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2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3.xml" ContentType="application/vnd.openxmlformats-officedocument.drawing+xml"/>
  <Override PartName="/xl/tables/table1.xml" ContentType="application/vnd.openxmlformats-officedocument.spreadsheetml.tab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drawings/drawing4.xml" ContentType="application/vnd.openxmlformats-officedocument.drawing+xml"/>
  <Override PartName="/xl/tables/table2.xml" ContentType="application/vnd.openxmlformats-officedocument.spreadsheetml.tab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drawings/drawing5.xml" ContentType="application/vnd.openxmlformats-officedocument.drawing+xml"/>
  <Override PartName="/xl/tables/table3.xml" ContentType="application/vnd.openxmlformats-officedocument.spreadsheetml.table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drawings/drawing6.xml" ContentType="application/vnd.openxmlformats-officedocument.drawing+xml"/>
  <Override PartName="/xl/tables/table4.xml" ContentType="application/vnd.openxmlformats-officedocument.spreadsheetml.table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drawings/drawing7.xml" ContentType="application/vnd.openxmlformats-officedocument.drawing+xml"/>
  <Override PartName="/xl/tables/table5.xml" ContentType="application/vnd.openxmlformats-officedocument.spreadsheetml.table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drawings/drawing8.xml" ContentType="application/vnd.openxmlformats-officedocument.drawing+xml"/>
  <Override PartName="/xl/tables/table6.xml" ContentType="application/vnd.openxmlformats-officedocument.spreadsheetml.table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drawings/drawing9.xml" ContentType="application/vnd.openxmlformats-officedocument.drawing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charts/chart19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charts/chart20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charts/chart21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charts/chart22.xml" ContentType="application/vnd.openxmlformats-officedocument.drawingml.chart+xml"/>
  <Override PartName="/xl/charts/style22.xml" ContentType="application/vnd.ms-office.chartstyle+xml"/>
  <Override PartName="/xl/charts/colors22.xml" ContentType="application/vnd.ms-office.chartcolorstyle+xml"/>
  <Override PartName="/xl/charts/chart23.xml" ContentType="application/vnd.openxmlformats-officedocument.drawingml.chart+xml"/>
  <Override PartName="/xl/charts/style23.xml" ContentType="application/vnd.ms-office.chartstyle+xml"/>
  <Override PartName="/xl/charts/colors23.xml" ContentType="application/vnd.ms-office.chartcolorstyle+xml"/>
  <Override PartName="/xl/charts/chart24.xml" ContentType="application/vnd.openxmlformats-officedocument.drawingml.chart+xml"/>
  <Override PartName="/xl/charts/style24.xml" ContentType="application/vnd.ms-office.chartstyle+xml"/>
  <Override PartName="/xl/charts/colors24.xml" ContentType="application/vnd.ms-office.chartcolorstyle+xml"/>
  <Override PartName="/xl/charts/chart25.xml" ContentType="application/vnd.openxmlformats-officedocument.drawingml.chart+xml"/>
  <Override PartName="/xl/charts/style25.xml" ContentType="application/vnd.ms-office.chartstyle+xml"/>
  <Override PartName="/xl/charts/colors25.xml" ContentType="application/vnd.ms-office.chartcolorstyle+xml"/>
  <Override PartName="/xl/charts/chart26.xml" ContentType="application/vnd.openxmlformats-officedocument.drawingml.chart+xml"/>
  <Override PartName="/xl/charts/style26.xml" ContentType="application/vnd.ms-office.chartstyle+xml"/>
  <Override PartName="/xl/charts/colors26.xml" ContentType="application/vnd.ms-office.chartcolorstyle+xml"/>
  <Override PartName="/xl/drawings/drawing10.xml" ContentType="application/vnd.openxmlformats-officedocument.drawing+xml"/>
  <Override PartName="/xl/charts/chart27.xml" ContentType="application/vnd.openxmlformats-officedocument.drawingml.chart+xml"/>
  <Override PartName="/xl/charts/style27.xml" ContentType="application/vnd.ms-office.chartstyle+xml"/>
  <Override PartName="/xl/charts/colors27.xml" ContentType="application/vnd.ms-office.chartcolorstyle+xml"/>
  <Override PartName="/xl/charts/chart28.xml" ContentType="application/vnd.openxmlformats-officedocument.drawingml.chart+xml"/>
  <Override PartName="/xl/charts/style28.xml" ContentType="application/vnd.ms-office.chartstyle+xml"/>
  <Override PartName="/xl/charts/colors28.xml" ContentType="application/vnd.ms-office.chartcolorstyle+xml"/>
  <Override PartName="/xl/charts/chart29.xml" ContentType="application/vnd.openxmlformats-officedocument.drawingml.chart+xml"/>
  <Override PartName="/xl/charts/style29.xml" ContentType="application/vnd.ms-office.chartstyle+xml"/>
  <Override PartName="/xl/charts/colors29.xml" ContentType="application/vnd.ms-office.chartcolorstyle+xml"/>
  <Override PartName="/xl/charts/chart30.xml" ContentType="application/vnd.openxmlformats-officedocument.drawingml.chart+xml"/>
  <Override PartName="/xl/charts/style30.xml" ContentType="application/vnd.ms-office.chartstyle+xml"/>
  <Override PartName="/xl/charts/colors30.xml" ContentType="application/vnd.ms-office.chartcolorstyle+xml"/>
  <Override PartName="/xl/charts/chart31.xml" ContentType="application/vnd.openxmlformats-officedocument.drawingml.chart+xml"/>
  <Override PartName="/xl/charts/style31.xml" ContentType="application/vnd.ms-office.chartstyle+xml"/>
  <Override PartName="/xl/charts/colors31.xml" ContentType="application/vnd.ms-office.chartcolorstyle+xml"/>
  <Override PartName="/xl/charts/chart32.xml" ContentType="application/vnd.openxmlformats-officedocument.drawingml.chart+xml"/>
  <Override PartName="/xl/charts/style32.xml" ContentType="application/vnd.ms-office.chartstyle+xml"/>
  <Override PartName="/xl/charts/colors32.xml" ContentType="application/vnd.ms-office.chartcolorstyle+xml"/>
  <Override PartName="/xl/drawings/drawing11.xml" ContentType="application/vnd.openxmlformats-officedocument.drawing+xml"/>
  <Override PartName="/xl/charts/chart33.xml" ContentType="application/vnd.openxmlformats-officedocument.drawingml.chart+xml"/>
  <Override PartName="/xl/charts/style33.xml" ContentType="application/vnd.ms-office.chartstyle+xml"/>
  <Override PartName="/xl/charts/colors33.xml" ContentType="application/vnd.ms-office.chartcolorstyle+xml"/>
  <Override PartName="/xl/charts/chart34.xml" ContentType="application/vnd.openxmlformats-officedocument.drawingml.chart+xml"/>
  <Override PartName="/xl/charts/style34.xml" ContentType="application/vnd.ms-office.chartstyle+xml"/>
  <Override PartName="/xl/charts/colors34.xml" ContentType="application/vnd.ms-office.chartcolorstyle+xml"/>
  <Override PartName="/xl/charts/chart35.xml" ContentType="application/vnd.openxmlformats-officedocument.drawingml.chart+xml"/>
  <Override PartName="/xl/charts/style35.xml" ContentType="application/vnd.ms-office.chartstyle+xml"/>
  <Override PartName="/xl/charts/colors35.xml" ContentType="application/vnd.ms-office.chartcolorstyle+xml"/>
  <Override PartName="/xl/charts/chart36.xml" ContentType="application/vnd.openxmlformats-officedocument.drawingml.chart+xml"/>
  <Override PartName="/xl/charts/style36.xml" ContentType="application/vnd.ms-office.chartstyle+xml"/>
  <Override PartName="/xl/charts/colors36.xml" ContentType="application/vnd.ms-office.chartcolorstyle+xml"/>
  <Override PartName="/xl/charts/chart37.xml" ContentType="application/vnd.openxmlformats-officedocument.drawingml.chart+xml"/>
  <Override PartName="/xl/charts/style37.xml" ContentType="application/vnd.ms-office.chartstyle+xml"/>
  <Override PartName="/xl/charts/colors37.xml" ContentType="application/vnd.ms-office.chartcolorstyle+xml"/>
  <Override PartName="/xl/charts/chart38.xml" ContentType="application/vnd.openxmlformats-officedocument.drawingml.chart+xml"/>
  <Override PartName="/xl/charts/style38.xml" ContentType="application/vnd.ms-office.chartstyle+xml"/>
  <Override PartName="/xl/charts/colors38.xml" ContentType="application/vnd.ms-office.chartcolorstyle+xml"/>
  <Override PartName="/xl/charts/chart39.xml" ContentType="application/vnd.openxmlformats-officedocument.drawingml.chart+xml"/>
  <Override PartName="/xl/charts/style39.xml" ContentType="application/vnd.ms-office.chartstyle+xml"/>
  <Override PartName="/xl/charts/colors39.xml" ContentType="application/vnd.ms-office.chartcolorstyle+xml"/>
  <Override PartName="/xl/drawings/drawing12.xml" ContentType="application/vnd.openxmlformats-officedocument.drawing+xml"/>
  <Override PartName="/xl/charts/chart40.xml" ContentType="application/vnd.openxmlformats-officedocument.drawingml.chart+xml"/>
  <Override PartName="/xl/charts/style40.xml" ContentType="application/vnd.ms-office.chartstyle+xml"/>
  <Override PartName="/xl/charts/colors40.xml" ContentType="application/vnd.ms-office.chartcolorstyle+xml"/>
  <Override PartName="/xl/charts/chart41.xml" ContentType="application/vnd.openxmlformats-officedocument.drawingml.chart+xml"/>
  <Override PartName="/xl/charts/style41.xml" ContentType="application/vnd.ms-office.chartstyle+xml"/>
  <Override PartName="/xl/charts/colors41.xml" ContentType="application/vnd.ms-office.chartcolorstyle+xml"/>
  <Override PartName="/xl/charts/chart42.xml" ContentType="application/vnd.openxmlformats-officedocument.drawingml.chart+xml"/>
  <Override PartName="/xl/charts/style42.xml" ContentType="application/vnd.ms-office.chartstyle+xml"/>
  <Override PartName="/xl/charts/colors42.xml" ContentType="application/vnd.ms-office.chartcolorstyle+xml"/>
  <Override PartName="/xl/charts/chart43.xml" ContentType="application/vnd.openxmlformats-officedocument.drawingml.chart+xml"/>
  <Override PartName="/xl/charts/style43.xml" ContentType="application/vnd.ms-office.chartstyle+xml"/>
  <Override PartName="/xl/charts/colors43.xml" ContentType="application/vnd.ms-office.chartcolorstyle+xml"/>
  <Override PartName="/xl/charts/chart44.xml" ContentType="application/vnd.openxmlformats-officedocument.drawingml.chart+xml"/>
  <Override PartName="/xl/charts/style44.xml" ContentType="application/vnd.ms-office.chartstyle+xml"/>
  <Override PartName="/xl/charts/colors44.xml" ContentType="application/vnd.ms-office.chartcolorstyle+xml"/>
  <Override PartName="/xl/charts/chart45.xml" ContentType="application/vnd.openxmlformats-officedocument.drawingml.chart+xml"/>
  <Override PartName="/xl/charts/style45.xml" ContentType="application/vnd.ms-office.chartstyle+xml"/>
  <Override PartName="/xl/charts/colors45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70f4b161cd7d2b7c/Documents/EDU Project/"/>
    </mc:Choice>
  </mc:AlternateContent>
  <xr:revisionPtr revIDLastSave="7" documentId="8_{5B1B355A-F684-461A-8B86-B280BEB72AD4}" xr6:coauthVersionLast="44" xr6:coauthVersionMax="44" xr10:uidLastSave="{5BF36E6A-FF09-4936-9E8B-54BCA1115290}"/>
  <bookViews>
    <workbookView xWindow="-120" yWindow="-120" windowWidth="19440" windowHeight="11160" tabRatio="753" firstSheet="10" activeTab="12" xr2:uid="{6F109C11-0022-4C53-A976-8F47EA83C48B}"/>
  </bookViews>
  <sheets>
    <sheet name="Notes" sheetId="10" r:id="rId1"/>
    <sheet name="Parents &amp; HH" sheetId="3" r:id="rId2"/>
    <sheet name="A10 - Age of children" sheetId="2" r:id="rId3"/>
    <sheet name="B1 Child Access Devices" sheetId="4" r:id="rId4"/>
    <sheet name="B2 Child Use Device WDAY" sheetId="6" r:id="rId5"/>
    <sheet name="B2 Child Use Device WEND" sheetId="7" r:id="rId6"/>
    <sheet name="C3 Parent plays alongside" sheetId="8" r:id="rId7"/>
    <sheet name="C4 WhyParentPlays" sheetId="9" r:id="rId8"/>
    <sheet name="D2 ParentComfortable Tech" sheetId="12" r:id="rId9"/>
    <sheet name="Analysis SES - Child Device Acc" sheetId="5" r:id="rId10"/>
    <sheet name="Analysis SES - ParentPlaysAlong" sheetId="11" r:id="rId11"/>
    <sheet name="Analysis ParentCom Child Device" sheetId="13" r:id="rId12"/>
    <sheet name="Analysis ParentCom ParentPlaysA" sheetId="14" r:id="rId1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Q87" i="14" l="1"/>
  <c r="Q70" i="14"/>
  <c r="Q57" i="14"/>
  <c r="Q43" i="14"/>
  <c r="Q28" i="14"/>
  <c r="Q13" i="14"/>
  <c r="Q9" i="14"/>
  <c r="Q10" i="14"/>
  <c r="Q11" i="14"/>
  <c r="Q24" i="14"/>
  <c r="Q25" i="14"/>
  <c r="Q26" i="14"/>
  <c r="Q39" i="14"/>
  <c r="Q40" i="14"/>
  <c r="Q41" i="14"/>
  <c r="Q53" i="14"/>
  <c r="Q54" i="14"/>
  <c r="Q55" i="14"/>
  <c r="Q84" i="14"/>
  <c r="Q85" i="14"/>
  <c r="Q83" i="14"/>
  <c r="Q66" i="14"/>
  <c r="Q67" i="14"/>
  <c r="Q68" i="14"/>
  <c r="S6" i="13"/>
  <c r="S7" i="13"/>
  <c r="S8" i="13"/>
  <c r="S9" i="13"/>
  <c r="S18" i="13"/>
  <c r="S19" i="13"/>
  <c r="S20" i="13"/>
  <c r="S21" i="13"/>
  <c r="S22" i="13"/>
  <c r="S31" i="13"/>
  <c r="S32" i="13"/>
  <c r="S33" i="13"/>
  <c r="S34" i="13"/>
  <c r="S35" i="13"/>
  <c r="S44" i="13"/>
  <c r="S45" i="13"/>
  <c r="S46" i="13"/>
  <c r="S47" i="13"/>
  <c r="S48" i="13"/>
  <c r="S57" i="13"/>
  <c r="S58" i="13"/>
  <c r="S59" i="13"/>
  <c r="S60" i="13"/>
  <c r="S61" i="13"/>
  <c r="S70" i="13"/>
  <c r="S71" i="13"/>
  <c r="S72" i="13"/>
  <c r="S73" i="13"/>
  <c r="S74" i="13"/>
  <c r="S83" i="13"/>
  <c r="S84" i="13"/>
  <c r="S85" i="13"/>
  <c r="S86" i="13"/>
  <c r="S87" i="13"/>
  <c r="S5" i="13"/>
  <c r="Q96" i="11" l="1"/>
  <c r="Q89" i="11"/>
  <c r="Q90" i="11"/>
  <c r="Q91" i="11"/>
  <c r="Q92" i="11"/>
  <c r="Q93" i="11"/>
  <c r="Q94" i="11"/>
  <c r="Q95" i="11"/>
  <c r="Q88" i="11"/>
  <c r="Q15" i="11"/>
  <c r="Q32" i="11"/>
  <c r="Q48" i="11"/>
  <c r="Q65" i="11"/>
  <c r="Q80" i="11"/>
  <c r="Q73" i="11"/>
  <c r="Q74" i="11"/>
  <c r="Q75" i="11"/>
  <c r="Q76" i="11"/>
  <c r="Q77" i="11"/>
  <c r="Q78" i="11"/>
  <c r="Q79" i="11"/>
  <c r="Q72" i="11"/>
  <c r="Q58" i="11"/>
  <c r="Q59" i="11"/>
  <c r="Q60" i="11"/>
  <c r="Q61" i="11"/>
  <c r="Q62" i="11"/>
  <c r="Q63" i="11"/>
  <c r="Q64" i="11"/>
  <c r="Q57" i="11"/>
  <c r="Q41" i="11"/>
  <c r="Q42" i="11"/>
  <c r="Q43" i="11"/>
  <c r="Q44" i="11"/>
  <c r="Q45" i="11"/>
  <c r="Q46" i="11"/>
  <c r="Q47" i="11"/>
  <c r="Q40" i="11"/>
  <c r="Q25" i="11"/>
  <c r="Q26" i="11"/>
  <c r="Q27" i="11"/>
  <c r="Q28" i="11"/>
  <c r="Q29" i="11"/>
  <c r="Q30" i="11"/>
  <c r="Q31" i="11"/>
  <c r="Q24" i="11"/>
  <c r="W8" i="11"/>
  <c r="W9" i="11"/>
  <c r="W10" i="11"/>
  <c r="W11" i="11"/>
  <c r="W12" i="11"/>
  <c r="W13" i="11"/>
  <c r="W7" i="11"/>
  <c r="Q8" i="11"/>
  <c r="Q9" i="11"/>
  <c r="Q10" i="11"/>
  <c r="Q11" i="11"/>
  <c r="Q12" i="11"/>
  <c r="Q13" i="11"/>
  <c r="Q14" i="11"/>
  <c r="Q7" i="11"/>
  <c r="L66" i="5"/>
  <c r="L67" i="5"/>
  <c r="L68" i="5"/>
  <c r="L69" i="5"/>
  <c r="L70" i="5"/>
  <c r="L71" i="5"/>
  <c r="L72" i="5"/>
  <c r="L73" i="5"/>
  <c r="L82" i="5"/>
  <c r="L83" i="5"/>
  <c r="L84" i="5"/>
  <c r="L85" i="5"/>
  <c r="L86" i="5"/>
  <c r="L87" i="5"/>
  <c r="L88" i="5"/>
  <c r="L89" i="5"/>
  <c r="L98" i="5"/>
  <c r="L99" i="5"/>
  <c r="L100" i="5"/>
  <c r="L101" i="5"/>
  <c r="L102" i="5"/>
  <c r="L103" i="5"/>
  <c r="L104" i="5"/>
  <c r="L105" i="5"/>
  <c r="L27" i="5"/>
  <c r="L20" i="5"/>
  <c r="L21" i="5"/>
  <c r="L22" i="5"/>
  <c r="L23" i="5"/>
  <c r="L24" i="5"/>
  <c r="L25" i="5"/>
  <c r="L26" i="5"/>
  <c r="AA13" i="9"/>
  <c r="AA12" i="9"/>
  <c r="AA11" i="9"/>
  <c r="AA9" i="9"/>
  <c r="AA10" i="9"/>
  <c r="AA14" i="9"/>
  <c r="N42" i="4"/>
  <c r="N38" i="4"/>
  <c r="N40" i="4"/>
  <c r="N41" i="4"/>
  <c r="N35" i="4"/>
  <c r="N29" i="4"/>
  <c r="N36" i="4"/>
  <c r="N39" i="4"/>
  <c r="N34" i="4"/>
  <c r="N32" i="4"/>
  <c r="N31" i="4"/>
  <c r="N37" i="4"/>
  <c r="N33" i="4"/>
  <c r="N30" i="4"/>
  <c r="R27" i="8" l="1"/>
  <c r="R24" i="8"/>
  <c r="R26" i="8"/>
  <c r="R22" i="8"/>
  <c r="R20" i="8"/>
  <c r="R23" i="8"/>
  <c r="R19" i="8"/>
  <c r="R16" i="8"/>
  <c r="R18" i="8"/>
  <c r="R21" i="8"/>
  <c r="R17" i="8"/>
  <c r="R15" i="8"/>
  <c r="R25" i="8"/>
  <c r="T159" i="7"/>
  <c r="I182" i="7"/>
  <c r="I180" i="7"/>
  <c r="I177" i="7"/>
  <c r="I176" i="7"/>
  <c r="I179" i="7"/>
  <c r="I174" i="7"/>
  <c r="I173" i="7"/>
  <c r="I175" i="7"/>
  <c r="I178" i="7"/>
  <c r="I181" i="7"/>
  <c r="H158" i="7"/>
  <c r="H154" i="7"/>
  <c r="H141" i="7"/>
  <c r="H137" i="7"/>
  <c r="H124" i="7"/>
  <c r="H120" i="7"/>
  <c r="H108" i="7"/>
  <c r="H104" i="7"/>
  <c r="H91" i="7"/>
  <c r="H87" i="7"/>
  <c r="H74" i="7"/>
  <c r="H70" i="7"/>
  <c r="H58" i="7"/>
  <c r="H54" i="7"/>
  <c r="H43" i="7"/>
  <c r="H39" i="7"/>
  <c r="H27" i="7"/>
  <c r="H23" i="7"/>
  <c r="H10" i="7"/>
  <c r="H6" i="7"/>
  <c r="J168" i="6"/>
  <c r="J166" i="6"/>
  <c r="J163" i="6"/>
  <c r="J162" i="6"/>
  <c r="J165" i="6"/>
  <c r="J160" i="6"/>
  <c r="J159" i="6"/>
  <c r="J161" i="6"/>
  <c r="J164" i="6"/>
  <c r="J167" i="6"/>
  <c r="H147" i="6"/>
  <c r="H143" i="6"/>
  <c r="H131" i="6"/>
  <c r="H127" i="6"/>
  <c r="H116" i="6"/>
  <c r="H112" i="6"/>
  <c r="H101" i="6"/>
  <c r="H97" i="6"/>
  <c r="H86" i="6"/>
  <c r="H82" i="6"/>
  <c r="H71" i="6"/>
  <c r="H67" i="6"/>
  <c r="H56" i="6"/>
  <c r="H52" i="6"/>
  <c r="H42" i="6"/>
  <c r="H38" i="6"/>
  <c r="H27" i="6"/>
  <c r="H23" i="6"/>
  <c r="H10" i="6"/>
  <c r="H6" i="6"/>
  <c r="AK5" i="5" l="1"/>
  <c r="AK6" i="5"/>
  <c r="AK7" i="5"/>
  <c r="AK8" i="5"/>
  <c r="AK9" i="5"/>
  <c r="AK10" i="5"/>
  <c r="L35" i="5"/>
  <c r="L36" i="5"/>
  <c r="L37" i="5"/>
  <c r="L38" i="5"/>
  <c r="L39" i="5"/>
  <c r="L40" i="5"/>
  <c r="L41" i="5"/>
  <c r="L42" i="5"/>
  <c r="L6" i="5"/>
  <c r="L7" i="5"/>
  <c r="L8" i="5"/>
  <c r="L9" i="5"/>
  <c r="L10" i="5"/>
  <c r="L11" i="5"/>
  <c r="L12" i="5"/>
  <c r="L5" i="5"/>
  <c r="L52" i="5"/>
  <c r="L53" i="5"/>
  <c r="L54" i="5"/>
  <c r="L55" i="5"/>
  <c r="L56" i="5"/>
  <c r="L57" i="5"/>
  <c r="L58" i="5"/>
  <c r="L51" i="5"/>
  <c r="AK56" i="5"/>
  <c r="AK52" i="5"/>
  <c r="AK53" i="5"/>
  <c r="AK54" i="5"/>
  <c r="AK55" i="5"/>
  <c r="AK51" i="5"/>
  <c r="AK36" i="5"/>
  <c r="AK37" i="5"/>
  <c r="AK38" i="5"/>
  <c r="AK39" i="5"/>
  <c r="AK40" i="5"/>
  <c r="AK35" i="5"/>
  <c r="U11" i="2"/>
  <c r="U9" i="2"/>
  <c r="U10" i="2"/>
</calcChain>
</file>

<file path=xl/sharedStrings.xml><?xml version="1.0" encoding="utf-8"?>
<sst xmlns="http://schemas.openxmlformats.org/spreadsheetml/2006/main" count="3064" uniqueCount="277">
  <si>
    <t/>
  </si>
  <si>
    <t>Frequency</t>
  </si>
  <si>
    <t>Percent</t>
  </si>
  <si>
    <t>Valid Percent</t>
  </si>
  <si>
    <t>Cumulative Percent</t>
  </si>
  <si>
    <t>Valid</t>
  </si>
  <si>
    <t>Total</t>
  </si>
  <si>
    <t>Missing</t>
  </si>
  <si>
    <t>B1_ChildAccess_SmartSpeaker_Condensed</t>
  </si>
  <si>
    <t>No - dont have one AND dont expect to</t>
  </si>
  <si>
    <t>No - dont have one for now</t>
  </si>
  <si>
    <t>Yes - access at public space</t>
  </si>
  <si>
    <t>Yes - access through family / friend</t>
  </si>
  <si>
    <t>Yes - access to one at home</t>
  </si>
  <si>
    <t>Yes - own</t>
  </si>
  <si>
    <t>AgeParent_Condensed</t>
  </si>
  <si>
    <t>20-29</t>
  </si>
  <si>
    <t>30-39</t>
  </si>
  <si>
    <t>40-49</t>
  </si>
  <si>
    <t>50-59</t>
  </si>
  <si>
    <t>60+</t>
  </si>
  <si>
    <t>GenderParent</t>
  </si>
  <si>
    <t>Female</t>
  </si>
  <si>
    <t>Male</t>
  </si>
  <si>
    <t>Other / Prefer not to sayy</t>
  </si>
  <si>
    <t>EthnicityParent</t>
  </si>
  <si>
    <t>Black African</t>
  </si>
  <si>
    <t>Coloured</t>
  </si>
  <si>
    <t>White</t>
  </si>
  <si>
    <t>Indian/Asian</t>
  </si>
  <si>
    <t>Other</t>
  </si>
  <si>
    <t>SES_RelativeParent</t>
  </si>
  <si>
    <t>Very disadvantaged</t>
  </si>
  <si>
    <t>Disadvantaged</t>
  </si>
  <si>
    <t>Average</t>
  </si>
  <si>
    <t>Advantaged</t>
  </si>
  <si>
    <t>Very advantaged</t>
  </si>
  <si>
    <t>HomelanguageParent</t>
  </si>
  <si>
    <t>Afrikaans</t>
  </si>
  <si>
    <t>English</t>
  </si>
  <si>
    <t>isiXhosa</t>
  </si>
  <si>
    <t>isiZulu</t>
  </si>
  <si>
    <t>TotalHH_Income</t>
  </si>
  <si>
    <t>Less than R19,999</t>
  </si>
  <si>
    <t>R20,000-R49,999</t>
  </si>
  <si>
    <t>R50,000-R99,999</t>
  </si>
  <si>
    <t>R100,000-R249,999</t>
  </si>
  <si>
    <t>R250,000-R499,999</t>
  </si>
  <si>
    <t>R500,000 or more</t>
  </si>
  <si>
    <t>Receive Government Social Grant</t>
  </si>
  <si>
    <t>A10_AgeChild_3</t>
  </si>
  <si>
    <t>Boys</t>
  </si>
  <si>
    <t>Girls</t>
  </si>
  <si>
    <t>Twins</t>
  </si>
  <si>
    <t>Prefer not to say</t>
  </si>
  <si>
    <t>A10_AgeChild_4</t>
  </si>
  <si>
    <t>A10_AgeChild_5</t>
  </si>
  <si>
    <t>A10_AgeChild_6</t>
  </si>
  <si>
    <t>A10_AgeChild_7</t>
  </si>
  <si>
    <t>A10_AgeChild_8</t>
  </si>
  <si>
    <t>A10_AgeChild_9</t>
  </si>
  <si>
    <t>A10_AgeChild_10</t>
  </si>
  <si>
    <t>A10_AgeChild_11</t>
  </si>
  <si>
    <t>Age 3</t>
  </si>
  <si>
    <t>Age 4</t>
  </si>
  <si>
    <t>Age 5</t>
  </si>
  <si>
    <t>Age 6</t>
  </si>
  <si>
    <t>Age 7</t>
  </si>
  <si>
    <t>Age 8</t>
  </si>
  <si>
    <t>Age 9</t>
  </si>
  <si>
    <t>Age 10</t>
  </si>
  <si>
    <t>Age 11</t>
  </si>
  <si>
    <t>-&gt; cumulative is above 100% because multiple mentions were possible</t>
  </si>
  <si>
    <t>B1_ChildAccess_StandardTV_Condensed</t>
  </si>
  <si>
    <t>B1_ChildAccess_SmartTV_Condensed</t>
  </si>
  <si>
    <t>B1_ChildAccess_Tablet_Condensed</t>
  </si>
  <si>
    <t>B1_ChildAccess_SmartMobilePhone_Condensed</t>
  </si>
  <si>
    <t>B1_ChildAccess_GameConsole_Condensed</t>
  </si>
  <si>
    <t>B1_ChildAccess_Handheld_Condensed</t>
  </si>
  <si>
    <t>B1_ChildAccess_DesktopPC_Condensed</t>
  </si>
  <si>
    <t>B1_ChildAccess_Laptop_Condensed</t>
  </si>
  <si>
    <t>B1_ChildAccess_InternetMediaPlayer_Condensed</t>
  </si>
  <si>
    <t>B1_ChildAccess_SmartToy_Condensed</t>
  </si>
  <si>
    <t>B1_ChildAccess_ElectronicToy_Condensed</t>
  </si>
  <si>
    <t>B1_ChildAccess_VR_Condensed</t>
  </si>
  <si>
    <t>B1_ChildAccess_Wearable_Condensed</t>
  </si>
  <si>
    <t>Access at home</t>
  </si>
  <si>
    <t>Child owns</t>
  </si>
  <si>
    <t>Standard TV</t>
  </si>
  <si>
    <t>Smart TV</t>
  </si>
  <si>
    <t>Tablet</t>
  </si>
  <si>
    <t>Smart/mobile phone</t>
  </si>
  <si>
    <t>Games Console</t>
  </si>
  <si>
    <t>Handheld</t>
  </si>
  <si>
    <t>Desktop Pc</t>
  </si>
  <si>
    <t>Laptop</t>
  </si>
  <si>
    <t>Internet media player</t>
  </si>
  <si>
    <t>Smart speaker</t>
  </si>
  <si>
    <t>Smart toy</t>
  </si>
  <si>
    <t>Electronic toy</t>
  </si>
  <si>
    <t>VR Equipment</t>
  </si>
  <si>
    <t>Wearable</t>
  </si>
  <si>
    <t>Row N %</t>
  </si>
  <si>
    <t>A4. What is your highest qualification?</t>
  </si>
  <si>
    <t>I am a college graduate</t>
  </si>
  <si>
    <t>I am a university graduate</t>
  </si>
  <si>
    <t>I completed secondary school</t>
  </si>
  <si>
    <t>I have a postgraduate qualification</t>
  </si>
  <si>
    <t>I have no primary education</t>
  </si>
  <si>
    <t>I only completed primary school</t>
  </si>
  <si>
    <t>2 hours</t>
  </si>
  <si>
    <t>3 hours</t>
  </si>
  <si>
    <t>31-60 minutes</t>
  </si>
  <si>
    <t>4 hours</t>
  </si>
  <si>
    <t>5 hours</t>
  </si>
  <si>
    <t>6 hours</t>
  </si>
  <si>
    <t>7 hours</t>
  </si>
  <si>
    <t>8 hours</t>
  </si>
  <si>
    <t>Less than 30 minutes</t>
  </si>
  <si>
    <t>More than 8 hours</t>
  </si>
  <si>
    <t>B2_WeekdayDeviceTimeUse_TV</t>
  </si>
  <si>
    <t>Does not use / no minutes</t>
  </si>
  <si>
    <t>1 hour</t>
  </si>
  <si>
    <t>B2_WeekdayDeviceTimeUse_Tablet</t>
  </si>
  <si>
    <t>B2_WeekdayDeviceTimeUse_GamesConsole</t>
  </si>
  <si>
    <t>B2_WeekdayDeviceTimeUse_Handheld</t>
  </si>
  <si>
    <t>B2_WeekdayDeviceTimeUse_PCLaptop</t>
  </si>
  <si>
    <t>B2_WeekdayDeviceTimeUse_InternetMediaPlayer</t>
  </si>
  <si>
    <t>B2_WeekdayDeviceTimeUse_SmartSpeaker</t>
  </si>
  <si>
    <t>B2_WeekdayDeviceTimeUse_SmartToy</t>
  </si>
  <si>
    <t>B2_WeekdayDeviceTimeUse_ElectronicToy</t>
  </si>
  <si>
    <t>B2_WeekdayDeviceTimeUse_NonDigitalToy</t>
  </si>
  <si>
    <t>Less than 1 h</t>
  </si>
  <si>
    <t>3+ hours</t>
  </si>
  <si>
    <t>TV</t>
  </si>
  <si>
    <t>PC / Laptop</t>
  </si>
  <si>
    <t>Media player</t>
  </si>
  <si>
    <t>Smart Toy</t>
  </si>
  <si>
    <t>Ecectronic toy</t>
  </si>
  <si>
    <t>Non-digital toys</t>
  </si>
  <si>
    <t>11,3%</t>
  </si>
  <si>
    <t>5,7%</t>
  </si>
  <si>
    <t>17,2%</t>
  </si>
  <si>
    <t>18,3%</t>
  </si>
  <si>
    <t>14,6%</t>
  </si>
  <si>
    <t>Device usage</t>
  </si>
  <si>
    <t>Cumulative time</t>
  </si>
  <si>
    <t>B3_WeekenddayDeviceTimeUse_TV</t>
  </si>
  <si>
    <t>B3_WeekenddayDeviceTimeUse_Tablet</t>
  </si>
  <si>
    <t>B3_WeekenddayDeviceTimeUse_GamesConsole</t>
  </si>
  <si>
    <t>B3_WeekenddayDeviceTimeUse_Handheld</t>
  </si>
  <si>
    <t>B3_WeekenddayDeviceTimeUse_PCLaptop</t>
  </si>
  <si>
    <t>B3_WeekenddayDeviceTimeUse_MediaPlayer</t>
  </si>
  <si>
    <t>B3_WeekenddayDeviceTimeUse_SmartSpeaker</t>
  </si>
  <si>
    <t>B3_WeekenddayDeviceTimeUse_SmartToy</t>
  </si>
  <si>
    <t>B3_WeekenddayDeviceTimeUse_ElectronicToy</t>
  </si>
  <si>
    <t>B3_WeekenddayDeviceTimeUse_NonDigitalToy</t>
  </si>
  <si>
    <t>I play alongside them all of the time</t>
  </si>
  <si>
    <t>I play alongside them most of the time (e.g. at least once a week)</t>
  </si>
  <si>
    <t>I play alongside them now and again (e.g. every few months or less)</t>
  </si>
  <si>
    <t>I play alongside them some of the time (e.g. at least once a month)</t>
  </si>
  <si>
    <t>C3_ParentPlaysAlongside_TV_Condensed</t>
  </si>
  <si>
    <t>I do not play / engage with them at all</t>
  </si>
  <si>
    <t>Rather than joining in / starting them off, I oversee their play</t>
  </si>
  <si>
    <t>C3_ParentPlaysAlongside_Tablet_Condensed</t>
  </si>
  <si>
    <t>C3_ParentPlaysAlongside_SmartMobilephone_Condensed</t>
  </si>
  <si>
    <t>C3_ParentPlaysAlongside_GamesConsole_Condensed</t>
  </si>
  <si>
    <t>C3_ParentPlaysAlongside_Handheld_Condensed</t>
  </si>
  <si>
    <t>C3_ParentPlaysAlongside_PCLaptop_Condensed</t>
  </si>
  <si>
    <t>C3_ParentPlaysAlongside_MediaPlayer_Condensed</t>
  </si>
  <si>
    <t>C3_ParentPlaysAlongside_SmartSpeaker_Condensed</t>
  </si>
  <si>
    <t>C3_ParentPlaysAlongside_SmartToy_Condensed</t>
  </si>
  <si>
    <t>C3_ParentPlaysAlongside_ElectronicToy_Condensed</t>
  </si>
  <si>
    <t>C3_ParentPlaysAlongside_VR_Condensed</t>
  </si>
  <si>
    <t>C3_ParentPlaysAlongside_Wearable_Condensed</t>
  </si>
  <si>
    <t>C3_ParentPlaysAlongside_NonDigitalToy_Condensed</t>
  </si>
  <si>
    <t>I do not play</t>
  </si>
  <si>
    <t>I oversee their play</t>
  </si>
  <si>
    <t>I play alongside them now and again</t>
  </si>
  <si>
    <t>I play alongside them some of the time</t>
  </si>
  <si>
    <t>I play alongside them all the time</t>
  </si>
  <si>
    <t>I play alongside them most of the time</t>
  </si>
  <si>
    <t>Smart / Mobilephone</t>
  </si>
  <si>
    <t>Games console</t>
  </si>
  <si>
    <t>VR</t>
  </si>
  <si>
    <t>Non-digital toy</t>
  </si>
  <si>
    <t>Device</t>
  </si>
  <si>
    <t>I do not have it</t>
  </si>
  <si>
    <t>I generally do not play with them because I am too busy</t>
  </si>
  <si>
    <t>I generally do not play with them because I do not think play is for adults</t>
  </si>
  <si>
    <t>C4_WhyParentPlays_SmartToy_Condensed</t>
  </si>
  <si>
    <t>C4_WhyParentPlays_TV_Condensed</t>
  </si>
  <si>
    <t>I play with them because I think it is important for my childs development/learing</t>
  </si>
  <si>
    <t>I play with them because I think it is important for our relationship</t>
  </si>
  <si>
    <t>I play with them because I think it is fun for me too</t>
  </si>
  <si>
    <t>Multiple positive mentions</t>
  </si>
  <si>
    <t>I generally do not play with them because I am not confident with the techonology</t>
  </si>
  <si>
    <t>I generally do not play with them because they do not want me</t>
  </si>
  <si>
    <t>Multiple negative mentions</t>
  </si>
  <si>
    <t>Positive and negative mentions</t>
  </si>
  <si>
    <t>C4_WhyParentPlays_Tablet_Condensed</t>
  </si>
  <si>
    <t>C4_WhyParentPlays_SmartMobilephone_Condensed</t>
  </si>
  <si>
    <t>C4_WhyParentPlays_GamesConsole_Condensed</t>
  </si>
  <si>
    <t>C4_WhyParentPlays_Handheld_Condensed</t>
  </si>
  <si>
    <t>C4_WhyParentPlays_PCLaptop_Condensed</t>
  </si>
  <si>
    <t>C4_WhyParentPlays_MediaPlayer_Condensed</t>
  </si>
  <si>
    <t>C4_WhyParentPlays_SmartSpeaker_Condensed</t>
  </si>
  <si>
    <t>C4_WhyParentPlays_ElectronicToy_Condensed</t>
  </si>
  <si>
    <t>C4_WhyParentPlays_VR_Condensed</t>
  </si>
  <si>
    <t>C4_WhyParentPlays_Wearable_Condensed</t>
  </si>
  <si>
    <t>C4_WhyParentPlays_NonDigitalToy_Condensed</t>
  </si>
  <si>
    <t>A11C_ChildAge_Categorical</t>
  </si>
  <si>
    <t>3-6 years old</t>
  </si>
  <si>
    <t>7-10 years old</t>
  </si>
  <si>
    <t>more than one child</t>
  </si>
  <si>
    <t>Child age</t>
  </si>
  <si>
    <t>Available Variables</t>
  </si>
  <si>
    <t>Parent</t>
  </si>
  <si>
    <t>Age</t>
  </si>
  <si>
    <t>Gender</t>
  </si>
  <si>
    <t>Ethnicity</t>
  </si>
  <si>
    <t>SES</t>
  </si>
  <si>
    <t>Relative</t>
  </si>
  <si>
    <t>HH Income</t>
  </si>
  <si>
    <t>Home language</t>
  </si>
  <si>
    <t>Highest level of education</t>
  </si>
  <si>
    <t>Child</t>
  </si>
  <si>
    <t>Age (exact)</t>
  </si>
  <si>
    <t>Age group (3-6 + 7-10)</t>
  </si>
  <si>
    <t>Child access to device</t>
  </si>
  <si>
    <t>Child use device (weekday)</t>
  </si>
  <si>
    <t>Child use device (weekend day)</t>
  </si>
  <si>
    <t>Devices Child</t>
  </si>
  <si>
    <t>Parent Play</t>
  </si>
  <si>
    <t>Parent plays alongside</t>
  </si>
  <si>
    <t>Why parent plays alongside</t>
  </si>
  <si>
    <t>CONCTEXTUAL / CONTROL VARIABLES</t>
  </si>
  <si>
    <t>SUBSTANTIVE QUESTIONS</t>
  </si>
  <si>
    <t>Child Play</t>
  </si>
  <si>
    <t>Who does child play with  (C13)</t>
  </si>
  <si>
    <t>Child makes play decisions independently</t>
  </si>
  <si>
    <t>Child plays where with technology (C14)</t>
  </si>
  <si>
    <t>Child skills when playing with technology (C20)</t>
  </si>
  <si>
    <t>Comfortable with statements (D1)</t>
  </si>
  <si>
    <t>Comfortable with child using technology (D2)</t>
  </si>
  <si>
    <t>Concern about data privacy (D5)</t>
  </si>
  <si>
    <t>Child types of non-digital play (C5)</t>
  </si>
  <si>
    <t>Child plays with which APPS (C2a)</t>
  </si>
  <si>
    <t>Child plays which GAMES (C2b)</t>
  </si>
  <si>
    <t>Child plays with which TOYS/TECH (C2c)</t>
  </si>
  <si>
    <t>Child type of play (C1)</t>
  </si>
  <si>
    <t>time consuming</t>
  </si>
  <si>
    <t>time consuming and limited use</t>
  </si>
  <si>
    <t>easy</t>
  </si>
  <si>
    <t>easy (additional pre-selection required?)</t>
  </si>
  <si>
    <t>skip</t>
  </si>
  <si>
    <t>Age and time with device/non-digital toy: older children might use it more on the weekend, because they are in school otherwise. Less of a difference for younger children</t>
  </si>
  <si>
    <t>Other / Prefer not to say</t>
  </si>
  <si>
    <t>Column1</t>
  </si>
  <si>
    <t>Access cumulative</t>
  </si>
  <si>
    <t>Smart / Mobile phone</t>
  </si>
  <si>
    <t>Cumulative</t>
  </si>
  <si>
    <t>Count</t>
  </si>
  <si>
    <t>TOTAL sample size</t>
  </si>
  <si>
    <r>
      <t>EXCLUDING '</t>
    </r>
    <r>
      <rPr>
        <b/>
        <sz val="11"/>
        <rFont val="Calibri"/>
        <family val="2"/>
        <scheme val="minor"/>
      </rPr>
      <t>MISSING</t>
    </r>
    <r>
      <rPr>
        <sz val="11"/>
        <rFont val="Calibri"/>
        <family val="2"/>
        <scheme val="minor"/>
      </rPr>
      <t>' AND '</t>
    </r>
    <r>
      <rPr>
        <b/>
        <sz val="11"/>
        <rFont val="Calibri"/>
        <family val="2"/>
        <scheme val="minor"/>
      </rPr>
      <t>DO NOT HAVE</t>
    </r>
    <r>
      <rPr>
        <sz val="11"/>
        <rFont val="Calibri"/>
        <family val="2"/>
        <scheme val="minor"/>
      </rPr>
      <t>'</t>
    </r>
  </si>
  <si>
    <t>D2_ParentComfortableTech_TV_Condensed</t>
  </si>
  <si>
    <t>Quite / Very uncomfortable</t>
  </si>
  <si>
    <t>Neither comfortable nore uncomfortable</t>
  </si>
  <si>
    <t>Quite / Very comfortable</t>
  </si>
  <si>
    <t>D2_ParentComfortableTech_Tablet_Condensed</t>
  </si>
  <si>
    <t>D2_ParentComfortableTech_MobilePhone_Condensed</t>
  </si>
  <si>
    <t>D2_ParentComfortableTech_PCLaptop_Condensed</t>
  </si>
  <si>
    <t>D2_ParentComfortableTech_ElectronicToy_Condensed</t>
  </si>
  <si>
    <t>D2_ParentComfortableTech_NonDigitalToy_Condensed</t>
  </si>
  <si>
    <t>Mobile phone</t>
  </si>
  <si>
    <t>Contradictory Responses</t>
  </si>
  <si>
    <t>I play with them because I think it is important for my child's development/learing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</si>
</sst>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##0"/>
    <numFmt numFmtId="165" formatCode="###0.0"/>
    <numFmt numFmtId="166" formatCode="0.0%"/>
    <numFmt numFmtId="167" formatCode="###0.0%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</font>
    <font>
      <b/>
      <sz val="11"/>
      <color indexed="60"/>
      <name val="Arial Bold"/>
    </font>
    <font>
      <sz val="9"/>
      <color indexed="62"/>
      <name val="Arial"/>
    </font>
    <font>
      <sz val="9"/>
      <color indexed="60"/>
      <name val="Arial"/>
    </font>
    <font>
      <b/>
      <sz val="11"/>
      <name val="Arial Bold"/>
    </font>
    <font>
      <sz val="11"/>
      <name val="Calibri"/>
      <family val="2"/>
      <scheme val="minor"/>
    </font>
    <font>
      <sz val="9"/>
      <name val="Arial"/>
    </font>
    <font>
      <b/>
      <sz val="11"/>
      <color theme="1"/>
      <name val="Calibri"/>
      <family val="2"/>
      <scheme val="minor"/>
    </font>
    <font>
      <b/>
      <sz val="20"/>
      <color theme="9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Arial"/>
      <family val="2"/>
    </font>
    <font>
      <sz val="9"/>
      <color indexed="62"/>
      <name val="Arial"/>
      <family val="2"/>
    </font>
    <font>
      <sz val="9"/>
      <color indexed="60"/>
      <name val="Arial"/>
      <family val="2"/>
    </font>
    <font>
      <sz val="9"/>
      <color indexed="8"/>
      <name val="Arial"/>
      <family val="2"/>
    </font>
    <font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</fills>
  <borders count="35">
    <border>
      <left/>
      <right/>
      <top/>
      <bottom/>
      <diagonal/>
    </border>
    <border>
      <left/>
      <right/>
      <top/>
      <bottom style="thin">
        <color indexed="61"/>
      </bottom>
      <diagonal/>
    </border>
    <border>
      <left/>
      <right style="thin">
        <color indexed="63"/>
      </right>
      <top/>
      <bottom style="thin">
        <color indexed="61"/>
      </bottom>
      <diagonal/>
    </border>
    <border>
      <left style="thin">
        <color indexed="63"/>
      </left>
      <right style="thin">
        <color indexed="63"/>
      </right>
      <top/>
      <bottom style="thin">
        <color indexed="61"/>
      </bottom>
      <diagonal/>
    </border>
    <border>
      <left style="thin">
        <color indexed="63"/>
      </left>
      <right/>
      <top/>
      <bottom style="thin">
        <color indexed="61"/>
      </bottom>
      <diagonal/>
    </border>
    <border>
      <left/>
      <right/>
      <top style="thin">
        <color indexed="61"/>
      </top>
      <bottom style="thin">
        <color indexed="22"/>
      </bottom>
      <diagonal/>
    </border>
    <border>
      <left/>
      <right style="thin">
        <color indexed="63"/>
      </right>
      <top style="thin">
        <color indexed="61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1"/>
      </top>
      <bottom style="thin">
        <color indexed="22"/>
      </bottom>
      <diagonal/>
    </border>
    <border>
      <left style="thin">
        <color indexed="63"/>
      </left>
      <right/>
      <top style="thin">
        <color indexed="61"/>
      </top>
      <bottom style="thin">
        <color indexed="22"/>
      </bottom>
      <diagonal/>
    </border>
    <border>
      <left/>
      <right/>
      <top style="thin">
        <color indexed="22"/>
      </top>
      <bottom style="thin">
        <color indexed="22"/>
      </bottom>
      <diagonal/>
    </border>
    <border>
      <left/>
      <right style="thin">
        <color indexed="63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/>
      <top style="thin">
        <color indexed="22"/>
      </top>
      <bottom style="thin">
        <color indexed="22"/>
      </bottom>
      <diagonal/>
    </border>
    <border>
      <left/>
      <right/>
      <top style="thin">
        <color indexed="22"/>
      </top>
      <bottom style="thin">
        <color indexed="61"/>
      </bottom>
      <diagonal/>
    </border>
    <border>
      <left/>
      <right style="thin">
        <color indexed="63"/>
      </right>
      <top style="thin">
        <color indexed="22"/>
      </top>
      <bottom style="thin">
        <color indexed="61"/>
      </bottom>
      <diagonal/>
    </border>
    <border>
      <left style="thin">
        <color indexed="63"/>
      </left>
      <right style="thin">
        <color indexed="63"/>
      </right>
      <top style="thin">
        <color indexed="22"/>
      </top>
      <bottom style="thin">
        <color indexed="61"/>
      </bottom>
      <diagonal/>
    </border>
    <border>
      <left style="thin">
        <color indexed="63"/>
      </left>
      <right/>
      <top style="thin">
        <color indexed="22"/>
      </top>
      <bottom style="thin">
        <color indexed="61"/>
      </bottom>
      <diagonal/>
    </border>
    <border>
      <left/>
      <right style="thin">
        <color indexed="62"/>
      </right>
      <top/>
      <bottom/>
      <diagonal/>
    </border>
    <border>
      <left style="thin">
        <color indexed="62"/>
      </left>
      <right style="thin">
        <color indexed="62"/>
      </right>
      <top/>
      <bottom/>
      <diagonal/>
    </border>
    <border>
      <left style="thin">
        <color indexed="62"/>
      </left>
      <right/>
      <top/>
      <bottom/>
      <diagonal/>
    </border>
    <border>
      <left/>
      <right style="thin">
        <color indexed="62"/>
      </right>
      <top/>
      <bottom style="thin">
        <color indexed="61"/>
      </bottom>
      <diagonal/>
    </border>
    <border>
      <left style="thin">
        <color indexed="62"/>
      </left>
      <right style="thin">
        <color indexed="62"/>
      </right>
      <top/>
      <bottom style="thin">
        <color indexed="61"/>
      </bottom>
      <diagonal/>
    </border>
    <border>
      <left style="thin">
        <color indexed="62"/>
      </left>
      <right/>
      <top/>
      <bottom style="thin">
        <color indexed="61"/>
      </bottom>
      <diagonal/>
    </border>
    <border>
      <left/>
      <right/>
      <top style="thin">
        <color indexed="61"/>
      </top>
      <bottom style="thin">
        <color indexed="63"/>
      </bottom>
      <diagonal/>
    </border>
    <border>
      <left/>
      <right style="thin">
        <color indexed="62"/>
      </right>
      <top style="thin">
        <color indexed="61"/>
      </top>
      <bottom style="thin">
        <color indexed="63"/>
      </bottom>
      <diagonal/>
    </border>
    <border>
      <left style="thin">
        <color indexed="62"/>
      </left>
      <right style="thin">
        <color indexed="62"/>
      </right>
      <top style="thin">
        <color indexed="61"/>
      </top>
      <bottom style="thin">
        <color indexed="63"/>
      </bottom>
      <diagonal/>
    </border>
    <border>
      <left style="thin">
        <color indexed="62"/>
      </left>
      <right/>
      <top style="thin">
        <color indexed="61"/>
      </top>
      <bottom style="thin">
        <color indexed="63"/>
      </bottom>
      <diagonal/>
    </border>
    <border>
      <left/>
      <right/>
      <top style="thin">
        <color indexed="63"/>
      </top>
      <bottom style="thin">
        <color indexed="63"/>
      </bottom>
      <diagonal/>
    </border>
    <border>
      <left/>
      <right style="thin">
        <color indexed="62"/>
      </right>
      <top style="thin">
        <color indexed="63"/>
      </top>
      <bottom style="thin">
        <color indexed="63"/>
      </bottom>
      <diagonal/>
    </border>
    <border>
      <left style="thin">
        <color indexed="62"/>
      </left>
      <right style="thin">
        <color indexed="62"/>
      </right>
      <top style="thin">
        <color indexed="63"/>
      </top>
      <bottom style="thin">
        <color indexed="63"/>
      </bottom>
      <diagonal/>
    </border>
    <border>
      <left style="thin">
        <color indexed="62"/>
      </left>
      <right/>
      <top style="thin">
        <color indexed="63"/>
      </top>
      <bottom style="thin">
        <color indexed="63"/>
      </bottom>
      <diagonal/>
    </border>
    <border>
      <left/>
      <right/>
      <top style="thin">
        <color indexed="63"/>
      </top>
      <bottom style="thin">
        <color indexed="61"/>
      </bottom>
      <diagonal/>
    </border>
    <border>
      <left/>
      <right style="thin">
        <color indexed="62"/>
      </right>
      <top style="thin">
        <color indexed="63"/>
      </top>
      <bottom style="thin">
        <color indexed="61"/>
      </bottom>
      <diagonal/>
    </border>
    <border>
      <left style="thin">
        <color indexed="62"/>
      </left>
      <right style="thin">
        <color indexed="62"/>
      </right>
      <top style="thin">
        <color indexed="63"/>
      </top>
      <bottom style="thin">
        <color indexed="61"/>
      </bottom>
      <diagonal/>
    </border>
    <border>
      <left style="thin">
        <color indexed="62"/>
      </left>
      <right/>
      <top style="thin">
        <color indexed="63"/>
      </top>
      <bottom style="thin">
        <color indexed="61"/>
      </bottom>
      <diagonal/>
    </border>
  </borders>
  <cellStyleXfs count="16">
    <xf numFmtId="0" fontId="0" fillId="0" borderId="0"/>
    <xf numFmtId="9" fontId="1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</cellStyleXfs>
  <cellXfs count="424">
    <xf numFmtId="0" fontId="0" fillId="0" borderId="0" xfId="0"/>
    <xf numFmtId="0" fontId="2" fillId="0" borderId="0" xfId="2"/>
    <xf numFmtId="0" fontId="4" fillId="0" borderId="2" xfId="2" applyFont="1" applyBorder="1" applyAlignment="1">
      <alignment horizontal="center" wrapText="1"/>
    </xf>
    <xf numFmtId="0" fontId="4" fillId="0" borderId="3" xfId="2" applyFont="1" applyBorder="1" applyAlignment="1">
      <alignment horizontal="center" wrapText="1"/>
    </xf>
    <xf numFmtId="0" fontId="4" fillId="0" borderId="4" xfId="2" applyFont="1" applyBorder="1" applyAlignment="1">
      <alignment horizontal="center" wrapText="1"/>
    </xf>
    <xf numFmtId="0" fontId="4" fillId="2" borderId="5" xfId="2" applyFont="1" applyFill="1" applyBorder="1" applyAlignment="1">
      <alignment horizontal="left" vertical="top" wrapText="1"/>
    </xf>
    <xf numFmtId="164" fontId="5" fillId="0" borderId="6" xfId="2" applyNumberFormat="1" applyFont="1" applyBorder="1" applyAlignment="1">
      <alignment horizontal="right" vertical="top"/>
    </xf>
    <xf numFmtId="165" fontId="5" fillId="0" borderId="7" xfId="2" applyNumberFormat="1" applyFont="1" applyBorder="1" applyAlignment="1">
      <alignment horizontal="right" vertical="top"/>
    </xf>
    <xf numFmtId="165" fontId="5" fillId="0" borderId="8" xfId="2" applyNumberFormat="1" applyFont="1" applyBorder="1" applyAlignment="1">
      <alignment horizontal="right" vertical="top"/>
    </xf>
    <xf numFmtId="0" fontId="4" fillId="2" borderId="9" xfId="2" applyFont="1" applyFill="1" applyBorder="1" applyAlignment="1">
      <alignment horizontal="left" vertical="top" wrapText="1"/>
    </xf>
    <xf numFmtId="164" fontId="5" fillId="0" borderId="10" xfId="2" applyNumberFormat="1" applyFont="1" applyBorder="1" applyAlignment="1">
      <alignment horizontal="right" vertical="top"/>
    </xf>
    <xf numFmtId="165" fontId="5" fillId="0" borderId="11" xfId="2" applyNumberFormat="1" applyFont="1" applyBorder="1" applyAlignment="1">
      <alignment horizontal="right" vertical="top"/>
    </xf>
    <xf numFmtId="165" fontId="5" fillId="0" borderId="12" xfId="2" applyNumberFormat="1" applyFont="1" applyBorder="1" applyAlignment="1">
      <alignment horizontal="right" vertical="top"/>
    </xf>
    <xf numFmtId="0" fontId="4" fillId="2" borderId="13" xfId="2" applyFont="1" applyFill="1" applyBorder="1" applyAlignment="1">
      <alignment horizontal="left" vertical="top" wrapText="1"/>
    </xf>
    <xf numFmtId="164" fontId="5" fillId="0" borderId="14" xfId="2" applyNumberFormat="1" applyFont="1" applyBorder="1" applyAlignment="1">
      <alignment horizontal="right" vertical="top"/>
    </xf>
    <xf numFmtId="165" fontId="5" fillId="0" borderId="15" xfId="2" applyNumberFormat="1" applyFont="1" applyBorder="1" applyAlignment="1">
      <alignment horizontal="right" vertical="top"/>
    </xf>
    <xf numFmtId="0" fontId="5" fillId="0" borderId="16" xfId="2" applyFont="1" applyBorder="1" applyAlignment="1">
      <alignment horizontal="left" vertical="top" wrapText="1"/>
    </xf>
    <xf numFmtId="0" fontId="2" fillId="0" borderId="0" xfId="2" applyFont="1"/>
    <xf numFmtId="0" fontId="7" fillId="0" borderId="0" xfId="0" applyFont="1"/>
    <xf numFmtId="0" fontId="8" fillId="0" borderId="2" xfId="2" applyFont="1" applyBorder="1" applyAlignment="1">
      <alignment horizontal="center" wrapText="1"/>
    </xf>
    <xf numFmtId="0" fontId="8" fillId="0" borderId="3" xfId="2" applyFont="1" applyBorder="1" applyAlignment="1">
      <alignment horizontal="center" wrapText="1"/>
    </xf>
    <xf numFmtId="0" fontId="8" fillId="0" borderId="4" xfId="2" applyFont="1" applyBorder="1" applyAlignment="1">
      <alignment horizontal="center" wrapText="1"/>
    </xf>
    <xf numFmtId="0" fontId="8" fillId="2" borderId="5" xfId="2" applyFont="1" applyFill="1" applyBorder="1" applyAlignment="1">
      <alignment horizontal="left" vertical="top" wrapText="1"/>
    </xf>
    <xf numFmtId="164" fontId="8" fillId="0" borderId="6" xfId="2" applyNumberFormat="1" applyFont="1" applyBorder="1" applyAlignment="1">
      <alignment horizontal="right" vertical="top"/>
    </xf>
    <xf numFmtId="165" fontId="8" fillId="0" borderId="7" xfId="2" applyNumberFormat="1" applyFont="1" applyBorder="1" applyAlignment="1">
      <alignment horizontal="right" vertical="top"/>
    </xf>
    <xf numFmtId="165" fontId="8" fillId="0" borderId="8" xfId="2" applyNumberFormat="1" applyFont="1" applyBorder="1" applyAlignment="1">
      <alignment horizontal="right" vertical="top"/>
    </xf>
    <xf numFmtId="0" fontId="8" fillId="2" borderId="9" xfId="2" applyFont="1" applyFill="1" applyBorder="1" applyAlignment="1">
      <alignment horizontal="left" vertical="top" wrapText="1"/>
    </xf>
    <xf numFmtId="164" fontId="8" fillId="0" borderId="10" xfId="2" applyNumberFormat="1" applyFont="1" applyBorder="1" applyAlignment="1">
      <alignment horizontal="right" vertical="top"/>
    </xf>
    <xf numFmtId="165" fontId="8" fillId="0" borderId="11" xfId="2" applyNumberFormat="1" applyFont="1" applyBorder="1" applyAlignment="1">
      <alignment horizontal="right" vertical="top"/>
    </xf>
    <xf numFmtId="165" fontId="8" fillId="0" borderId="12" xfId="2" applyNumberFormat="1" applyFont="1" applyBorder="1" applyAlignment="1">
      <alignment horizontal="right" vertical="top"/>
    </xf>
    <xf numFmtId="0" fontId="8" fillId="2" borderId="13" xfId="2" applyFont="1" applyFill="1" applyBorder="1" applyAlignment="1">
      <alignment horizontal="left" vertical="top" wrapText="1"/>
    </xf>
    <xf numFmtId="164" fontId="8" fillId="0" borderId="14" xfId="2" applyNumberFormat="1" applyFont="1" applyBorder="1" applyAlignment="1">
      <alignment horizontal="right" vertical="top"/>
    </xf>
    <xf numFmtId="165" fontId="8" fillId="0" borderId="15" xfId="2" applyNumberFormat="1" applyFont="1" applyBorder="1" applyAlignment="1">
      <alignment horizontal="right" vertical="top"/>
    </xf>
    <xf numFmtId="0" fontId="8" fillId="0" borderId="16" xfId="2" applyFont="1" applyBorder="1" applyAlignment="1">
      <alignment horizontal="left" vertical="top" wrapText="1"/>
    </xf>
    <xf numFmtId="0" fontId="7" fillId="0" borderId="0" xfId="0" applyFont="1" applyAlignment="1"/>
    <xf numFmtId="0" fontId="2" fillId="0" borderId="0" xfId="3" applyFont="1"/>
    <xf numFmtId="0" fontId="8" fillId="0" borderId="2" xfId="3" applyFont="1" applyBorder="1" applyAlignment="1">
      <alignment horizontal="center" wrapText="1"/>
    </xf>
    <xf numFmtId="0" fontId="8" fillId="0" borderId="3" xfId="3" applyFont="1" applyBorder="1" applyAlignment="1">
      <alignment horizontal="center" wrapText="1"/>
    </xf>
    <xf numFmtId="0" fontId="8" fillId="0" borderId="4" xfId="3" applyFont="1" applyBorder="1" applyAlignment="1">
      <alignment horizontal="center" wrapText="1"/>
    </xf>
    <xf numFmtId="0" fontId="8" fillId="2" borderId="5" xfId="3" applyFont="1" applyFill="1" applyBorder="1" applyAlignment="1">
      <alignment horizontal="left" vertical="top" wrapText="1"/>
    </xf>
    <xf numFmtId="164" fontId="8" fillId="0" borderId="6" xfId="3" applyNumberFormat="1" applyFont="1" applyBorder="1" applyAlignment="1">
      <alignment horizontal="right" vertical="top"/>
    </xf>
    <xf numFmtId="165" fontId="8" fillId="0" borderId="7" xfId="3" applyNumberFormat="1" applyFont="1" applyBorder="1" applyAlignment="1">
      <alignment horizontal="right" vertical="top"/>
    </xf>
    <xf numFmtId="165" fontId="8" fillId="0" borderId="8" xfId="3" applyNumberFormat="1" applyFont="1" applyBorder="1" applyAlignment="1">
      <alignment horizontal="right" vertical="top"/>
    </xf>
    <xf numFmtId="0" fontId="8" fillId="2" borderId="9" xfId="3" applyFont="1" applyFill="1" applyBorder="1" applyAlignment="1">
      <alignment horizontal="left" vertical="top" wrapText="1"/>
    </xf>
    <xf numFmtId="164" fontId="8" fillId="0" borderId="10" xfId="3" applyNumberFormat="1" applyFont="1" applyBorder="1" applyAlignment="1">
      <alignment horizontal="right" vertical="top"/>
    </xf>
    <xf numFmtId="165" fontId="8" fillId="0" borderId="11" xfId="3" applyNumberFormat="1" applyFont="1" applyBorder="1" applyAlignment="1">
      <alignment horizontal="right" vertical="top"/>
    </xf>
    <xf numFmtId="165" fontId="8" fillId="0" borderId="12" xfId="3" applyNumberFormat="1" applyFont="1" applyBorder="1" applyAlignment="1">
      <alignment horizontal="right" vertical="top"/>
    </xf>
    <xf numFmtId="0" fontId="7" fillId="0" borderId="0" xfId="0" applyFont="1" applyAlignment="1">
      <alignment horizontal="center" vertical="center"/>
    </xf>
    <xf numFmtId="9" fontId="7" fillId="0" borderId="0" xfId="1" applyFont="1" applyAlignment="1">
      <alignment horizontal="center" vertical="center"/>
    </xf>
    <xf numFmtId="0" fontId="8" fillId="2" borderId="13" xfId="3" applyFont="1" applyFill="1" applyBorder="1" applyAlignment="1">
      <alignment horizontal="left" vertical="top" wrapText="1"/>
    </xf>
    <xf numFmtId="164" fontId="8" fillId="0" borderId="14" xfId="3" applyNumberFormat="1" applyFont="1" applyBorder="1" applyAlignment="1">
      <alignment horizontal="right" vertical="top"/>
    </xf>
    <xf numFmtId="165" fontId="8" fillId="0" borderId="15" xfId="3" applyNumberFormat="1" applyFont="1" applyBorder="1" applyAlignment="1">
      <alignment horizontal="right" vertical="top"/>
    </xf>
    <xf numFmtId="0" fontId="8" fillId="0" borderId="16" xfId="3" applyFont="1" applyBorder="1" applyAlignment="1">
      <alignment horizontal="left" vertical="top" wrapText="1"/>
    </xf>
    <xf numFmtId="166" fontId="7" fillId="0" borderId="0" xfId="1" applyNumberFormat="1" applyFont="1"/>
    <xf numFmtId="166" fontId="7" fillId="0" borderId="0" xfId="0" applyNumberFormat="1" applyFont="1"/>
    <xf numFmtId="0" fontId="7" fillId="0" borderId="0" xfId="0" quotePrefix="1" applyFont="1"/>
    <xf numFmtId="0" fontId="2" fillId="0" borderId="0" xfId="4" applyFont="1"/>
    <xf numFmtId="0" fontId="7" fillId="0" borderId="0" xfId="0" applyFont="1" applyAlignment="1">
      <alignment vertical="top"/>
    </xf>
    <xf numFmtId="0" fontId="8" fillId="0" borderId="2" xfId="4" applyFont="1" applyBorder="1" applyAlignment="1">
      <alignment horizontal="center" wrapText="1"/>
    </xf>
    <xf numFmtId="0" fontId="8" fillId="0" borderId="3" xfId="4" applyFont="1" applyBorder="1" applyAlignment="1">
      <alignment horizontal="center" wrapText="1"/>
    </xf>
    <xf numFmtId="0" fontId="8" fillId="0" borderId="4" xfId="4" applyFont="1" applyBorder="1" applyAlignment="1">
      <alignment horizontal="center" wrapText="1"/>
    </xf>
    <xf numFmtId="0" fontId="8" fillId="2" borderId="5" xfId="4" applyFont="1" applyFill="1" applyBorder="1" applyAlignment="1">
      <alignment horizontal="left" vertical="top" wrapText="1"/>
    </xf>
    <xf numFmtId="164" fontId="8" fillId="0" borderId="6" xfId="4" applyNumberFormat="1" applyFont="1" applyBorder="1" applyAlignment="1">
      <alignment horizontal="right" vertical="top"/>
    </xf>
    <xf numFmtId="165" fontId="8" fillId="0" borderId="7" xfId="4" applyNumberFormat="1" applyFont="1" applyBorder="1" applyAlignment="1">
      <alignment horizontal="right" vertical="top"/>
    </xf>
    <xf numFmtId="165" fontId="8" fillId="0" borderId="8" xfId="4" applyNumberFormat="1" applyFont="1" applyBorder="1" applyAlignment="1">
      <alignment horizontal="right" vertical="top"/>
    </xf>
    <xf numFmtId="0" fontId="8" fillId="2" borderId="9" xfId="4" applyFont="1" applyFill="1" applyBorder="1" applyAlignment="1">
      <alignment horizontal="left" vertical="top" wrapText="1"/>
    </xf>
    <xf numFmtId="164" fontId="8" fillId="0" borderId="10" xfId="4" applyNumberFormat="1" applyFont="1" applyBorder="1" applyAlignment="1">
      <alignment horizontal="right" vertical="top"/>
    </xf>
    <xf numFmtId="165" fontId="8" fillId="0" borderId="11" xfId="4" applyNumberFormat="1" applyFont="1" applyBorder="1" applyAlignment="1">
      <alignment horizontal="right" vertical="top"/>
    </xf>
    <xf numFmtId="165" fontId="8" fillId="0" borderId="12" xfId="4" applyNumberFormat="1" applyFont="1" applyBorder="1" applyAlignment="1">
      <alignment horizontal="right" vertical="top"/>
    </xf>
    <xf numFmtId="0" fontId="7" fillId="0" borderId="0" xfId="0" applyFont="1" applyAlignment="1">
      <alignment vertical="top" wrapText="1"/>
    </xf>
    <xf numFmtId="9" fontId="7" fillId="0" borderId="0" xfId="1" applyFont="1" applyAlignment="1">
      <alignment vertical="top"/>
    </xf>
    <xf numFmtId="0" fontId="8" fillId="2" borderId="13" xfId="4" applyFont="1" applyFill="1" applyBorder="1" applyAlignment="1">
      <alignment horizontal="left" vertical="top" wrapText="1"/>
    </xf>
    <xf numFmtId="164" fontId="8" fillId="0" borderId="14" xfId="4" applyNumberFormat="1" applyFont="1" applyBorder="1" applyAlignment="1">
      <alignment horizontal="right" vertical="top"/>
    </xf>
    <xf numFmtId="165" fontId="8" fillId="0" borderId="15" xfId="4" applyNumberFormat="1" applyFont="1" applyBorder="1" applyAlignment="1">
      <alignment horizontal="right" vertical="top"/>
    </xf>
    <xf numFmtId="0" fontId="8" fillId="0" borderId="16" xfId="4" applyFont="1" applyBorder="1" applyAlignment="1">
      <alignment horizontal="left" vertical="top" wrapText="1"/>
    </xf>
    <xf numFmtId="0" fontId="2" fillId="0" borderId="0" xfId="4" applyFont="1" applyAlignment="1">
      <alignment vertical="top"/>
    </xf>
    <xf numFmtId="0" fontId="2" fillId="0" borderId="0" xfId="5" applyFont="1"/>
    <xf numFmtId="0" fontId="8" fillId="0" borderId="17" xfId="5" applyFont="1" applyBorder="1" applyAlignment="1">
      <alignment horizontal="center" wrapText="1"/>
    </xf>
    <xf numFmtId="0" fontId="8" fillId="0" borderId="18" xfId="5" applyFont="1" applyBorder="1" applyAlignment="1">
      <alignment horizontal="center" wrapText="1"/>
    </xf>
    <xf numFmtId="0" fontId="8" fillId="0" borderId="19" xfId="5" applyFont="1" applyBorder="1" applyAlignment="1">
      <alignment horizontal="center" wrapText="1"/>
    </xf>
    <xf numFmtId="0" fontId="8" fillId="0" borderId="20" xfId="5" applyFont="1" applyBorder="1" applyAlignment="1">
      <alignment horizontal="center" wrapText="1"/>
    </xf>
    <xf numFmtId="0" fontId="8" fillId="0" borderId="21" xfId="5" applyFont="1" applyBorder="1" applyAlignment="1">
      <alignment horizontal="center" wrapText="1"/>
    </xf>
    <xf numFmtId="0" fontId="8" fillId="0" borderId="22" xfId="5" applyFont="1" applyBorder="1" applyAlignment="1">
      <alignment horizontal="center" wrapText="1"/>
    </xf>
    <xf numFmtId="9" fontId="7" fillId="0" borderId="0" xfId="1" applyFont="1"/>
    <xf numFmtId="9" fontId="7" fillId="0" borderId="0" xfId="0" applyNumberFormat="1" applyFont="1"/>
    <xf numFmtId="0" fontId="8" fillId="2" borderId="23" xfId="5" applyFont="1" applyFill="1" applyBorder="1" applyAlignment="1">
      <alignment horizontal="left" vertical="top" wrapText="1"/>
    </xf>
    <xf numFmtId="167" fontId="8" fillId="0" borderId="24" xfId="5" applyNumberFormat="1" applyFont="1" applyBorder="1" applyAlignment="1">
      <alignment horizontal="right" vertical="top"/>
    </xf>
    <xf numFmtId="167" fontId="8" fillId="0" borderId="25" xfId="5" applyNumberFormat="1" applyFont="1" applyBorder="1" applyAlignment="1">
      <alignment horizontal="right" vertical="top"/>
    </xf>
    <xf numFmtId="167" fontId="8" fillId="0" borderId="26" xfId="5" applyNumberFormat="1" applyFont="1" applyBorder="1" applyAlignment="1">
      <alignment horizontal="right" vertical="top"/>
    </xf>
    <xf numFmtId="167" fontId="7" fillId="0" borderId="0" xfId="0" applyNumberFormat="1" applyFont="1"/>
    <xf numFmtId="0" fontId="8" fillId="2" borderId="27" xfId="5" applyFont="1" applyFill="1" applyBorder="1" applyAlignment="1">
      <alignment horizontal="left" vertical="top" wrapText="1"/>
    </xf>
    <xf numFmtId="167" fontId="8" fillId="0" borderId="28" xfId="5" applyNumberFormat="1" applyFont="1" applyBorder="1" applyAlignment="1">
      <alignment horizontal="right" vertical="top"/>
    </xf>
    <xf numFmtId="167" fontId="8" fillId="0" borderId="29" xfId="5" applyNumberFormat="1" applyFont="1" applyBorder="1" applyAlignment="1">
      <alignment horizontal="right" vertical="top"/>
    </xf>
    <xf numFmtId="167" fontId="8" fillId="0" borderId="30" xfId="5" applyNumberFormat="1" applyFont="1" applyBorder="1" applyAlignment="1">
      <alignment horizontal="right" vertical="top"/>
    </xf>
    <xf numFmtId="0" fontId="8" fillId="2" borderId="31" xfId="5" applyFont="1" applyFill="1" applyBorder="1" applyAlignment="1">
      <alignment horizontal="left" vertical="top" wrapText="1"/>
    </xf>
    <xf numFmtId="167" fontId="8" fillId="0" borderId="32" xfId="5" applyNumberFormat="1" applyFont="1" applyBorder="1" applyAlignment="1">
      <alignment horizontal="right" vertical="top"/>
    </xf>
    <xf numFmtId="167" fontId="8" fillId="0" borderId="33" xfId="5" applyNumberFormat="1" applyFont="1" applyBorder="1" applyAlignment="1">
      <alignment horizontal="right" vertical="top"/>
    </xf>
    <xf numFmtId="167" fontId="8" fillId="0" borderId="34" xfId="5" applyNumberFormat="1" applyFont="1" applyBorder="1" applyAlignment="1">
      <alignment horizontal="right" vertical="top"/>
    </xf>
    <xf numFmtId="0" fontId="7" fillId="0" borderId="0" xfId="1" applyNumberFormat="1" applyFont="1"/>
    <xf numFmtId="0" fontId="2" fillId="0" borderId="0" xfId="6"/>
    <xf numFmtId="0" fontId="4" fillId="0" borderId="2" xfId="6" applyFont="1" applyBorder="1" applyAlignment="1">
      <alignment horizontal="center" wrapText="1"/>
    </xf>
    <xf numFmtId="0" fontId="4" fillId="0" borderId="3" xfId="6" applyFont="1" applyBorder="1" applyAlignment="1">
      <alignment horizontal="center" wrapText="1"/>
    </xf>
    <xf numFmtId="0" fontId="4" fillId="0" borderId="4" xfId="6" applyFont="1" applyBorder="1" applyAlignment="1">
      <alignment horizontal="center" wrapText="1"/>
    </xf>
    <xf numFmtId="0" fontId="4" fillId="2" borderId="5" xfId="6" applyFont="1" applyFill="1" applyBorder="1" applyAlignment="1">
      <alignment horizontal="left" vertical="top" wrapText="1"/>
    </xf>
    <xf numFmtId="164" fontId="5" fillId="0" borderId="6" xfId="6" applyNumberFormat="1" applyFont="1" applyBorder="1" applyAlignment="1">
      <alignment horizontal="right" vertical="top"/>
    </xf>
    <xf numFmtId="165" fontId="5" fillId="0" borderId="7" xfId="6" applyNumberFormat="1" applyFont="1" applyBorder="1" applyAlignment="1">
      <alignment horizontal="right" vertical="top"/>
    </xf>
    <xf numFmtId="165" fontId="5" fillId="0" borderId="8" xfId="6" applyNumberFormat="1" applyFont="1" applyBorder="1" applyAlignment="1">
      <alignment horizontal="right" vertical="top"/>
    </xf>
    <xf numFmtId="0" fontId="4" fillId="2" borderId="9" xfId="6" applyFont="1" applyFill="1" applyBorder="1" applyAlignment="1">
      <alignment horizontal="left" vertical="top" wrapText="1"/>
    </xf>
    <xf numFmtId="164" fontId="5" fillId="0" borderId="10" xfId="6" applyNumberFormat="1" applyFont="1" applyBorder="1" applyAlignment="1">
      <alignment horizontal="right" vertical="top"/>
    </xf>
    <xf numFmtId="165" fontId="5" fillId="0" borderId="11" xfId="6" applyNumberFormat="1" applyFont="1" applyBorder="1" applyAlignment="1">
      <alignment horizontal="right" vertical="top"/>
    </xf>
    <xf numFmtId="165" fontId="5" fillId="0" borderId="12" xfId="6" applyNumberFormat="1" applyFont="1" applyBorder="1" applyAlignment="1">
      <alignment horizontal="right" vertical="top"/>
    </xf>
    <xf numFmtId="0" fontId="4" fillId="2" borderId="13" xfId="6" applyFont="1" applyFill="1" applyBorder="1" applyAlignment="1">
      <alignment horizontal="left" vertical="top" wrapText="1"/>
    </xf>
    <xf numFmtId="164" fontId="5" fillId="0" borderId="14" xfId="6" applyNumberFormat="1" applyFont="1" applyBorder="1" applyAlignment="1">
      <alignment horizontal="right" vertical="top"/>
    </xf>
    <xf numFmtId="165" fontId="5" fillId="0" borderId="15" xfId="6" applyNumberFormat="1" applyFont="1" applyBorder="1" applyAlignment="1">
      <alignment horizontal="right" vertical="top"/>
    </xf>
    <xf numFmtId="0" fontId="5" fillId="0" borderId="16" xfId="6" applyFont="1" applyBorder="1" applyAlignment="1">
      <alignment horizontal="left" vertical="top" wrapText="1"/>
    </xf>
    <xf numFmtId="0" fontId="0" fillId="0" borderId="0" xfId="0" applyAlignment="1">
      <alignment vertical="top"/>
    </xf>
    <xf numFmtId="165" fontId="5" fillId="0" borderId="0" xfId="6" applyNumberFormat="1" applyFont="1" applyFill="1" applyBorder="1" applyAlignment="1">
      <alignment horizontal="right" vertical="top"/>
    </xf>
    <xf numFmtId="9" fontId="0" fillId="0" borderId="0" xfId="1" applyFont="1"/>
    <xf numFmtId="165" fontId="2" fillId="0" borderId="0" xfId="6" applyNumberFormat="1"/>
    <xf numFmtId="9" fontId="0" fillId="0" borderId="0" xfId="1" applyFont="1" applyAlignment="1">
      <alignment horizontal="center" vertical="center"/>
    </xf>
    <xf numFmtId="166" fontId="0" fillId="0" borderId="0" xfId="1" applyNumberFormat="1" applyFont="1" applyAlignment="1">
      <alignment horizontal="center" vertical="center"/>
    </xf>
    <xf numFmtId="0" fontId="2" fillId="0" borderId="0" xfId="7"/>
    <xf numFmtId="0" fontId="4" fillId="0" borderId="2" xfId="7" applyFont="1" applyBorder="1" applyAlignment="1">
      <alignment horizontal="center" wrapText="1"/>
    </xf>
    <xf numFmtId="0" fontId="4" fillId="0" borderId="3" xfId="7" applyFont="1" applyBorder="1" applyAlignment="1">
      <alignment horizontal="center" wrapText="1"/>
    </xf>
    <xf numFmtId="0" fontId="4" fillId="0" borderId="4" xfId="7" applyFont="1" applyBorder="1" applyAlignment="1">
      <alignment horizontal="center" wrapText="1"/>
    </xf>
    <xf numFmtId="0" fontId="4" fillId="2" borderId="5" xfId="7" applyFont="1" applyFill="1" applyBorder="1" applyAlignment="1">
      <alignment horizontal="left" vertical="top" wrapText="1"/>
    </xf>
    <xf numFmtId="164" fontId="5" fillId="0" borderId="6" xfId="7" applyNumberFormat="1" applyFont="1" applyBorder="1" applyAlignment="1">
      <alignment horizontal="right" vertical="top"/>
    </xf>
    <xf numFmtId="165" fontId="5" fillId="0" borderId="7" xfId="7" applyNumberFormat="1" applyFont="1" applyBorder="1" applyAlignment="1">
      <alignment horizontal="right" vertical="top"/>
    </xf>
    <xf numFmtId="165" fontId="5" fillId="0" borderId="8" xfId="7" applyNumberFormat="1" applyFont="1" applyBorder="1" applyAlignment="1">
      <alignment horizontal="right" vertical="top"/>
    </xf>
    <xf numFmtId="0" fontId="4" fillId="2" borderId="9" xfId="7" applyFont="1" applyFill="1" applyBorder="1" applyAlignment="1">
      <alignment horizontal="left" vertical="top" wrapText="1"/>
    </xf>
    <xf numFmtId="164" fontId="5" fillId="0" borderId="10" xfId="7" applyNumberFormat="1" applyFont="1" applyBorder="1" applyAlignment="1">
      <alignment horizontal="right" vertical="top"/>
    </xf>
    <xf numFmtId="165" fontId="5" fillId="0" borderId="11" xfId="7" applyNumberFormat="1" applyFont="1" applyBorder="1" applyAlignment="1">
      <alignment horizontal="right" vertical="top"/>
    </xf>
    <xf numFmtId="165" fontId="5" fillId="0" borderId="12" xfId="7" applyNumberFormat="1" applyFont="1" applyBorder="1" applyAlignment="1">
      <alignment horizontal="right" vertical="top"/>
    </xf>
    <xf numFmtId="0" fontId="4" fillId="2" borderId="13" xfId="7" applyFont="1" applyFill="1" applyBorder="1" applyAlignment="1">
      <alignment horizontal="left" vertical="top" wrapText="1"/>
    </xf>
    <xf numFmtId="164" fontId="5" fillId="0" borderId="14" xfId="7" applyNumberFormat="1" applyFont="1" applyBorder="1" applyAlignment="1">
      <alignment horizontal="right" vertical="top"/>
    </xf>
    <xf numFmtId="165" fontId="5" fillId="0" borderId="15" xfId="7" applyNumberFormat="1" applyFont="1" applyBorder="1" applyAlignment="1">
      <alignment horizontal="right" vertical="top"/>
    </xf>
    <xf numFmtId="0" fontId="5" fillId="0" borderId="16" xfId="7" applyFont="1" applyBorder="1" applyAlignment="1">
      <alignment horizontal="left" vertical="top" wrapText="1"/>
    </xf>
    <xf numFmtId="0" fontId="2" fillId="0" borderId="0" xfId="7" applyAlignment="1">
      <alignment vertical="top"/>
    </xf>
    <xf numFmtId="165" fontId="2" fillId="0" borderId="0" xfId="7" applyNumberFormat="1"/>
    <xf numFmtId="9" fontId="0" fillId="0" borderId="0" xfId="0" applyNumberFormat="1"/>
    <xf numFmtId="0" fontId="2" fillId="0" borderId="0" xfId="8"/>
    <xf numFmtId="0" fontId="4" fillId="0" borderId="2" xfId="8" applyFont="1" applyBorder="1" applyAlignment="1">
      <alignment horizontal="center" wrapText="1"/>
    </xf>
    <xf numFmtId="0" fontId="4" fillId="0" borderId="3" xfId="8" applyFont="1" applyBorder="1" applyAlignment="1">
      <alignment horizontal="center" wrapText="1"/>
    </xf>
    <xf numFmtId="0" fontId="4" fillId="0" borderId="4" xfId="8" applyFont="1" applyBorder="1" applyAlignment="1">
      <alignment horizontal="center" wrapText="1"/>
    </xf>
    <xf numFmtId="0" fontId="4" fillId="2" borderId="5" xfId="8" applyFont="1" applyFill="1" applyBorder="1" applyAlignment="1">
      <alignment horizontal="left" vertical="top" wrapText="1"/>
    </xf>
    <xf numFmtId="164" fontId="5" fillId="0" borderId="6" xfId="8" applyNumberFormat="1" applyFont="1" applyBorder="1" applyAlignment="1">
      <alignment horizontal="right" vertical="top"/>
    </xf>
    <xf numFmtId="165" fontId="5" fillId="0" borderId="7" xfId="8" applyNumberFormat="1" applyFont="1" applyBorder="1" applyAlignment="1">
      <alignment horizontal="right" vertical="top"/>
    </xf>
    <xf numFmtId="165" fontId="5" fillId="0" borderId="8" xfId="8" applyNumberFormat="1" applyFont="1" applyBorder="1" applyAlignment="1">
      <alignment horizontal="right" vertical="top"/>
    </xf>
    <xf numFmtId="0" fontId="4" fillId="2" borderId="9" xfId="8" applyFont="1" applyFill="1" applyBorder="1" applyAlignment="1">
      <alignment horizontal="left" vertical="top" wrapText="1"/>
    </xf>
    <xf numFmtId="164" fontId="5" fillId="0" borderId="10" xfId="8" applyNumberFormat="1" applyFont="1" applyBorder="1" applyAlignment="1">
      <alignment horizontal="right" vertical="top"/>
    </xf>
    <xf numFmtId="165" fontId="5" fillId="0" borderId="11" xfId="8" applyNumberFormat="1" applyFont="1" applyBorder="1" applyAlignment="1">
      <alignment horizontal="right" vertical="top"/>
    </xf>
    <xf numFmtId="165" fontId="5" fillId="0" borderId="12" xfId="8" applyNumberFormat="1" applyFont="1" applyBorder="1" applyAlignment="1">
      <alignment horizontal="right" vertical="top"/>
    </xf>
    <xf numFmtId="0" fontId="4" fillId="2" borderId="13" xfId="8" applyFont="1" applyFill="1" applyBorder="1" applyAlignment="1">
      <alignment horizontal="left" vertical="top" wrapText="1"/>
    </xf>
    <xf numFmtId="164" fontId="5" fillId="0" borderId="14" xfId="8" applyNumberFormat="1" applyFont="1" applyBorder="1" applyAlignment="1">
      <alignment horizontal="right" vertical="top"/>
    </xf>
    <xf numFmtId="165" fontId="5" fillId="0" borderId="15" xfId="8" applyNumberFormat="1" applyFont="1" applyBorder="1" applyAlignment="1">
      <alignment horizontal="right" vertical="top"/>
    </xf>
    <xf numFmtId="0" fontId="5" fillId="0" borderId="16" xfId="8" applyFont="1" applyBorder="1" applyAlignment="1">
      <alignment horizontal="left" vertical="top" wrapText="1"/>
    </xf>
    <xf numFmtId="9" fontId="5" fillId="0" borderId="0" xfId="1" applyFont="1" applyFill="1" applyBorder="1" applyAlignment="1">
      <alignment horizontal="right" vertical="top"/>
    </xf>
    <xf numFmtId="0" fontId="0" fillId="0" borderId="0" xfId="0" applyAlignment="1">
      <alignment horizontal="right"/>
    </xf>
    <xf numFmtId="0" fontId="2" fillId="0" borderId="0" xfId="9"/>
    <xf numFmtId="0" fontId="4" fillId="0" borderId="2" xfId="9" applyFont="1" applyBorder="1" applyAlignment="1">
      <alignment horizontal="center" wrapText="1"/>
    </xf>
    <xf numFmtId="0" fontId="4" fillId="0" borderId="3" xfId="9" applyFont="1" applyBorder="1" applyAlignment="1">
      <alignment horizontal="center" wrapText="1"/>
    </xf>
    <xf numFmtId="0" fontId="4" fillId="0" borderId="4" xfId="9" applyFont="1" applyBorder="1" applyAlignment="1">
      <alignment horizontal="center" wrapText="1"/>
    </xf>
    <xf numFmtId="164" fontId="5" fillId="0" borderId="6" xfId="9" applyNumberFormat="1" applyFont="1" applyBorder="1" applyAlignment="1">
      <alignment horizontal="right" vertical="top"/>
    </xf>
    <xf numFmtId="165" fontId="5" fillId="0" borderId="7" xfId="9" applyNumberFormat="1" applyFont="1" applyBorder="1" applyAlignment="1">
      <alignment horizontal="right" vertical="top"/>
    </xf>
    <xf numFmtId="165" fontId="5" fillId="0" borderId="8" xfId="9" applyNumberFormat="1" applyFont="1" applyBorder="1" applyAlignment="1">
      <alignment horizontal="right" vertical="top"/>
    </xf>
    <xf numFmtId="0" fontId="4" fillId="2" borderId="9" xfId="9" applyFont="1" applyFill="1" applyBorder="1" applyAlignment="1">
      <alignment horizontal="left" vertical="top" wrapText="1"/>
    </xf>
    <xf numFmtId="164" fontId="5" fillId="0" borderId="10" xfId="9" applyNumberFormat="1" applyFont="1" applyBorder="1" applyAlignment="1">
      <alignment horizontal="right" vertical="top"/>
    </xf>
    <xf numFmtId="165" fontId="5" fillId="0" borderId="11" xfId="9" applyNumberFormat="1" applyFont="1" applyBorder="1" applyAlignment="1">
      <alignment horizontal="right" vertical="top"/>
    </xf>
    <xf numFmtId="165" fontId="5" fillId="0" borderId="12" xfId="9" applyNumberFormat="1" applyFont="1" applyBorder="1" applyAlignment="1">
      <alignment horizontal="right" vertical="top"/>
    </xf>
    <xf numFmtId="0" fontId="4" fillId="2" borderId="13" xfId="9" applyFont="1" applyFill="1" applyBorder="1" applyAlignment="1">
      <alignment horizontal="left" vertical="top" wrapText="1"/>
    </xf>
    <xf numFmtId="164" fontId="5" fillId="0" borderId="14" xfId="9" applyNumberFormat="1" applyFont="1" applyBorder="1" applyAlignment="1">
      <alignment horizontal="right" vertical="top"/>
    </xf>
    <xf numFmtId="165" fontId="5" fillId="0" borderId="15" xfId="9" applyNumberFormat="1" applyFont="1" applyBorder="1" applyAlignment="1">
      <alignment horizontal="right" vertical="top"/>
    </xf>
    <xf numFmtId="0" fontId="5" fillId="0" borderId="16" xfId="9" applyFont="1" applyBorder="1" applyAlignment="1">
      <alignment horizontal="left" vertical="top" wrapText="1"/>
    </xf>
    <xf numFmtId="0" fontId="4" fillId="2" borderId="5" xfId="9" applyFont="1" applyFill="1" applyBorder="1" applyAlignment="1">
      <alignment horizontal="left" vertical="top" wrapText="1"/>
    </xf>
    <xf numFmtId="0" fontId="2" fillId="0" borderId="0" xfId="9" applyAlignment="1">
      <alignment vertical="top"/>
    </xf>
    <xf numFmtId="0" fontId="2" fillId="0" borderId="0" xfId="3"/>
    <xf numFmtId="0" fontId="4" fillId="0" borderId="2" xfId="3" applyFont="1" applyBorder="1" applyAlignment="1">
      <alignment horizontal="center" wrapText="1"/>
    </xf>
    <xf numFmtId="0" fontId="4" fillId="0" borderId="3" xfId="3" applyFont="1" applyBorder="1" applyAlignment="1">
      <alignment horizontal="center" wrapText="1"/>
    </xf>
    <xf numFmtId="0" fontId="4" fillId="0" borderId="4" xfId="3" applyFont="1" applyBorder="1" applyAlignment="1">
      <alignment horizontal="center" wrapText="1"/>
    </xf>
    <xf numFmtId="0" fontId="4" fillId="2" borderId="5" xfId="3" applyFont="1" applyFill="1" applyBorder="1" applyAlignment="1">
      <alignment horizontal="left" vertical="top" wrapText="1"/>
    </xf>
    <xf numFmtId="164" fontId="5" fillId="0" borderId="6" xfId="3" applyNumberFormat="1" applyFont="1" applyBorder="1" applyAlignment="1">
      <alignment horizontal="right" vertical="top"/>
    </xf>
    <xf numFmtId="165" fontId="5" fillId="0" borderId="7" xfId="3" applyNumberFormat="1" applyFont="1" applyBorder="1" applyAlignment="1">
      <alignment horizontal="right" vertical="top"/>
    </xf>
    <xf numFmtId="165" fontId="5" fillId="0" borderId="8" xfId="3" applyNumberFormat="1" applyFont="1" applyBorder="1" applyAlignment="1">
      <alignment horizontal="right" vertical="top"/>
    </xf>
    <xf numFmtId="0" fontId="4" fillId="2" borderId="9" xfId="3" applyFont="1" applyFill="1" applyBorder="1" applyAlignment="1">
      <alignment horizontal="left" vertical="top" wrapText="1"/>
    </xf>
    <xf numFmtId="164" fontId="5" fillId="0" borderId="10" xfId="3" applyNumberFormat="1" applyFont="1" applyBorder="1" applyAlignment="1">
      <alignment horizontal="right" vertical="top"/>
    </xf>
    <xf numFmtId="165" fontId="5" fillId="0" borderId="11" xfId="3" applyNumberFormat="1" applyFont="1" applyBorder="1" applyAlignment="1">
      <alignment horizontal="right" vertical="top"/>
    </xf>
    <xf numFmtId="165" fontId="5" fillId="0" borderId="12" xfId="3" applyNumberFormat="1" applyFont="1" applyBorder="1" applyAlignment="1">
      <alignment horizontal="right" vertical="top"/>
    </xf>
    <xf numFmtId="0" fontId="4" fillId="2" borderId="13" xfId="3" applyFont="1" applyFill="1" applyBorder="1" applyAlignment="1">
      <alignment horizontal="left" vertical="top" wrapText="1"/>
    </xf>
    <xf numFmtId="164" fontId="5" fillId="0" borderId="14" xfId="3" applyNumberFormat="1" applyFont="1" applyBorder="1" applyAlignment="1">
      <alignment horizontal="right" vertical="top"/>
    </xf>
    <xf numFmtId="165" fontId="5" fillId="0" borderId="15" xfId="3" applyNumberFormat="1" applyFont="1" applyBorder="1" applyAlignment="1">
      <alignment horizontal="right" vertical="top"/>
    </xf>
    <xf numFmtId="0" fontId="5" fillId="0" borderId="16" xfId="3" applyFont="1" applyBorder="1" applyAlignment="1">
      <alignment horizontal="left" vertical="top" wrapText="1"/>
    </xf>
    <xf numFmtId="0" fontId="9" fillId="0" borderId="0" xfId="0" applyFont="1"/>
    <xf numFmtId="0" fontId="10" fillId="0" borderId="0" xfId="0" applyFont="1"/>
    <xf numFmtId="9" fontId="7" fillId="0" borderId="0" xfId="0" applyNumberFormat="1" applyFont="1" applyAlignment="1">
      <alignment vertical="top"/>
    </xf>
    <xf numFmtId="9" fontId="0" fillId="0" borderId="0" xfId="1" applyNumberFormat="1" applyFont="1" applyAlignment="1">
      <alignment horizontal="center" vertical="center"/>
    </xf>
    <xf numFmtId="0" fontId="12" fillId="0" borderId="0" xfId="10"/>
    <xf numFmtId="0" fontId="0" fillId="0" borderId="0" xfId="0" applyAlignment="1">
      <alignment vertical="top" wrapText="1"/>
    </xf>
    <xf numFmtId="9" fontId="0" fillId="0" borderId="0" xfId="1" applyFont="1" applyAlignment="1">
      <alignment vertical="top"/>
    </xf>
    <xf numFmtId="9" fontId="0" fillId="0" borderId="0" xfId="0" applyNumberFormat="1" applyAlignment="1">
      <alignment vertical="top"/>
    </xf>
    <xf numFmtId="0" fontId="12" fillId="0" borderId="0" xfId="11"/>
    <xf numFmtId="0" fontId="14" fillId="0" borderId="17" xfId="11" applyFont="1" applyBorder="1" applyAlignment="1">
      <alignment horizontal="center" wrapText="1"/>
    </xf>
    <xf numFmtId="0" fontId="14" fillId="0" borderId="18" xfId="11" applyFont="1" applyBorder="1" applyAlignment="1">
      <alignment horizontal="center" wrapText="1"/>
    </xf>
    <xf numFmtId="0" fontId="14" fillId="0" borderId="19" xfId="11" applyFont="1" applyBorder="1" applyAlignment="1">
      <alignment horizontal="center" wrapText="1"/>
    </xf>
    <xf numFmtId="167" fontId="15" fillId="0" borderId="29" xfId="11" applyNumberFormat="1" applyFont="1" applyBorder="1" applyAlignment="1">
      <alignment horizontal="right" vertical="top"/>
    </xf>
    <xf numFmtId="0" fontId="14" fillId="0" borderId="20" xfId="11" applyFont="1" applyBorder="1" applyAlignment="1">
      <alignment horizontal="center" wrapText="1"/>
    </xf>
    <xf numFmtId="0" fontId="14" fillId="0" borderId="21" xfId="11" applyFont="1" applyBorder="1" applyAlignment="1">
      <alignment horizontal="center" wrapText="1"/>
    </xf>
    <xf numFmtId="0" fontId="14" fillId="0" borderId="22" xfId="11" applyFont="1" applyBorder="1" applyAlignment="1">
      <alignment horizontal="center" wrapText="1"/>
    </xf>
    <xf numFmtId="0" fontId="14" fillId="2" borderId="23" xfId="11" applyFont="1" applyFill="1" applyBorder="1" applyAlignment="1">
      <alignment horizontal="left" vertical="top" wrapText="1"/>
    </xf>
    <xf numFmtId="167" fontId="15" fillId="0" borderId="24" xfId="11" applyNumberFormat="1" applyFont="1" applyBorder="1" applyAlignment="1">
      <alignment horizontal="right" vertical="top"/>
    </xf>
    <xf numFmtId="167" fontId="15" fillId="0" borderId="25" xfId="11" applyNumberFormat="1" applyFont="1" applyBorder="1" applyAlignment="1">
      <alignment horizontal="right" vertical="top"/>
    </xf>
    <xf numFmtId="167" fontId="15" fillId="0" borderId="26" xfId="11" applyNumberFormat="1" applyFont="1" applyBorder="1" applyAlignment="1">
      <alignment horizontal="right" vertical="top"/>
    </xf>
    <xf numFmtId="0" fontId="14" fillId="2" borderId="27" xfId="11" applyFont="1" applyFill="1" applyBorder="1" applyAlignment="1">
      <alignment horizontal="left" vertical="top" wrapText="1"/>
    </xf>
    <xf numFmtId="167" fontId="15" fillId="0" borderId="28" xfId="11" applyNumberFormat="1" applyFont="1" applyBorder="1" applyAlignment="1">
      <alignment horizontal="right" vertical="top"/>
    </xf>
    <xf numFmtId="167" fontId="15" fillId="0" borderId="30" xfId="11" applyNumberFormat="1" applyFont="1" applyBorder="1" applyAlignment="1">
      <alignment horizontal="right" vertical="top"/>
    </xf>
    <xf numFmtId="0" fontId="14" fillId="2" borderId="31" xfId="11" applyFont="1" applyFill="1" applyBorder="1" applyAlignment="1">
      <alignment horizontal="left" vertical="top" wrapText="1"/>
    </xf>
    <xf numFmtId="167" fontId="15" fillId="0" borderId="32" xfId="11" applyNumberFormat="1" applyFont="1" applyBorder="1" applyAlignment="1">
      <alignment horizontal="right" vertical="top"/>
    </xf>
    <xf numFmtId="167" fontId="15" fillId="0" borderId="33" xfId="11" applyNumberFormat="1" applyFont="1" applyBorder="1" applyAlignment="1">
      <alignment horizontal="right" vertical="top"/>
    </xf>
    <xf numFmtId="167" fontId="15" fillId="0" borderId="34" xfId="11" applyNumberFormat="1" applyFont="1" applyBorder="1" applyAlignment="1">
      <alignment horizontal="right" vertical="top"/>
    </xf>
    <xf numFmtId="0" fontId="14" fillId="0" borderId="0" xfId="11" applyFont="1" applyBorder="1" applyAlignment="1">
      <alignment horizontal="left" wrapText="1"/>
    </xf>
    <xf numFmtId="0" fontId="14" fillId="0" borderId="1" xfId="11" applyFont="1" applyBorder="1" applyAlignment="1">
      <alignment horizontal="left" wrapText="1"/>
    </xf>
    <xf numFmtId="0" fontId="12" fillId="0" borderId="0" xfId="12"/>
    <xf numFmtId="0" fontId="14" fillId="0" borderId="20" xfId="12" applyFont="1" applyBorder="1" applyAlignment="1">
      <alignment horizontal="center" wrapText="1"/>
    </xf>
    <xf numFmtId="0" fontId="14" fillId="0" borderId="21" xfId="12" applyFont="1" applyBorder="1" applyAlignment="1">
      <alignment horizontal="center" wrapText="1"/>
    </xf>
    <xf numFmtId="0" fontId="14" fillId="0" borderId="22" xfId="12" applyFont="1" applyBorder="1" applyAlignment="1">
      <alignment horizontal="center" wrapText="1"/>
    </xf>
    <xf numFmtId="0" fontId="14" fillId="2" borderId="23" xfId="12" applyFont="1" applyFill="1" applyBorder="1" applyAlignment="1">
      <alignment horizontal="left" vertical="top" wrapText="1"/>
    </xf>
    <xf numFmtId="167" fontId="15" fillId="0" borderId="24" xfId="12" applyNumberFormat="1" applyFont="1" applyBorder="1" applyAlignment="1">
      <alignment horizontal="right" vertical="top"/>
    </xf>
    <xf numFmtId="164" fontId="15" fillId="0" borderId="25" xfId="12" applyNumberFormat="1" applyFont="1" applyBorder="1" applyAlignment="1">
      <alignment horizontal="right" vertical="top"/>
    </xf>
    <xf numFmtId="167" fontId="15" fillId="0" borderId="25" xfId="12" applyNumberFormat="1" applyFont="1" applyBorder="1" applyAlignment="1">
      <alignment horizontal="right" vertical="top"/>
    </xf>
    <xf numFmtId="164" fontId="15" fillId="0" borderId="26" xfId="12" applyNumberFormat="1" applyFont="1" applyBorder="1" applyAlignment="1">
      <alignment horizontal="right" vertical="top"/>
    </xf>
    <xf numFmtId="0" fontId="14" fillId="2" borderId="27" xfId="12" applyFont="1" applyFill="1" applyBorder="1" applyAlignment="1">
      <alignment horizontal="left" vertical="top" wrapText="1"/>
    </xf>
    <xf numFmtId="167" fontId="15" fillId="0" borderId="28" xfId="12" applyNumberFormat="1" applyFont="1" applyBorder="1" applyAlignment="1">
      <alignment horizontal="right" vertical="top"/>
    </xf>
    <xf numFmtId="164" fontId="15" fillId="0" borderId="29" xfId="12" applyNumberFormat="1" applyFont="1" applyBorder="1" applyAlignment="1">
      <alignment horizontal="right" vertical="top"/>
    </xf>
    <xf numFmtId="167" fontId="15" fillId="0" borderId="29" xfId="12" applyNumberFormat="1" applyFont="1" applyBorder="1" applyAlignment="1">
      <alignment horizontal="right" vertical="top"/>
    </xf>
    <xf numFmtId="164" fontId="15" fillId="0" borderId="30" xfId="12" applyNumberFormat="1" applyFont="1" applyBorder="1" applyAlignment="1">
      <alignment horizontal="right" vertical="top"/>
    </xf>
    <xf numFmtId="0" fontId="14" fillId="2" borderId="31" xfId="12" applyFont="1" applyFill="1" applyBorder="1" applyAlignment="1">
      <alignment horizontal="left" vertical="top" wrapText="1"/>
    </xf>
    <xf numFmtId="167" fontId="15" fillId="0" borderId="32" xfId="12" applyNumberFormat="1" applyFont="1" applyBorder="1" applyAlignment="1">
      <alignment horizontal="right" vertical="top"/>
    </xf>
    <xf numFmtId="164" fontId="15" fillId="0" borderId="33" xfId="12" applyNumberFormat="1" applyFont="1" applyBorder="1" applyAlignment="1">
      <alignment horizontal="right" vertical="top"/>
    </xf>
    <xf numFmtId="167" fontId="15" fillId="0" borderId="33" xfId="12" applyNumberFormat="1" applyFont="1" applyBorder="1" applyAlignment="1">
      <alignment horizontal="right" vertical="top"/>
    </xf>
    <xf numFmtId="164" fontId="15" fillId="0" borderId="34" xfId="12" applyNumberFormat="1" applyFont="1" applyBorder="1" applyAlignment="1">
      <alignment horizontal="right" vertical="top"/>
    </xf>
    <xf numFmtId="164" fontId="0" fillId="0" borderId="0" xfId="0" applyNumberFormat="1"/>
    <xf numFmtId="0" fontId="14" fillId="0" borderId="0" xfId="12" applyFont="1" applyBorder="1" applyAlignment="1">
      <alignment wrapText="1"/>
    </xf>
    <xf numFmtId="0" fontId="14" fillId="0" borderId="1" xfId="12" applyFont="1" applyBorder="1" applyAlignment="1">
      <alignment wrapText="1"/>
    </xf>
    <xf numFmtId="164" fontId="15" fillId="0" borderId="24" xfId="12" applyNumberFormat="1" applyFont="1" applyBorder="1" applyAlignment="1">
      <alignment horizontal="right" vertical="top"/>
    </xf>
    <xf numFmtId="167" fontId="15" fillId="0" borderId="26" xfId="12" applyNumberFormat="1" applyFont="1" applyBorder="1" applyAlignment="1">
      <alignment horizontal="right" vertical="top"/>
    </xf>
    <xf numFmtId="164" fontId="15" fillId="0" borderId="28" xfId="12" applyNumberFormat="1" applyFont="1" applyBorder="1" applyAlignment="1">
      <alignment horizontal="right" vertical="top"/>
    </xf>
    <xf numFmtId="167" fontId="15" fillId="0" borderId="30" xfId="12" applyNumberFormat="1" applyFont="1" applyBorder="1" applyAlignment="1">
      <alignment horizontal="right" vertical="top"/>
    </xf>
    <xf numFmtId="164" fontId="15" fillId="0" borderId="32" xfId="12" applyNumberFormat="1" applyFont="1" applyBorder="1" applyAlignment="1">
      <alignment horizontal="right" vertical="top"/>
    </xf>
    <xf numFmtId="167" fontId="15" fillId="0" borderId="34" xfId="12" applyNumberFormat="1" applyFont="1" applyBorder="1" applyAlignment="1">
      <alignment horizontal="right" vertical="top"/>
    </xf>
    <xf numFmtId="0" fontId="14" fillId="0" borderId="0" xfId="12" applyFont="1" applyBorder="1" applyAlignment="1">
      <alignment vertical="top" wrapText="1"/>
    </xf>
    <xf numFmtId="0" fontId="14" fillId="0" borderId="1" xfId="12" applyFont="1" applyBorder="1" applyAlignment="1">
      <alignment vertical="top" wrapText="1"/>
    </xf>
    <xf numFmtId="0" fontId="16" fillId="0" borderId="2" xfId="10" applyFont="1" applyBorder="1" applyAlignment="1">
      <alignment horizontal="center" wrapText="1"/>
    </xf>
    <xf numFmtId="0" fontId="16" fillId="0" borderId="3" xfId="10" applyFont="1" applyBorder="1" applyAlignment="1">
      <alignment horizontal="center" wrapText="1"/>
    </xf>
    <xf numFmtId="0" fontId="16" fillId="0" borderId="4" xfId="10" applyFont="1" applyBorder="1" applyAlignment="1">
      <alignment horizontal="center" wrapText="1"/>
    </xf>
    <xf numFmtId="0" fontId="16" fillId="2" borderId="5" xfId="10" applyFont="1" applyFill="1" applyBorder="1" applyAlignment="1">
      <alignment horizontal="left" vertical="top" wrapText="1"/>
    </xf>
    <xf numFmtId="164" fontId="16" fillId="0" borderId="6" xfId="10" applyNumberFormat="1" applyFont="1" applyBorder="1" applyAlignment="1">
      <alignment horizontal="right" vertical="top"/>
    </xf>
    <xf numFmtId="165" fontId="16" fillId="0" borderId="7" xfId="10" applyNumberFormat="1" applyFont="1" applyBorder="1" applyAlignment="1">
      <alignment horizontal="right" vertical="top"/>
    </xf>
    <xf numFmtId="165" fontId="16" fillId="0" borderId="8" xfId="10" applyNumberFormat="1" applyFont="1" applyBorder="1" applyAlignment="1">
      <alignment horizontal="right" vertical="top"/>
    </xf>
    <xf numFmtId="0" fontId="16" fillId="2" borderId="9" xfId="10" applyFont="1" applyFill="1" applyBorder="1" applyAlignment="1">
      <alignment horizontal="left" vertical="top" wrapText="1"/>
    </xf>
    <xf numFmtId="164" fontId="16" fillId="0" borderId="10" xfId="10" applyNumberFormat="1" applyFont="1" applyBorder="1" applyAlignment="1">
      <alignment horizontal="right" vertical="top"/>
    </xf>
    <xf numFmtId="165" fontId="16" fillId="0" borderId="11" xfId="10" applyNumberFormat="1" applyFont="1" applyBorder="1" applyAlignment="1">
      <alignment horizontal="right" vertical="top"/>
    </xf>
    <xf numFmtId="165" fontId="16" fillId="0" borderId="12" xfId="10" applyNumberFormat="1" applyFont="1" applyBorder="1" applyAlignment="1">
      <alignment horizontal="right" vertical="top"/>
    </xf>
    <xf numFmtId="0" fontId="16" fillId="0" borderId="12" xfId="10" applyFont="1" applyBorder="1" applyAlignment="1">
      <alignment horizontal="left" vertical="top" wrapText="1"/>
    </xf>
    <xf numFmtId="0" fontId="16" fillId="0" borderId="11" xfId="10" applyFont="1" applyBorder="1" applyAlignment="1">
      <alignment horizontal="left" vertical="top" wrapText="1"/>
    </xf>
    <xf numFmtId="164" fontId="16" fillId="0" borderId="14" xfId="10" applyNumberFormat="1" applyFont="1" applyBorder="1" applyAlignment="1">
      <alignment horizontal="right" vertical="top"/>
    </xf>
    <xf numFmtId="165" fontId="16" fillId="0" borderId="15" xfId="10" applyNumberFormat="1" applyFont="1" applyBorder="1" applyAlignment="1">
      <alignment horizontal="right" vertical="top"/>
    </xf>
    <xf numFmtId="0" fontId="16" fillId="0" borderId="15" xfId="10" applyFont="1" applyBorder="1" applyAlignment="1">
      <alignment horizontal="left" vertical="top" wrapText="1"/>
    </xf>
    <xf numFmtId="0" fontId="16" fillId="0" borderId="16" xfId="10" applyFont="1" applyBorder="1" applyAlignment="1">
      <alignment horizontal="left" vertical="top" wrapText="1"/>
    </xf>
    <xf numFmtId="0" fontId="12" fillId="0" borderId="0" xfId="10" applyFont="1"/>
    <xf numFmtId="0" fontId="12" fillId="0" borderId="0" xfId="10" applyFont="1" applyAlignment="1">
      <alignment vertical="top"/>
    </xf>
    <xf numFmtId="0" fontId="12" fillId="0" borderId="0" xfId="13"/>
    <xf numFmtId="0" fontId="13" fillId="0" borderId="2" xfId="13" applyFont="1" applyBorder="1" applyAlignment="1">
      <alignment horizontal="center" wrapText="1"/>
    </xf>
    <xf numFmtId="0" fontId="13" fillId="0" borderId="3" xfId="13" applyFont="1" applyBorder="1" applyAlignment="1">
      <alignment horizontal="center" wrapText="1"/>
    </xf>
    <xf numFmtId="0" fontId="13" fillId="0" borderId="4" xfId="13" applyFont="1" applyBorder="1" applyAlignment="1">
      <alignment horizontal="center" wrapText="1"/>
    </xf>
    <xf numFmtId="164" fontId="14" fillId="0" borderId="6" xfId="13" applyNumberFormat="1" applyFont="1" applyBorder="1" applyAlignment="1">
      <alignment horizontal="right" vertical="top"/>
    </xf>
    <xf numFmtId="165" fontId="14" fillId="0" borderId="7" xfId="13" applyNumberFormat="1" applyFont="1" applyBorder="1" applyAlignment="1">
      <alignment horizontal="right" vertical="top"/>
    </xf>
    <xf numFmtId="165" fontId="14" fillId="0" borderId="8" xfId="13" applyNumberFormat="1" applyFont="1" applyBorder="1" applyAlignment="1">
      <alignment horizontal="right" vertical="top"/>
    </xf>
    <xf numFmtId="0" fontId="13" fillId="2" borderId="9" xfId="13" applyFont="1" applyFill="1" applyBorder="1" applyAlignment="1">
      <alignment horizontal="left" vertical="top" wrapText="1"/>
    </xf>
    <xf numFmtId="164" fontId="14" fillId="0" borderId="10" xfId="13" applyNumberFormat="1" applyFont="1" applyBorder="1" applyAlignment="1">
      <alignment horizontal="right" vertical="top"/>
    </xf>
    <xf numFmtId="165" fontId="14" fillId="0" borderId="11" xfId="13" applyNumberFormat="1" applyFont="1" applyBorder="1" applyAlignment="1">
      <alignment horizontal="right" vertical="top"/>
    </xf>
    <xf numFmtId="165" fontId="14" fillId="0" borderId="12" xfId="13" applyNumberFormat="1" applyFont="1" applyBorder="1" applyAlignment="1">
      <alignment horizontal="right" vertical="top"/>
    </xf>
    <xf numFmtId="0" fontId="13" fillId="2" borderId="13" xfId="13" applyFont="1" applyFill="1" applyBorder="1" applyAlignment="1">
      <alignment horizontal="left" vertical="top" wrapText="1"/>
    </xf>
    <xf numFmtId="164" fontId="14" fillId="0" borderId="14" xfId="13" applyNumberFormat="1" applyFont="1" applyBorder="1" applyAlignment="1">
      <alignment horizontal="right" vertical="top"/>
    </xf>
    <xf numFmtId="165" fontId="14" fillId="0" borderId="15" xfId="13" applyNumberFormat="1" applyFont="1" applyBorder="1" applyAlignment="1">
      <alignment horizontal="right" vertical="top"/>
    </xf>
    <xf numFmtId="0" fontId="14" fillId="0" borderId="16" xfId="13" applyFont="1" applyBorder="1" applyAlignment="1">
      <alignment horizontal="left" vertical="top" wrapText="1"/>
    </xf>
    <xf numFmtId="0" fontId="13" fillId="2" borderId="5" xfId="13" applyFont="1" applyFill="1" applyBorder="1" applyAlignment="1">
      <alignment horizontal="left" vertical="top" wrapText="1"/>
    </xf>
    <xf numFmtId="9" fontId="14" fillId="0" borderId="0" xfId="1" applyFont="1" applyFill="1" applyBorder="1" applyAlignment="1">
      <alignment horizontal="right" vertical="top"/>
    </xf>
    <xf numFmtId="0" fontId="12" fillId="0" borderId="0" xfId="14"/>
    <xf numFmtId="0" fontId="14" fillId="0" borderId="20" xfId="14" applyFont="1" applyBorder="1" applyAlignment="1">
      <alignment horizontal="center" wrapText="1"/>
    </xf>
    <xf numFmtId="0" fontId="14" fillId="0" borderId="21" xfId="14" applyFont="1" applyBorder="1" applyAlignment="1">
      <alignment horizontal="center" wrapText="1"/>
    </xf>
    <xf numFmtId="0" fontId="14" fillId="0" borderId="22" xfId="14" applyFont="1" applyBorder="1" applyAlignment="1">
      <alignment horizontal="center" wrapText="1"/>
    </xf>
    <xf numFmtId="0" fontId="14" fillId="2" borderId="23" xfId="14" applyFont="1" applyFill="1" applyBorder="1" applyAlignment="1">
      <alignment horizontal="left" vertical="top" wrapText="1"/>
    </xf>
    <xf numFmtId="164" fontId="15" fillId="0" borderId="24" xfId="14" applyNumberFormat="1" applyFont="1" applyBorder="1" applyAlignment="1">
      <alignment horizontal="right" vertical="top"/>
    </xf>
    <xf numFmtId="167" fontId="15" fillId="0" borderId="25" xfId="14" applyNumberFormat="1" applyFont="1" applyBorder="1" applyAlignment="1">
      <alignment horizontal="right" vertical="top"/>
    </xf>
    <xf numFmtId="164" fontId="15" fillId="0" borderId="25" xfId="14" applyNumberFormat="1" applyFont="1" applyBorder="1" applyAlignment="1">
      <alignment horizontal="right" vertical="top"/>
    </xf>
    <xf numFmtId="167" fontId="15" fillId="0" borderId="26" xfId="14" applyNumberFormat="1" applyFont="1" applyBorder="1" applyAlignment="1">
      <alignment horizontal="right" vertical="top"/>
    </xf>
    <xf numFmtId="0" fontId="14" fillId="2" borderId="27" xfId="14" applyFont="1" applyFill="1" applyBorder="1" applyAlignment="1">
      <alignment horizontal="left" vertical="top" wrapText="1"/>
    </xf>
    <xf numFmtId="164" fontId="15" fillId="0" borderId="28" xfId="14" applyNumberFormat="1" applyFont="1" applyBorder="1" applyAlignment="1">
      <alignment horizontal="right" vertical="top"/>
    </xf>
    <xf numFmtId="167" fontId="15" fillId="0" borderId="29" xfId="14" applyNumberFormat="1" applyFont="1" applyBorder="1" applyAlignment="1">
      <alignment horizontal="right" vertical="top"/>
    </xf>
    <xf numFmtId="164" fontId="15" fillId="0" borderId="29" xfId="14" applyNumberFormat="1" applyFont="1" applyBorder="1" applyAlignment="1">
      <alignment horizontal="right" vertical="top"/>
    </xf>
    <xf numFmtId="167" fontId="15" fillId="0" borderId="30" xfId="14" applyNumberFormat="1" applyFont="1" applyBorder="1" applyAlignment="1">
      <alignment horizontal="right" vertical="top"/>
    </xf>
    <xf numFmtId="0" fontId="14" fillId="2" borderId="31" xfId="14" applyFont="1" applyFill="1" applyBorder="1" applyAlignment="1">
      <alignment horizontal="left" vertical="top" wrapText="1"/>
    </xf>
    <xf numFmtId="164" fontId="15" fillId="0" borderId="32" xfId="14" applyNumberFormat="1" applyFont="1" applyBorder="1" applyAlignment="1">
      <alignment horizontal="right" vertical="top"/>
    </xf>
    <xf numFmtId="167" fontId="15" fillId="0" borderId="33" xfId="14" applyNumberFormat="1" applyFont="1" applyBorder="1" applyAlignment="1">
      <alignment horizontal="right" vertical="top"/>
    </xf>
    <xf numFmtId="164" fontId="15" fillId="0" borderId="33" xfId="14" applyNumberFormat="1" applyFont="1" applyBorder="1" applyAlignment="1">
      <alignment horizontal="right" vertical="top"/>
    </xf>
    <xf numFmtId="167" fontId="15" fillId="0" borderId="34" xfId="14" applyNumberFormat="1" applyFont="1" applyBorder="1" applyAlignment="1">
      <alignment horizontal="right" vertical="top"/>
    </xf>
    <xf numFmtId="0" fontId="12" fillId="0" borderId="0" xfId="15"/>
    <xf numFmtId="0" fontId="14" fillId="0" borderId="20" xfId="15" applyFont="1" applyBorder="1" applyAlignment="1">
      <alignment horizontal="center" wrapText="1"/>
    </xf>
    <xf numFmtId="0" fontId="14" fillId="0" borderId="21" xfId="15" applyFont="1" applyBorder="1" applyAlignment="1">
      <alignment horizontal="center" wrapText="1"/>
    </xf>
    <xf numFmtId="0" fontId="14" fillId="0" borderId="22" xfId="15" applyFont="1" applyBorder="1" applyAlignment="1">
      <alignment horizontal="center" wrapText="1"/>
    </xf>
    <xf numFmtId="0" fontId="14" fillId="2" borderId="23" xfId="15" applyFont="1" applyFill="1" applyBorder="1" applyAlignment="1">
      <alignment horizontal="left" vertical="top" wrapText="1"/>
    </xf>
    <xf numFmtId="164" fontId="15" fillId="0" borderId="24" xfId="15" applyNumberFormat="1" applyFont="1" applyBorder="1" applyAlignment="1">
      <alignment horizontal="right" vertical="top"/>
    </xf>
    <xf numFmtId="167" fontId="15" fillId="0" borderId="25" xfId="15" applyNumberFormat="1" applyFont="1" applyBorder="1" applyAlignment="1">
      <alignment horizontal="right" vertical="top"/>
    </xf>
    <xf numFmtId="164" fontId="15" fillId="0" borderId="25" xfId="15" applyNumberFormat="1" applyFont="1" applyBorder="1" applyAlignment="1">
      <alignment horizontal="right" vertical="top"/>
    </xf>
    <xf numFmtId="167" fontId="15" fillId="0" borderId="26" xfId="15" applyNumberFormat="1" applyFont="1" applyBorder="1" applyAlignment="1">
      <alignment horizontal="right" vertical="top"/>
    </xf>
    <xf numFmtId="0" fontId="14" fillId="2" borderId="27" xfId="15" applyFont="1" applyFill="1" applyBorder="1" applyAlignment="1">
      <alignment horizontal="left" vertical="top" wrapText="1"/>
    </xf>
    <xf numFmtId="164" fontId="15" fillId="0" borderId="28" xfId="15" applyNumberFormat="1" applyFont="1" applyBorder="1" applyAlignment="1">
      <alignment horizontal="right" vertical="top"/>
    </xf>
    <xf numFmtId="167" fontId="15" fillId="0" borderId="29" xfId="15" applyNumberFormat="1" applyFont="1" applyBorder="1" applyAlignment="1">
      <alignment horizontal="right" vertical="top"/>
    </xf>
    <xf numFmtId="164" fontId="15" fillId="0" borderId="29" xfId="15" applyNumberFormat="1" applyFont="1" applyBorder="1" applyAlignment="1">
      <alignment horizontal="right" vertical="top"/>
    </xf>
    <xf numFmtId="167" fontId="15" fillId="0" borderId="30" xfId="15" applyNumberFormat="1" applyFont="1" applyBorder="1" applyAlignment="1">
      <alignment horizontal="right" vertical="top"/>
    </xf>
    <xf numFmtId="0" fontId="14" fillId="2" borderId="31" xfId="15" applyFont="1" applyFill="1" applyBorder="1" applyAlignment="1">
      <alignment horizontal="left" vertical="top" wrapText="1"/>
    </xf>
    <xf numFmtId="164" fontId="15" fillId="0" borderId="32" xfId="15" applyNumberFormat="1" applyFont="1" applyBorder="1" applyAlignment="1">
      <alignment horizontal="right" vertical="top"/>
    </xf>
    <xf numFmtId="167" fontId="15" fillId="0" borderId="33" xfId="15" applyNumberFormat="1" applyFont="1" applyBorder="1" applyAlignment="1">
      <alignment horizontal="right" vertical="top"/>
    </xf>
    <xf numFmtId="164" fontId="15" fillId="0" borderId="33" xfId="15" applyNumberFormat="1" applyFont="1" applyBorder="1" applyAlignment="1">
      <alignment horizontal="right" vertical="top"/>
    </xf>
    <xf numFmtId="167" fontId="15" fillId="0" borderId="34" xfId="15" applyNumberFormat="1" applyFont="1" applyBorder="1" applyAlignment="1">
      <alignment horizontal="right" vertical="top"/>
    </xf>
    <xf numFmtId="0" fontId="8" fillId="0" borderId="1" xfId="2" applyFont="1" applyBorder="1" applyAlignment="1">
      <alignment horizontal="left" wrapText="1"/>
    </xf>
    <xf numFmtId="0" fontId="8" fillId="2" borderId="5" xfId="2" applyFont="1" applyFill="1" applyBorder="1" applyAlignment="1">
      <alignment horizontal="left" vertical="top" wrapText="1"/>
    </xf>
    <xf numFmtId="0" fontId="8" fillId="2" borderId="9" xfId="2" applyFont="1" applyFill="1" applyBorder="1" applyAlignment="1">
      <alignment horizontal="left" vertical="top" wrapText="1"/>
    </xf>
    <xf numFmtId="0" fontId="8" fillId="2" borderId="13" xfId="2" applyFont="1" applyFill="1" applyBorder="1" applyAlignment="1">
      <alignment horizontal="left" vertical="top" wrapText="1"/>
    </xf>
    <xf numFmtId="0" fontId="3" fillId="0" borderId="0" xfId="2" applyFont="1" applyBorder="1" applyAlignment="1">
      <alignment horizontal="center" vertical="center" wrapText="1"/>
    </xf>
    <xf numFmtId="0" fontId="4" fillId="0" borderId="1" xfId="2" applyFont="1" applyBorder="1" applyAlignment="1">
      <alignment horizontal="left" wrapText="1"/>
    </xf>
    <xf numFmtId="0" fontId="4" fillId="2" borderId="5" xfId="2" applyFont="1" applyFill="1" applyBorder="1" applyAlignment="1">
      <alignment horizontal="left" vertical="top" wrapText="1"/>
    </xf>
    <xf numFmtId="0" fontId="4" fillId="2" borderId="9" xfId="2" applyFont="1" applyFill="1" applyBorder="1" applyAlignment="1">
      <alignment horizontal="left" vertical="top" wrapText="1"/>
    </xf>
    <xf numFmtId="0" fontId="4" fillId="2" borderId="13" xfId="2" applyFont="1" applyFill="1" applyBorder="1" applyAlignment="1">
      <alignment horizontal="left" vertical="top" wrapText="1"/>
    </xf>
    <xf numFmtId="0" fontId="6" fillId="0" borderId="0" xfId="2" applyFont="1" applyBorder="1" applyAlignment="1">
      <alignment horizontal="center" vertical="center" wrapText="1"/>
    </xf>
    <xf numFmtId="0" fontId="3" fillId="0" borderId="0" xfId="3" applyFont="1" applyBorder="1" applyAlignment="1">
      <alignment horizontal="center" vertical="center" wrapText="1"/>
    </xf>
    <xf numFmtId="0" fontId="4" fillId="0" borderId="1" xfId="3" applyFont="1" applyBorder="1" applyAlignment="1">
      <alignment horizontal="left" wrapText="1"/>
    </xf>
    <xf numFmtId="0" fontId="4" fillId="2" borderId="5" xfId="3" applyFont="1" applyFill="1" applyBorder="1" applyAlignment="1">
      <alignment horizontal="left" vertical="top" wrapText="1"/>
    </xf>
    <xf numFmtId="0" fontId="4" fillId="2" borderId="9" xfId="3" applyFont="1" applyFill="1" applyBorder="1" applyAlignment="1">
      <alignment horizontal="left" vertical="top" wrapText="1"/>
    </xf>
    <xf numFmtId="0" fontId="4" fillId="2" borderId="13" xfId="3" applyFont="1" applyFill="1" applyBorder="1" applyAlignment="1">
      <alignment horizontal="left" vertical="top" wrapText="1"/>
    </xf>
    <xf numFmtId="0" fontId="6" fillId="0" borderId="0" xfId="3" applyFont="1" applyBorder="1" applyAlignment="1">
      <alignment horizontal="center" vertical="center" wrapText="1"/>
    </xf>
    <xf numFmtId="0" fontId="8" fillId="0" borderId="1" xfId="3" applyFont="1" applyBorder="1" applyAlignment="1">
      <alignment horizontal="left" wrapText="1"/>
    </xf>
    <xf numFmtId="0" fontId="8" fillId="2" borderId="5" xfId="3" applyFont="1" applyFill="1" applyBorder="1" applyAlignment="1">
      <alignment horizontal="left" vertical="top" wrapText="1"/>
    </xf>
    <xf numFmtId="0" fontId="8" fillId="2" borderId="9" xfId="3" applyFont="1" applyFill="1" applyBorder="1" applyAlignment="1">
      <alignment horizontal="left" vertical="top" wrapText="1"/>
    </xf>
    <xf numFmtId="0" fontId="8" fillId="2" borderId="13" xfId="3" applyFont="1" applyFill="1" applyBorder="1" applyAlignment="1">
      <alignment horizontal="left" vertical="top" wrapText="1"/>
    </xf>
    <xf numFmtId="0" fontId="8" fillId="2" borderId="5" xfId="4" applyFont="1" applyFill="1" applyBorder="1" applyAlignment="1">
      <alignment horizontal="left" vertical="top" wrapText="1"/>
    </xf>
    <xf numFmtId="0" fontId="8" fillId="2" borderId="9" xfId="4" applyFont="1" applyFill="1" applyBorder="1" applyAlignment="1">
      <alignment horizontal="left" vertical="top" wrapText="1"/>
    </xf>
    <xf numFmtId="0" fontId="8" fillId="2" borderId="13" xfId="4" applyFont="1" applyFill="1" applyBorder="1" applyAlignment="1">
      <alignment horizontal="left" vertical="top" wrapText="1"/>
    </xf>
    <xf numFmtId="0" fontId="6" fillId="0" borderId="0" xfId="4" applyFont="1" applyBorder="1" applyAlignment="1">
      <alignment horizontal="center" vertical="center" wrapText="1"/>
    </xf>
    <xf numFmtId="0" fontId="8" fillId="0" borderId="1" xfId="4" applyFont="1" applyBorder="1" applyAlignment="1">
      <alignment horizontal="left" wrapText="1"/>
    </xf>
    <xf numFmtId="0" fontId="4" fillId="2" borderId="5" xfId="6" applyFont="1" applyFill="1" applyBorder="1" applyAlignment="1">
      <alignment horizontal="left" vertical="top" wrapText="1"/>
    </xf>
    <xf numFmtId="0" fontId="4" fillId="2" borderId="9" xfId="6" applyFont="1" applyFill="1" applyBorder="1" applyAlignment="1">
      <alignment horizontal="left" vertical="top" wrapText="1"/>
    </xf>
    <xf numFmtId="0" fontId="4" fillId="2" borderId="13" xfId="6" applyFont="1" applyFill="1" applyBorder="1" applyAlignment="1">
      <alignment horizontal="left" vertical="top" wrapText="1"/>
    </xf>
    <xf numFmtId="0" fontId="3" fillId="0" borderId="0" xfId="6" applyFont="1" applyBorder="1" applyAlignment="1">
      <alignment horizontal="center" vertical="center" wrapText="1"/>
    </xf>
    <xf numFmtId="0" fontId="4" fillId="0" borderId="1" xfId="6" applyFont="1" applyBorder="1" applyAlignment="1">
      <alignment horizontal="left" wrapText="1"/>
    </xf>
    <xf numFmtId="0" fontId="4" fillId="2" borderId="5" xfId="7" applyFont="1" applyFill="1" applyBorder="1" applyAlignment="1">
      <alignment horizontal="left" vertical="top" wrapText="1"/>
    </xf>
    <xf numFmtId="0" fontId="4" fillId="2" borderId="9" xfId="7" applyFont="1" applyFill="1" applyBorder="1" applyAlignment="1">
      <alignment horizontal="left" vertical="top" wrapText="1"/>
    </xf>
    <xf numFmtId="0" fontId="4" fillId="2" borderId="13" xfId="7" applyFont="1" applyFill="1" applyBorder="1" applyAlignment="1">
      <alignment horizontal="left" vertical="top" wrapText="1"/>
    </xf>
    <xf numFmtId="0" fontId="3" fillId="0" borderId="0" xfId="7" applyFont="1" applyBorder="1" applyAlignment="1">
      <alignment horizontal="center" vertical="center" wrapText="1"/>
    </xf>
    <xf numFmtId="0" fontId="4" fillId="0" borderId="1" xfId="7" applyFont="1" applyBorder="1" applyAlignment="1">
      <alignment horizontal="left" wrapText="1"/>
    </xf>
    <xf numFmtId="0" fontId="3" fillId="0" borderId="0" xfId="8" applyFont="1" applyBorder="1" applyAlignment="1">
      <alignment horizontal="center" vertical="center" wrapText="1"/>
    </xf>
    <xf numFmtId="0" fontId="4" fillId="0" borderId="1" xfId="8" applyFont="1" applyBorder="1" applyAlignment="1">
      <alignment horizontal="left" wrapText="1"/>
    </xf>
    <xf numFmtId="0" fontId="4" fillId="2" borderId="5" xfId="8" applyFont="1" applyFill="1" applyBorder="1" applyAlignment="1">
      <alignment horizontal="left" vertical="top" wrapText="1"/>
    </xf>
    <xf numFmtId="0" fontId="4" fillId="2" borderId="9" xfId="8" applyFont="1" applyFill="1" applyBorder="1" applyAlignment="1">
      <alignment horizontal="left" vertical="top" wrapText="1"/>
    </xf>
    <xf numFmtId="0" fontId="4" fillId="2" borderId="13" xfId="8" applyFont="1" applyFill="1" applyBorder="1" applyAlignment="1">
      <alignment horizontal="left" vertical="top" wrapText="1"/>
    </xf>
    <xf numFmtId="0" fontId="16" fillId="0" borderId="1" xfId="10" applyFont="1" applyBorder="1" applyAlignment="1">
      <alignment horizontal="left" wrapText="1"/>
    </xf>
    <xf numFmtId="0" fontId="16" fillId="2" borderId="5" xfId="10" applyFont="1" applyFill="1" applyBorder="1" applyAlignment="1">
      <alignment horizontal="left" vertical="top" wrapText="1"/>
    </xf>
    <xf numFmtId="0" fontId="16" fillId="2" borderId="9" xfId="10" applyFont="1" applyFill="1" applyBorder="1" applyAlignment="1">
      <alignment horizontal="left" vertical="top" wrapText="1"/>
    </xf>
    <xf numFmtId="0" fontId="16" fillId="2" borderId="13" xfId="10" applyFont="1" applyFill="1" applyBorder="1" applyAlignment="1">
      <alignment horizontal="left" vertical="top" wrapText="1"/>
    </xf>
    <xf numFmtId="0" fontId="7" fillId="0" borderId="0" xfId="0" applyFont="1" applyAlignment="1">
      <alignment horizontal="center"/>
    </xf>
    <xf numFmtId="0" fontId="6" fillId="0" borderId="0" xfId="10" applyFont="1" applyBorder="1" applyAlignment="1">
      <alignment horizontal="center" vertical="center" wrapText="1"/>
    </xf>
    <xf numFmtId="0" fontId="4" fillId="0" borderId="1" xfId="9" applyFont="1" applyBorder="1" applyAlignment="1">
      <alignment horizontal="left" wrapText="1"/>
    </xf>
    <xf numFmtId="0" fontId="4" fillId="2" borderId="5" xfId="9" applyFont="1" applyFill="1" applyBorder="1" applyAlignment="1">
      <alignment horizontal="left" vertical="top" wrapText="1"/>
    </xf>
    <xf numFmtId="0" fontId="4" fillId="2" borderId="9" xfId="9" applyFont="1" applyFill="1" applyBorder="1" applyAlignment="1">
      <alignment horizontal="left" vertical="top" wrapText="1"/>
    </xf>
    <xf numFmtId="0" fontId="4" fillId="2" borderId="13" xfId="9" applyFont="1" applyFill="1" applyBorder="1" applyAlignment="1">
      <alignment horizontal="left" vertical="top" wrapText="1"/>
    </xf>
    <xf numFmtId="0" fontId="3" fillId="0" borderId="0" xfId="9" applyFont="1" applyBorder="1" applyAlignment="1">
      <alignment horizontal="center" vertical="center" wrapText="1"/>
    </xf>
    <xf numFmtId="0" fontId="3" fillId="0" borderId="0" xfId="13" applyFont="1" applyBorder="1" applyAlignment="1">
      <alignment horizontal="center" vertical="center" wrapText="1"/>
    </xf>
    <xf numFmtId="0" fontId="13" fillId="0" borderId="1" xfId="13" applyFont="1" applyBorder="1" applyAlignment="1">
      <alignment horizontal="left" wrapText="1"/>
    </xf>
    <xf numFmtId="0" fontId="13" fillId="2" borderId="5" xfId="13" applyFont="1" applyFill="1" applyBorder="1" applyAlignment="1">
      <alignment horizontal="left" vertical="top" wrapText="1"/>
    </xf>
    <xf numFmtId="0" fontId="13" fillId="2" borderId="9" xfId="13" applyFont="1" applyFill="1" applyBorder="1" applyAlignment="1">
      <alignment horizontal="left" vertical="top" wrapText="1"/>
    </xf>
    <xf numFmtId="0" fontId="13" fillId="2" borderId="13" xfId="13" applyFont="1" applyFill="1" applyBorder="1" applyAlignment="1">
      <alignment horizontal="left" vertical="top" wrapText="1"/>
    </xf>
    <xf numFmtId="0" fontId="14" fillId="0" borderId="0" xfId="11" applyFont="1" applyBorder="1" applyAlignment="1">
      <alignment horizontal="left" wrapText="1"/>
    </xf>
    <xf numFmtId="0" fontId="14" fillId="0" borderId="1" xfId="11" applyFont="1" applyBorder="1" applyAlignment="1">
      <alignment horizontal="left" wrapText="1"/>
    </xf>
    <xf numFmtId="0" fontId="14" fillId="0" borderId="17" xfId="11" applyFont="1" applyBorder="1" applyAlignment="1">
      <alignment horizontal="center" wrapText="1"/>
    </xf>
    <xf numFmtId="0" fontId="14" fillId="0" borderId="18" xfId="11" applyFont="1" applyBorder="1" applyAlignment="1">
      <alignment horizontal="center" wrapText="1"/>
    </xf>
    <xf numFmtId="0" fontId="14" fillId="0" borderId="19" xfId="11" applyFont="1" applyBorder="1" applyAlignment="1">
      <alignment horizontal="center" wrapText="1"/>
    </xf>
    <xf numFmtId="0" fontId="14" fillId="2" borderId="23" xfId="11" applyFont="1" applyFill="1" applyBorder="1" applyAlignment="1">
      <alignment horizontal="left" vertical="top" wrapText="1"/>
    </xf>
    <xf numFmtId="0" fontId="14" fillId="2" borderId="27" xfId="11" applyFont="1" applyFill="1" applyBorder="1" applyAlignment="1">
      <alignment horizontal="left" vertical="top" wrapText="1"/>
    </xf>
    <xf numFmtId="0" fontId="14" fillId="2" borderId="31" xfId="11" applyFont="1" applyFill="1" applyBorder="1" applyAlignment="1">
      <alignment horizontal="left" vertical="top" wrapText="1"/>
    </xf>
    <xf numFmtId="0" fontId="8" fillId="0" borderId="0" xfId="5" applyFont="1" applyBorder="1" applyAlignment="1">
      <alignment horizontal="left" wrapText="1"/>
    </xf>
    <xf numFmtId="0" fontId="8" fillId="0" borderId="1" xfId="5" applyFont="1" applyBorder="1" applyAlignment="1">
      <alignment horizontal="left" wrapText="1"/>
    </xf>
    <xf numFmtId="0" fontId="8" fillId="0" borderId="17" xfId="5" applyFont="1" applyBorder="1" applyAlignment="1">
      <alignment horizontal="center" wrapText="1"/>
    </xf>
    <xf numFmtId="0" fontId="8" fillId="0" borderId="18" xfId="5" applyFont="1" applyBorder="1" applyAlignment="1">
      <alignment horizontal="center" wrapText="1"/>
    </xf>
    <xf numFmtId="0" fontId="8" fillId="0" borderId="19" xfId="5" applyFont="1" applyBorder="1" applyAlignment="1">
      <alignment horizontal="center" wrapText="1"/>
    </xf>
    <xf numFmtId="0" fontId="8" fillId="2" borderId="23" xfId="5" applyFont="1" applyFill="1" applyBorder="1" applyAlignment="1">
      <alignment horizontal="left" vertical="top" wrapText="1"/>
    </xf>
    <xf numFmtId="0" fontId="8" fillId="2" borderId="27" xfId="5" applyFont="1" applyFill="1" applyBorder="1" applyAlignment="1">
      <alignment horizontal="left" vertical="top" wrapText="1"/>
    </xf>
    <xf numFmtId="0" fontId="8" fillId="2" borderId="31" xfId="5" applyFont="1" applyFill="1" applyBorder="1" applyAlignment="1">
      <alignment horizontal="left" vertical="top" wrapText="1"/>
    </xf>
    <xf numFmtId="0" fontId="14" fillId="2" borderId="23" xfId="12" applyFont="1" applyFill="1" applyBorder="1" applyAlignment="1">
      <alignment horizontal="left" vertical="top" wrapText="1"/>
    </xf>
    <xf numFmtId="0" fontId="14" fillId="2" borderId="27" xfId="12" applyFont="1" applyFill="1" applyBorder="1" applyAlignment="1">
      <alignment horizontal="left" vertical="top" wrapText="1"/>
    </xf>
    <xf numFmtId="0" fontId="14" fillId="2" borderId="31" xfId="12" applyFont="1" applyFill="1" applyBorder="1" applyAlignment="1">
      <alignment horizontal="left" vertical="top" wrapText="1"/>
    </xf>
    <xf numFmtId="0" fontId="14" fillId="0" borderId="0" xfId="12" applyFont="1" applyBorder="1" applyAlignment="1">
      <alignment horizontal="left" wrapText="1"/>
    </xf>
    <xf numFmtId="0" fontId="14" fillId="0" borderId="1" xfId="12" applyFont="1" applyBorder="1" applyAlignment="1">
      <alignment horizontal="left" wrapText="1"/>
    </xf>
    <xf numFmtId="0" fontId="14" fillId="0" borderId="17" xfId="12" applyFont="1" applyBorder="1" applyAlignment="1">
      <alignment horizontal="center" wrapText="1"/>
    </xf>
    <xf numFmtId="0" fontId="14" fillId="0" borderId="18" xfId="12" applyFont="1" applyBorder="1" applyAlignment="1">
      <alignment horizontal="center" wrapText="1"/>
    </xf>
    <xf numFmtId="0" fontId="14" fillId="0" borderId="19" xfId="12" applyFont="1" applyBorder="1" applyAlignment="1">
      <alignment horizontal="center" wrapText="1"/>
    </xf>
    <xf numFmtId="0" fontId="14" fillId="0" borderId="17" xfId="12" applyFont="1" applyBorder="1" applyAlignment="1">
      <alignment horizontal="center" vertical="top" wrapText="1"/>
    </xf>
    <xf numFmtId="0" fontId="14" fillId="0" borderId="18" xfId="12" applyFont="1" applyBorder="1" applyAlignment="1">
      <alignment horizontal="center" vertical="top" wrapText="1"/>
    </xf>
    <xf numFmtId="0" fontId="14" fillId="0" borderId="19" xfId="12" applyFont="1" applyBorder="1" applyAlignment="1">
      <alignment horizontal="center" vertical="top" wrapText="1"/>
    </xf>
    <xf numFmtId="0" fontId="14" fillId="2" borderId="23" xfId="14" applyFont="1" applyFill="1" applyBorder="1" applyAlignment="1">
      <alignment horizontal="left" vertical="top" wrapText="1"/>
    </xf>
    <xf numFmtId="0" fontId="14" fillId="2" borderId="27" xfId="14" applyFont="1" applyFill="1" applyBorder="1" applyAlignment="1">
      <alignment horizontal="left" vertical="top" wrapText="1"/>
    </xf>
    <xf numFmtId="0" fontId="14" fillId="2" borderId="31" xfId="14" applyFont="1" applyFill="1" applyBorder="1" applyAlignment="1">
      <alignment horizontal="left" vertical="top" wrapText="1"/>
    </xf>
    <xf numFmtId="0" fontId="14" fillId="0" borderId="0" xfId="14" applyFont="1" applyBorder="1" applyAlignment="1">
      <alignment horizontal="left" wrapText="1"/>
    </xf>
    <xf numFmtId="0" fontId="14" fillId="0" borderId="1" xfId="14" applyFont="1" applyBorder="1" applyAlignment="1">
      <alignment horizontal="left" wrapText="1"/>
    </xf>
    <xf numFmtId="0" fontId="14" fillId="0" borderId="17" xfId="14" applyFont="1" applyBorder="1" applyAlignment="1">
      <alignment horizontal="center" wrapText="1"/>
    </xf>
    <xf numFmtId="0" fontId="14" fillId="0" borderId="18" xfId="14" applyFont="1" applyBorder="1" applyAlignment="1">
      <alignment horizontal="center" wrapText="1"/>
    </xf>
    <xf numFmtId="0" fontId="14" fillId="0" borderId="19" xfId="14" applyFont="1" applyBorder="1" applyAlignment="1">
      <alignment horizontal="center" wrapText="1"/>
    </xf>
    <xf numFmtId="0" fontId="14" fillId="2" borderId="23" xfId="15" applyFont="1" applyFill="1" applyBorder="1" applyAlignment="1">
      <alignment horizontal="left" vertical="top" wrapText="1"/>
    </xf>
    <xf numFmtId="0" fontId="14" fillId="2" borderId="27" xfId="15" applyFont="1" applyFill="1" applyBorder="1" applyAlignment="1">
      <alignment horizontal="left" vertical="top" wrapText="1"/>
    </xf>
    <xf numFmtId="0" fontId="14" fillId="2" borderId="31" xfId="15" applyFont="1" applyFill="1" applyBorder="1" applyAlignment="1">
      <alignment horizontal="left" vertical="top" wrapText="1"/>
    </xf>
    <xf numFmtId="0" fontId="14" fillId="0" borderId="0" xfId="15" applyFont="1" applyBorder="1" applyAlignment="1">
      <alignment horizontal="left" wrapText="1"/>
    </xf>
    <xf numFmtId="0" fontId="14" fillId="0" borderId="1" xfId="15" applyFont="1" applyBorder="1" applyAlignment="1">
      <alignment horizontal="left" wrapText="1"/>
    </xf>
    <xf numFmtId="0" fontId="14" fillId="0" borderId="17" xfId="15" applyFont="1" applyBorder="1" applyAlignment="1">
      <alignment horizontal="center" wrapText="1"/>
    </xf>
    <xf numFmtId="0" fontId="14" fillId="0" borderId="18" xfId="15" applyFont="1" applyBorder="1" applyAlignment="1">
      <alignment horizontal="center" wrapText="1"/>
    </xf>
    <xf numFmtId="0" fontId="14" fillId="0" borderId="19" xfId="15" applyFont="1" applyBorder="1" applyAlignment="1">
      <alignment horizontal="center" wrapText="1"/>
    </xf>
    <xf numFmtId="0" fontId="0" fillId="0" borderId="0" xfId="0" applyFill="1"/>
  </cellXfs>
  <cellStyles count="16">
    <cellStyle name="Normal" xfId="0" builtinId="0"/>
    <cellStyle name="Normal_A10 - Age of children" xfId="3" xr:uid="{D2904F0A-B8FF-40C9-A53C-0C57C622940C}"/>
    <cellStyle name="Normal_Analysis ParentCom Child Device" xfId="14" xr:uid="{74837034-1E8A-4EFB-BA6C-3682E9F6E52E}"/>
    <cellStyle name="Normal_Analysis ParentCom ParentPlaysA" xfId="15" xr:uid="{0D74E0A4-18EE-44CA-A1F0-51A292D2BE65}"/>
    <cellStyle name="Normal_Analysis SES - Child Device Acc" xfId="5" xr:uid="{7CFB0D54-F36B-4E6A-8462-6A88E51CD9ED}"/>
    <cellStyle name="Normal_Analysis SES - Child Device Acc_1" xfId="11" xr:uid="{A263BFC4-C671-4236-89C3-330ED3F22A17}"/>
    <cellStyle name="Normal_Analysis SES - ParentPlaysAlong" xfId="12" xr:uid="{B8250EBD-D369-49E9-AA4B-09BBCEAEFE7F}"/>
    <cellStyle name="Normal_B1 Child Access Devices" xfId="4" xr:uid="{DF73F743-C3DD-42E6-A7E2-B855E9DD56DF}"/>
    <cellStyle name="Normal_B2 Child Use Device WEND" xfId="7" xr:uid="{A55B4EAC-250F-458D-8F84-6C755DC1C2DB}"/>
    <cellStyle name="Normal_C4 WhyParentPlays" xfId="9" xr:uid="{930D831E-2787-4CED-B684-E25579E0A258}"/>
    <cellStyle name="Normal_C4 WhyParentPlays_1" xfId="10" xr:uid="{192CC900-6822-4699-B428-C017923091E8}"/>
    <cellStyle name="Normal_D2 ParentComfortable Tech" xfId="13" xr:uid="{2A12379F-D625-4B9B-8DFE-7FCA9668ED0C}"/>
    <cellStyle name="Normal_Parents &amp; HH" xfId="2" xr:uid="{4AAAA5EC-5C68-4D04-8861-B498A0E12096}"/>
    <cellStyle name="Normal_Sheet1" xfId="6" xr:uid="{2F6907C7-61EF-4D94-B2F7-5E6F45508747}"/>
    <cellStyle name="Normal_Sheet3" xfId="8" xr:uid="{A408A062-19A2-4021-BDA2-E5EB923960E3}"/>
    <cellStyle name="Percent" xfId="1" builtinId="5"/>
  </cellStyles>
  <dxfs count="4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</dxf>
    <dxf>
      <numFmt numFmtId="13" formatCode="0%"/>
      <alignment horizontal="general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general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general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general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general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general" vertical="top" textRotation="0" wrapText="0" indent="0" justifyLastLine="0" shrinkToFit="0" readingOrder="0"/>
    </dxf>
    <dxf>
      <alignment horizontal="general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</dxf>
    <dxf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3" formatCode="0%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3" formatCode="0%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3" formatCode="0%"/>
      <alignment horizontal="general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alignment horizontal="general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alignment horizontal="general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alignment horizontal="general" vertical="top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21.xml.rels><?xml version="1.0" encoding="UTF-8" standalone="yes"?>
<Relationships xmlns="http://schemas.openxmlformats.org/package/2006/relationships"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22.xml.rels><?xml version="1.0" encoding="UTF-8" standalone="yes"?>
<Relationships xmlns="http://schemas.openxmlformats.org/package/2006/relationships"><Relationship Id="rId2" Type="http://schemas.microsoft.com/office/2011/relationships/chartColorStyle" Target="colors22.xml"/><Relationship Id="rId1" Type="http://schemas.microsoft.com/office/2011/relationships/chartStyle" Target="style22.xml"/></Relationships>
</file>

<file path=xl/charts/_rels/chart23.xml.rels><?xml version="1.0" encoding="UTF-8" standalone="yes"?>
<Relationships xmlns="http://schemas.openxmlformats.org/package/2006/relationships"><Relationship Id="rId2" Type="http://schemas.microsoft.com/office/2011/relationships/chartColorStyle" Target="colors23.xml"/><Relationship Id="rId1" Type="http://schemas.microsoft.com/office/2011/relationships/chartStyle" Target="style23.xml"/></Relationships>
</file>

<file path=xl/charts/_rels/chart24.xml.rels><?xml version="1.0" encoding="UTF-8" standalone="yes"?>
<Relationships xmlns="http://schemas.openxmlformats.org/package/2006/relationships"><Relationship Id="rId2" Type="http://schemas.microsoft.com/office/2011/relationships/chartColorStyle" Target="colors24.xml"/><Relationship Id="rId1" Type="http://schemas.microsoft.com/office/2011/relationships/chartStyle" Target="style24.xml"/></Relationships>
</file>

<file path=xl/charts/_rels/chart25.xml.rels><?xml version="1.0" encoding="UTF-8" standalone="yes"?>
<Relationships xmlns="http://schemas.openxmlformats.org/package/2006/relationships"><Relationship Id="rId2" Type="http://schemas.microsoft.com/office/2011/relationships/chartColorStyle" Target="colors25.xml"/><Relationship Id="rId1" Type="http://schemas.microsoft.com/office/2011/relationships/chartStyle" Target="style25.xml"/></Relationships>
</file>

<file path=xl/charts/_rels/chart26.xml.rels><?xml version="1.0" encoding="UTF-8" standalone="yes"?>
<Relationships xmlns="http://schemas.openxmlformats.org/package/2006/relationships"><Relationship Id="rId2" Type="http://schemas.microsoft.com/office/2011/relationships/chartColorStyle" Target="colors26.xml"/><Relationship Id="rId1" Type="http://schemas.microsoft.com/office/2011/relationships/chartStyle" Target="style26.xml"/></Relationships>
</file>

<file path=xl/charts/_rels/chart27.xml.rels><?xml version="1.0" encoding="UTF-8" standalone="yes"?>
<Relationships xmlns="http://schemas.openxmlformats.org/package/2006/relationships"><Relationship Id="rId2" Type="http://schemas.microsoft.com/office/2011/relationships/chartColorStyle" Target="colors27.xml"/><Relationship Id="rId1" Type="http://schemas.microsoft.com/office/2011/relationships/chartStyle" Target="style27.xml"/></Relationships>
</file>

<file path=xl/charts/_rels/chart28.xml.rels><?xml version="1.0" encoding="UTF-8" standalone="yes"?>
<Relationships xmlns="http://schemas.openxmlformats.org/package/2006/relationships"><Relationship Id="rId2" Type="http://schemas.microsoft.com/office/2011/relationships/chartColorStyle" Target="colors28.xml"/><Relationship Id="rId1" Type="http://schemas.microsoft.com/office/2011/relationships/chartStyle" Target="style28.xml"/></Relationships>
</file>

<file path=xl/charts/_rels/chart29.xml.rels><?xml version="1.0" encoding="UTF-8" standalone="yes"?>
<Relationships xmlns="http://schemas.openxmlformats.org/package/2006/relationships"><Relationship Id="rId2" Type="http://schemas.microsoft.com/office/2011/relationships/chartColorStyle" Target="colors29.xml"/><Relationship Id="rId1" Type="http://schemas.microsoft.com/office/2011/relationships/chartStyle" Target="style29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30.xml.rels><?xml version="1.0" encoding="UTF-8" standalone="yes"?>
<Relationships xmlns="http://schemas.openxmlformats.org/package/2006/relationships"><Relationship Id="rId2" Type="http://schemas.microsoft.com/office/2011/relationships/chartColorStyle" Target="colors30.xml"/><Relationship Id="rId1" Type="http://schemas.microsoft.com/office/2011/relationships/chartStyle" Target="style30.xml"/></Relationships>
</file>

<file path=xl/charts/_rels/chart31.xml.rels><?xml version="1.0" encoding="UTF-8" standalone="yes"?>
<Relationships xmlns="http://schemas.openxmlformats.org/package/2006/relationships"><Relationship Id="rId2" Type="http://schemas.microsoft.com/office/2011/relationships/chartColorStyle" Target="colors31.xml"/><Relationship Id="rId1" Type="http://schemas.microsoft.com/office/2011/relationships/chartStyle" Target="style31.xml"/></Relationships>
</file>

<file path=xl/charts/_rels/chart32.xml.rels><?xml version="1.0" encoding="UTF-8" standalone="yes"?>
<Relationships xmlns="http://schemas.openxmlformats.org/package/2006/relationships"><Relationship Id="rId2" Type="http://schemas.microsoft.com/office/2011/relationships/chartColorStyle" Target="colors32.xml"/><Relationship Id="rId1" Type="http://schemas.microsoft.com/office/2011/relationships/chartStyle" Target="style32.xml"/></Relationships>
</file>

<file path=xl/charts/_rels/chart33.xml.rels><?xml version="1.0" encoding="UTF-8" standalone="yes"?>
<Relationships xmlns="http://schemas.openxmlformats.org/package/2006/relationships"><Relationship Id="rId2" Type="http://schemas.microsoft.com/office/2011/relationships/chartColorStyle" Target="colors33.xml"/><Relationship Id="rId1" Type="http://schemas.microsoft.com/office/2011/relationships/chartStyle" Target="style33.xml"/></Relationships>
</file>

<file path=xl/charts/_rels/chart34.xml.rels><?xml version="1.0" encoding="UTF-8" standalone="yes"?>
<Relationships xmlns="http://schemas.openxmlformats.org/package/2006/relationships"><Relationship Id="rId2" Type="http://schemas.microsoft.com/office/2011/relationships/chartColorStyle" Target="colors34.xml"/><Relationship Id="rId1" Type="http://schemas.microsoft.com/office/2011/relationships/chartStyle" Target="style34.xml"/></Relationships>
</file>

<file path=xl/charts/_rels/chart35.xml.rels><?xml version="1.0" encoding="UTF-8" standalone="yes"?>
<Relationships xmlns="http://schemas.openxmlformats.org/package/2006/relationships"><Relationship Id="rId2" Type="http://schemas.microsoft.com/office/2011/relationships/chartColorStyle" Target="colors35.xml"/><Relationship Id="rId1" Type="http://schemas.microsoft.com/office/2011/relationships/chartStyle" Target="style35.xml"/></Relationships>
</file>

<file path=xl/charts/_rels/chart36.xml.rels><?xml version="1.0" encoding="UTF-8" standalone="yes"?>
<Relationships xmlns="http://schemas.openxmlformats.org/package/2006/relationships"><Relationship Id="rId2" Type="http://schemas.microsoft.com/office/2011/relationships/chartColorStyle" Target="colors36.xml"/><Relationship Id="rId1" Type="http://schemas.microsoft.com/office/2011/relationships/chartStyle" Target="style36.xml"/></Relationships>
</file>

<file path=xl/charts/_rels/chart37.xml.rels><?xml version="1.0" encoding="UTF-8" standalone="yes"?>
<Relationships xmlns="http://schemas.openxmlformats.org/package/2006/relationships"><Relationship Id="rId2" Type="http://schemas.microsoft.com/office/2011/relationships/chartColorStyle" Target="colors37.xml"/><Relationship Id="rId1" Type="http://schemas.microsoft.com/office/2011/relationships/chartStyle" Target="style37.xml"/></Relationships>
</file>

<file path=xl/charts/_rels/chart38.xml.rels><?xml version="1.0" encoding="UTF-8" standalone="yes"?>
<Relationships xmlns="http://schemas.openxmlformats.org/package/2006/relationships"><Relationship Id="rId2" Type="http://schemas.microsoft.com/office/2011/relationships/chartColorStyle" Target="colors38.xml"/><Relationship Id="rId1" Type="http://schemas.microsoft.com/office/2011/relationships/chartStyle" Target="style38.xml"/></Relationships>
</file>

<file path=xl/charts/_rels/chart39.xml.rels><?xml version="1.0" encoding="UTF-8" standalone="yes"?>
<Relationships xmlns="http://schemas.openxmlformats.org/package/2006/relationships"><Relationship Id="rId2" Type="http://schemas.microsoft.com/office/2011/relationships/chartColorStyle" Target="colors39.xml"/><Relationship Id="rId1" Type="http://schemas.microsoft.com/office/2011/relationships/chartStyle" Target="style39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40.xml.rels><?xml version="1.0" encoding="UTF-8" standalone="yes"?>
<Relationships xmlns="http://schemas.openxmlformats.org/package/2006/relationships"><Relationship Id="rId2" Type="http://schemas.microsoft.com/office/2011/relationships/chartColorStyle" Target="colors40.xml"/><Relationship Id="rId1" Type="http://schemas.microsoft.com/office/2011/relationships/chartStyle" Target="style40.xml"/></Relationships>
</file>

<file path=xl/charts/_rels/chart41.xml.rels><?xml version="1.0" encoding="UTF-8" standalone="yes"?>
<Relationships xmlns="http://schemas.openxmlformats.org/package/2006/relationships"><Relationship Id="rId2" Type="http://schemas.microsoft.com/office/2011/relationships/chartColorStyle" Target="colors41.xml"/><Relationship Id="rId1" Type="http://schemas.microsoft.com/office/2011/relationships/chartStyle" Target="style41.xml"/></Relationships>
</file>

<file path=xl/charts/_rels/chart42.xml.rels><?xml version="1.0" encoding="UTF-8" standalone="yes"?>
<Relationships xmlns="http://schemas.openxmlformats.org/package/2006/relationships"><Relationship Id="rId2" Type="http://schemas.microsoft.com/office/2011/relationships/chartColorStyle" Target="colors42.xml"/><Relationship Id="rId1" Type="http://schemas.microsoft.com/office/2011/relationships/chartStyle" Target="style42.xml"/></Relationships>
</file>

<file path=xl/charts/_rels/chart43.xml.rels><?xml version="1.0" encoding="UTF-8" standalone="yes"?>
<Relationships xmlns="http://schemas.openxmlformats.org/package/2006/relationships"><Relationship Id="rId2" Type="http://schemas.microsoft.com/office/2011/relationships/chartColorStyle" Target="colors43.xml"/><Relationship Id="rId1" Type="http://schemas.microsoft.com/office/2011/relationships/chartStyle" Target="style43.xml"/></Relationships>
</file>

<file path=xl/charts/_rels/chart44.xml.rels><?xml version="1.0" encoding="UTF-8" standalone="yes"?>
<Relationships xmlns="http://schemas.openxmlformats.org/package/2006/relationships"><Relationship Id="rId2" Type="http://schemas.microsoft.com/office/2011/relationships/chartColorStyle" Target="colors44.xml"/><Relationship Id="rId1" Type="http://schemas.microsoft.com/office/2011/relationships/chartStyle" Target="style44.xml"/></Relationships>
</file>

<file path=xl/charts/_rels/chart45.xml.rels><?xml version="1.0" encoding="UTF-8" standalone="yes"?>
<Relationships xmlns="http://schemas.openxmlformats.org/package/2006/relationships"><Relationship Id="rId2" Type="http://schemas.microsoft.com/office/2011/relationships/chartColorStyle" Target="colors45.xml"/><Relationship Id="rId1" Type="http://schemas.microsoft.com/office/2011/relationships/chartStyle" Target="style45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Age parent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'Parents &amp; HH'!$I$6:$I$11</c:f>
              <c:strCache>
                <c:ptCount val="6"/>
                <c:pt idx="0">
                  <c:v>20-29</c:v>
                </c:pt>
                <c:pt idx="1">
                  <c:v>30-39</c:v>
                </c:pt>
                <c:pt idx="2">
                  <c:v>40-49</c:v>
                </c:pt>
                <c:pt idx="3">
                  <c:v>50-59</c:v>
                </c:pt>
                <c:pt idx="4">
                  <c:v>60+</c:v>
                </c:pt>
                <c:pt idx="5">
                  <c:v>Missing</c:v>
                </c:pt>
              </c:strCache>
            </c:strRef>
          </c:cat>
          <c:val>
            <c:numRef>
              <c:f>'Parents &amp; HH'!$J$6:$J$11</c:f>
              <c:numCache>
                <c:formatCode>0%</c:formatCode>
                <c:ptCount val="6"/>
                <c:pt idx="0">
                  <c:v>0.216</c:v>
                </c:pt>
                <c:pt idx="1">
                  <c:v>0.39</c:v>
                </c:pt>
                <c:pt idx="2">
                  <c:v>0.24</c:v>
                </c:pt>
                <c:pt idx="3">
                  <c:v>3.5000000000000003E-2</c:v>
                </c:pt>
                <c:pt idx="4">
                  <c:v>3.0000000000000001E-3</c:v>
                </c:pt>
                <c:pt idx="5">
                  <c:v>0.11600000000000001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540-40CD-ADE9-3B6C4642DDC2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607907544"/>
        <c:axId val="606296568"/>
      </c:barChart>
      <c:catAx>
        <c:axId val="6079075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6296568"/>
        <c:crosses val="autoZero"/>
        <c:auto val="1"/>
        <c:lblAlgn val="ctr"/>
        <c:lblOffset val="100"/>
        <c:noMultiLvlLbl val="0"/>
      </c:catAx>
      <c:valAx>
        <c:axId val="606296568"/>
        <c:scaling>
          <c:orientation val="minMax"/>
          <c:max val="0.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790754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Child Access to device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'B1 Child Access Devices'!$J$10</c:f>
              <c:strCache>
                <c:ptCount val="1"/>
                <c:pt idx="0">
                  <c:v>Access at home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'B1 Child Access Devices'!$K$9:$X$9</c:f>
              <c:strCache>
                <c:ptCount val="14"/>
                <c:pt idx="0">
                  <c:v>Standard TV</c:v>
                </c:pt>
                <c:pt idx="1">
                  <c:v>Smart TV</c:v>
                </c:pt>
                <c:pt idx="2">
                  <c:v>Tablet</c:v>
                </c:pt>
                <c:pt idx="3">
                  <c:v>Smart/mobile phone</c:v>
                </c:pt>
                <c:pt idx="4">
                  <c:v>Games console</c:v>
                </c:pt>
                <c:pt idx="5">
                  <c:v>Handheld</c:v>
                </c:pt>
                <c:pt idx="6">
                  <c:v>Desktop Pc</c:v>
                </c:pt>
                <c:pt idx="7">
                  <c:v>Laptop</c:v>
                </c:pt>
                <c:pt idx="8">
                  <c:v>Internet media player</c:v>
                </c:pt>
                <c:pt idx="9">
                  <c:v>Smart speaker</c:v>
                </c:pt>
                <c:pt idx="10">
                  <c:v>Smart toy</c:v>
                </c:pt>
                <c:pt idx="11">
                  <c:v>Electronic toy</c:v>
                </c:pt>
                <c:pt idx="12">
                  <c:v>VR Equipment</c:v>
                </c:pt>
                <c:pt idx="13">
                  <c:v>Wearable</c:v>
                </c:pt>
              </c:strCache>
            </c:strRef>
          </c:cat>
          <c:val>
            <c:numRef>
              <c:f>'B1 Child Access Devices'!$K$10:$X$10</c:f>
              <c:numCache>
                <c:formatCode>0%</c:formatCode>
                <c:ptCount val="14"/>
                <c:pt idx="0">
                  <c:v>0.64800000000000002</c:v>
                </c:pt>
                <c:pt idx="1">
                  <c:v>0.21199999999999999</c:v>
                </c:pt>
                <c:pt idx="2">
                  <c:v>0.20499999999999999</c:v>
                </c:pt>
                <c:pt idx="3">
                  <c:v>0.27700000000000002</c:v>
                </c:pt>
                <c:pt idx="4">
                  <c:v>3.6999999999999998E-2</c:v>
                </c:pt>
                <c:pt idx="5">
                  <c:v>1.2E-2</c:v>
                </c:pt>
                <c:pt idx="6">
                  <c:v>8.7999999999999995E-2</c:v>
                </c:pt>
                <c:pt idx="7">
                  <c:v>0.22500000000000001</c:v>
                </c:pt>
                <c:pt idx="8">
                  <c:v>5.2999999999999999E-2</c:v>
                </c:pt>
                <c:pt idx="9">
                  <c:v>4.5999999999999999E-2</c:v>
                </c:pt>
                <c:pt idx="10">
                  <c:v>3.3000000000000002E-2</c:v>
                </c:pt>
                <c:pt idx="11">
                  <c:v>9.0999999999999998E-2</c:v>
                </c:pt>
                <c:pt idx="12">
                  <c:v>3.7999999999999999E-2</c:v>
                </c:pt>
                <c:pt idx="13">
                  <c:v>2.1999999999999999E-2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907-4485-8011-595EF4285C67}"/>
            </c:ext>
          </c:extLst>
        </c:ser>
        <c:ser>
          <c:idx val="1"/>
          <c:order val="1"/>
          <c:tx>
            <c:strRef>
              <c:f>'B1 Child Access Devices'!$J$11</c:f>
              <c:strCache>
                <c:ptCount val="1"/>
                <c:pt idx="0">
                  <c:v>Child owns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'B1 Child Access Devices'!$K$9:$X$9</c:f>
              <c:strCache>
                <c:ptCount val="14"/>
                <c:pt idx="0">
                  <c:v>Standard TV</c:v>
                </c:pt>
                <c:pt idx="1">
                  <c:v>Smart TV</c:v>
                </c:pt>
                <c:pt idx="2">
                  <c:v>Tablet</c:v>
                </c:pt>
                <c:pt idx="3">
                  <c:v>Smart/mobile phone</c:v>
                </c:pt>
                <c:pt idx="4">
                  <c:v>Games console</c:v>
                </c:pt>
                <c:pt idx="5">
                  <c:v>Handheld</c:v>
                </c:pt>
                <c:pt idx="6">
                  <c:v>Desktop Pc</c:v>
                </c:pt>
                <c:pt idx="7">
                  <c:v>Laptop</c:v>
                </c:pt>
                <c:pt idx="8">
                  <c:v>Internet media player</c:v>
                </c:pt>
                <c:pt idx="9">
                  <c:v>Smart speaker</c:v>
                </c:pt>
                <c:pt idx="10">
                  <c:v>Smart toy</c:v>
                </c:pt>
                <c:pt idx="11">
                  <c:v>Electronic toy</c:v>
                </c:pt>
                <c:pt idx="12">
                  <c:v>VR Equipment</c:v>
                </c:pt>
                <c:pt idx="13">
                  <c:v>Wearable</c:v>
                </c:pt>
              </c:strCache>
            </c:strRef>
          </c:cat>
          <c:val>
            <c:numRef>
              <c:f>'B1 Child Access Devices'!$K$11:$X$11</c:f>
              <c:numCache>
                <c:formatCode>0%</c:formatCode>
                <c:ptCount val="14"/>
                <c:pt idx="0">
                  <c:v>8.8999999999999996E-2</c:v>
                </c:pt>
                <c:pt idx="1">
                  <c:v>4.9000000000000002E-2</c:v>
                </c:pt>
                <c:pt idx="2">
                  <c:v>0.129</c:v>
                </c:pt>
                <c:pt idx="3">
                  <c:v>0.13400000000000001</c:v>
                </c:pt>
                <c:pt idx="4">
                  <c:v>3.6999999999999998E-2</c:v>
                </c:pt>
                <c:pt idx="5">
                  <c:v>2.4E-2</c:v>
                </c:pt>
                <c:pt idx="6">
                  <c:v>2.5000000000000001E-2</c:v>
                </c:pt>
                <c:pt idx="7">
                  <c:v>5.3999999999999999E-2</c:v>
                </c:pt>
                <c:pt idx="8">
                  <c:v>1.6E-2</c:v>
                </c:pt>
                <c:pt idx="9">
                  <c:v>1.7999999999999999E-2</c:v>
                </c:pt>
                <c:pt idx="10">
                  <c:v>2.3E-2</c:v>
                </c:pt>
                <c:pt idx="11">
                  <c:v>0.11700000000000001</c:v>
                </c:pt>
                <c:pt idx="12">
                  <c:v>0.03</c:v>
                </c:pt>
                <c:pt idx="13">
                  <c:v>1.6E-2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907-4485-8011-595EF4285C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75384168"/>
        <c:axId val="475390400"/>
      </c:barChart>
      <c:catAx>
        <c:axId val="4753841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5390400"/>
        <c:crosses val="autoZero"/>
        <c:auto val="1"/>
        <c:lblAlgn val="ctr"/>
        <c:lblOffset val="100"/>
        <c:noMultiLvlLbl val="0"/>
      </c:catAx>
      <c:valAx>
        <c:axId val="4753904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538416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Child access device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'B1 Child Access Devices'!$L$28</c:f>
              <c:strCache>
                <c:ptCount val="1"/>
                <c:pt idx="0">
                  <c:v>Access at home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'B1 Child Access Devices'!$K$29:$K$42</c:f>
              <c:strCache>
                <c:ptCount val="14"/>
                <c:pt idx="0">
                  <c:v>Handheld</c:v>
                </c:pt>
                <c:pt idx="1">
                  <c:v>Wearable</c:v>
                </c:pt>
                <c:pt idx="2">
                  <c:v>Smart toy</c:v>
                </c:pt>
                <c:pt idx="3">
                  <c:v>Smart speaker</c:v>
                </c:pt>
                <c:pt idx="4">
                  <c:v>VR Equipment</c:v>
                </c:pt>
                <c:pt idx="5">
                  <c:v>Internet media player</c:v>
                </c:pt>
                <c:pt idx="6">
                  <c:v>Games console</c:v>
                </c:pt>
                <c:pt idx="7">
                  <c:v>Desktop Pc</c:v>
                </c:pt>
                <c:pt idx="8">
                  <c:v>Electronic toy</c:v>
                </c:pt>
                <c:pt idx="9">
                  <c:v>Smart TV</c:v>
                </c:pt>
                <c:pt idx="10">
                  <c:v>Laptop</c:v>
                </c:pt>
                <c:pt idx="11">
                  <c:v>Tablet</c:v>
                </c:pt>
                <c:pt idx="12">
                  <c:v>Smart/mobile phone</c:v>
                </c:pt>
                <c:pt idx="13">
                  <c:v>Standard TV</c:v>
                </c:pt>
              </c:strCache>
            </c:strRef>
          </c:cat>
          <c:val>
            <c:numRef>
              <c:f>'B1 Child Access Devices'!$L$29:$L$42</c:f>
              <c:numCache>
                <c:formatCode>0%</c:formatCode>
                <c:ptCount val="14"/>
                <c:pt idx="0">
                  <c:v>1.2E-2</c:v>
                </c:pt>
                <c:pt idx="1">
                  <c:v>2.1999999999999999E-2</c:v>
                </c:pt>
                <c:pt idx="2">
                  <c:v>3.3000000000000002E-2</c:v>
                </c:pt>
                <c:pt idx="3">
                  <c:v>4.5999999999999999E-2</c:v>
                </c:pt>
                <c:pt idx="4">
                  <c:v>3.7999999999999999E-2</c:v>
                </c:pt>
                <c:pt idx="5">
                  <c:v>5.2999999999999999E-2</c:v>
                </c:pt>
                <c:pt idx="6">
                  <c:v>3.6999999999999998E-2</c:v>
                </c:pt>
                <c:pt idx="7">
                  <c:v>8.7999999999999995E-2</c:v>
                </c:pt>
                <c:pt idx="8">
                  <c:v>9.0999999999999998E-2</c:v>
                </c:pt>
                <c:pt idx="9">
                  <c:v>0.21199999999999999</c:v>
                </c:pt>
                <c:pt idx="10">
                  <c:v>0.22500000000000001</c:v>
                </c:pt>
                <c:pt idx="11">
                  <c:v>0.20499999999999999</c:v>
                </c:pt>
                <c:pt idx="12">
                  <c:v>0.27700000000000002</c:v>
                </c:pt>
                <c:pt idx="13">
                  <c:v>0.64800000000000002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916-4A40-B161-D2EBADB01028}"/>
            </c:ext>
          </c:extLst>
        </c:ser>
        <c:ser>
          <c:idx val="1"/>
          <c:order val="1"/>
          <c:tx>
            <c:strRef>
              <c:f>'B1 Child Access Devices'!$M$28</c:f>
              <c:strCache>
                <c:ptCount val="1"/>
                <c:pt idx="0">
                  <c:v>Child owns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'B1 Child Access Devices'!$K$29:$K$42</c:f>
              <c:strCache>
                <c:ptCount val="14"/>
                <c:pt idx="0">
                  <c:v>Handheld</c:v>
                </c:pt>
                <c:pt idx="1">
                  <c:v>Wearable</c:v>
                </c:pt>
                <c:pt idx="2">
                  <c:v>Smart toy</c:v>
                </c:pt>
                <c:pt idx="3">
                  <c:v>Smart speaker</c:v>
                </c:pt>
                <c:pt idx="4">
                  <c:v>VR Equipment</c:v>
                </c:pt>
                <c:pt idx="5">
                  <c:v>Internet media player</c:v>
                </c:pt>
                <c:pt idx="6">
                  <c:v>Games console</c:v>
                </c:pt>
                <c:pt idx="7">
                  <c:v>Desktop Pc</c:v>
                </c:pt>
                <c:pt idx="8">
                  <c:v>Electronic toy</c:v>
                </c:pt>
                <c:pt idx="9">
                  <c:v>Smart TV</c:v>
                </c:pt>
                <c:pt idx="10">
                  <c:v>Laptop</c:v>
                </c:pt>
                <c:pt idx="11">
                  <c:v>Tablet</c:v>
                </c:pt>
                <c:pt idx="12">
                  <c:v>Smart/mobile phone</c:v>
                </c:pt>
                <c:pt idx="13">
                  <c:v>Standard TV</c:v>
                </c:pt>
              </c:strCache>
            </c:strRef>
          </c:cat>
          <c:val>
            <c:numRef>
              <c:f>'B1 Child Access Devices'!$M$29:$M$42</c:f>
              <c:numCache>
                <c:formatCode>0%</c:formatCode>
                <c:ptCount val="14"/>
                <c:pt idx="0">
                  <c:v>2.4E-2</c:v>
                </c:pt>
                <c:pt idx="1">
                  <c:v>1.6E-2</c:v>
                </c:pt>
                <c:pt idx="2">
                  <c:v>2.3E-2</c:v>
                </c:pt>
                <c:pt idx="3">
                  <c:v>1.7999999999999999E-2</c:v>
                </c:pt>
                <c:pt idx="4">
                  <c:v>0.03</c:v>
                </c:pt>
                <c:pt idx="5">
                  <c:v>1.6E-2</c:v>
                </c:pt>
                <c:pt idx="6">
                  <c:v>3.6999999999999998E-2</c:v>
                </c:pt>
                <c:pt idx="7">
                  <c:v>2.5000000000000001E-2</c:v>
                </c:pt>
                <c:pt idx="8">
                  <c:v>0.11700000000000001</c:v>
                </c:pt>
                <c:pt idx="9">
                  <c:v>4.9000000000000002E-2</c:v>
                </c:pt>
                <c:pt idx="10">
                  <c:v>5.3999999999999999E-2</c:v>
                </c:pt>
                <c:pt idx="11">
                  <c:v>0.129</c:v>
                </c:pt>
                <c:pt idx="12">
                  <c:v>0.13400000000000001</c:v>
                </c:pt>
                <c:pt idx="13">
                  <c:v>8.8999999999999996E-2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916-4A40-B161-D2EBADB01028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494030296"/>
        <c:axId val="494039808"/>
      </c:barChart>
      <c:catAx>
        <c:axId val="49403029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4039808"/>
        <c:crosses val="autoZero"/>
        <c:auto val="1"/>
        <c:lblAlgn val="ctr"/>
        <c:lblOffset val="100"/>
        <c:noMultiLvlLbl val="0"/>
      </c:catAx>
      <c:valAx>
        <c:axId val="49403980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403029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Weekday Child use device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'B2 Child Use Device WDAY'!$D$158</c:f>
              <c:strCache>
                <c:ptCount val="1"/>
                <c:pt idx="0">
                  <c:v>Less than 1 h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'B2 Child Use Device WDAY'!$C$159:$C$168</c15:sqref>
                  </c15:fullRef>
                </c:ext>
              </c:extLst>
              <c:f>'B2 Child Use Device WDAY'!$C$164:$C$168</c:f>
              <c:strCache>
                <c:ptCount val="5"/>
                <c:pt idx="0">
                  <c:v>Electronic toy</c:v>
                </c:pt>
                <c:pt idx="1">
                  <c:v>PC / Laptop</c:v>
                </c:pt>
                <c:pt idx="2">
                  <c:v>Tablet</c:v>
                </c:pt>
                <c:pt idx="3">
                  <c:v>Non-digital toys</c:v>
                </c:pt>
                <c:pt idx="4">
                  <c:v>TV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'B2 Child Use Device WDAY'!$D$159:$D$168</c15:sqref>
                  </c15:fullRef>
                </c:ext>
              </c:extLst>
              <c:f>'B2 Child Use Device WDAY'!$D$164:$D$168</c:f>
              <c:numCache>
                <c:formatCode>0%</c:formatCode>
                <c:ptCount val="5"/>
                <c:pt idx="0">
                  <c:v>0.114</c:v>
                </c:pt>
                <c:pt idx="1">
                  <c:v>0.17</c:v>
                </c:pt>
                <c:pt idx="2">
                  <c:v>0.215</c:v>
                </c:pt>
                <c:pt idx="3">
                  <c:v>0.158</c:v>
                </c:pt>
                <c:pt idx="4">
                  <c:v>0.33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34B-41AA-994A-20E740F20E47}"/>
            </c:ext>
          </c:extLst>
        </c:ser>
        <c:ser>
          <c:idx val="1"/>
          <c:order val="1"/>
          <c:tx>
            <c:strRef>
              <c:f>'B2 Child Use Device WDAY'!$E$158</c:f>
              <c:strCache>
                <c:ptCount val="1"/>
                <c:pt idx="0">
                  <c:v>1 hour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'B2 Child Use Device WDAY'!$C$159:$C$168</c15:sqref>
                  </c15:fullRef>
                </c:ext>
              </c:extLst>
              <c:f>'B2 Child Use Device WDAY'!$C$164:$C$168</c:f>
              <c:strCache>
                <c:ptCount val="5"/>
                <c:pt idx="0">
                  <c:v>Electronic toy</c:v>
                </c:pt>
                <c:pt idx="1">
                  <c:v>PC / Laptop</c:v>
                </c:pt>
                <c:pt idx="2">
                  <c:v>Tablet</c:v>
                </c:pt>
                <c:pt idx="3">
                  <c:v>Non-digital toys</c:v>
                </c:pt>
                <c:pt idx="4">
                  <c:v>TV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'B2 Child Use Device WDAY'!$E$159:$E$168</c15:sqref>
                  </c15:fullRef>
                </c:ext>
              </c:extLst>
              <c:f>'B2 Child Use Device WDAY'!$E$164:$E$168</c:f>
              <c:numCache>
                <c:formatCode>0%</c:formatCode>
                <c:ptCount val="5"/>
                <c:pt idx="0">
                  <c:v>7.0999999999999994E-2</c:v>
                </c:pt>
                <c:pt idx="1">
                  <c:v>5.0999999999999997E-2</c:v>
                </c:pt>
                <c:pt idx="2">
                  <c:v>0.10299999999999999</c:v>
                </c:pt>
                <c:pt idx="3">
                  <c:v>0.14599999999999999</c:v>
                </c:pt>
                <c:pt idx="4">
                  <c:v>0.17199999999999999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34B-41AA-994A-20E740F20E47}"/>
            </c:ext>
          </c:extLst>
        </c:ser>
        <c:ser>
          <c:idx val="2"/>
          <c:order val="2"/>
          <c:tx>
            <c:strRef>
              <c:f>'B2 Child Use Device WDAY'!$F$158</c:f>
              <c:strCache>
                <c:ptCount val="1"/>
                <c:pt idx="0">
                  <c:v>2 hours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'B2 Child Use Device WDAY'!$C$159:$C$168</c15:sqref>
                  </c15:fullRef>
                </c:ext>
              </c:extLst>
              <c:f>'B2 Child Use Device WDAY'!$C$164:$C$168</c:f>
              <c:strCache>
                <c:ptCount val="5"/>
                <c:pt idx="0">
                  <c:v>Electronic toy</c:v>
                </c:pt>
                <c:pt idx="1">
                  <c:v>PC / Laptop</c:v>
                </c:pt>
                <c:pt idx="2">
                  <c:v>Tablet</c:v>
                </c:pt>
                <c:pt idx="3">
                  <c:v>Non-digital toys</c:v>
                </c:pt>
                <c:pt idx="4">
                  <c:v>TV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'B2 Child Use Device WDAY'!$F$159:$F$168</c15:sqref>
                  </c15:fullRef>
                </c:ext>
              </c:extLst>
              <c:f>'B2 Child Use Device WDAY'!$F$164:$F$168</c:f>
              <c:numCache>
                <c:formatCode>0%</c:formatCode>
                <c:ptCount val="5"/>
                <c:pt idx="0">
                  <c:v>2.1999999999999999E-2</c:v>
                </c:pt>
                <c:pt idx="1">
                  <c:v>2.3E-2</c:v>
                </c:pt>
                <c:pt idx="2">
                  <c:v>4.4999999999999998E-2</c:v>
                </c:pt>
                <c:pt idx="3">
                  <c:v>0.125</c:v>
                </c:pt>
                <c:pt idx="4">
                  <c:v>0.183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34B-41AA-994A-20E740F20E47}"/>
            </c:ext>
          </c:extLst>
        </c:ser>
        <c:ser>
          <c:idx val="3"/>
          <c:order val="3"/>
          <c:tx>
            <c:strRef>
              <c:f>'B2 Child Use Device WDAY'!$G$158</c:f>
              <c:strCache>
                <c:ptCount val="1"/>
                <c:pt idx="0">
                  <c:v>3+ hours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'B2 Child Use Device WDAY'!$C$159:$C$168</c15:sqref>
                  </c15:fullRef>
                </c:ext>
              </c:extLst>
              <c:f>'B2 Child Use Device WDAY'!$C$164:$C$168</c:f>
              <c:strCache>
                <c:ptCount val="5"/>
                <c:pt idx="0">
                  <c:v>Electronic toy</c:v>
                </c:pt>
                <c:pt idx="1">
                  <c:v>PC / Laptop</c:v>
                </c:pt>
                <c:pt idx="2">
                  <c:v>Tablet</c:v>
                </c:pt>
                <c:pt idx="3">
                  <c:v>Non-digital toys</c:v>
                </c:pt>
                <c:pt idx="4">
                  <c:v>TV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'B2 Child Use Device WDAY'!$G$159:$G$168</c15:sqref>
                  </c15:fullRef>
                </c:ext>
              </c:extLst>
              <c:f>'B2 Child Use Device WDAY'!$G$164:$G$168</c:f>
              <c:numCache>
                <c:formatCode>0%</c:formatCode>
                <c:ptCount val="5"/>
                <c:pt idx="0">
                  <c:v>1.7000000000000001E-2</c:v>
                </c:pt>
                <c:pt idx="1">
                  <c:v>1.7000000000000001E-2</c:v>
                </c:pt>
                <c:pt idx="2">
                  <c:v>3.3000000000000002E-2</c:v>
                </c:pt>
                <c:pt idx="3">
                  <c:v>0.158</c:v>
                </c:pt>
                <c:pt idx="4">
                  <c:v>0.14599999999999999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34B-41AA-994A-20E740F20E47}"/>
            </c:ext>
          </c:extLst>
        </c:ser>
        <c:ser>
          <c:idx val="4"/>
          <c:order val="4"/>
          <c:tx>
            <c:strRef>
              <c:f>'B2 Child Use Device WDAY'!$H$158</c:f>
              <c:strCache>
                <c:ptCount val="1"/>
                <c:pt idx="0">
                  <c:v>Does not use / no minutes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'B2 Child Use Device WDAY'!$C$159:$C$168</c15:sqref>
                  </c15:fullRef>
                </c:ext>
              </c:extLst>
              <c:f>'B2 Child Use Device WDAY'!$C$164:$C$168</c:f>
              <c:strCache>
                <c:ptCount val="5"/>
                <c:pt idx="0">
                  <c:v>Electronic toy</c:v>
                </c:pt>
                <c:pt idx="1">
                  <c:v>PC / Laptop</c:v>
                </c:pt>
                <c:pt idx="2">
                  <c:v>Tablet</c:v>
                </c:pt>
                <c:pt idx="3">
                  <c:v>Non-digital toys</c:v>
                </c:pt>
                <c:pt idx="4">
                  <c:v>TV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'B2 Child Use Device WDAY'!$H$159:$H$168</c15:sqref>
                  </c15:fullRef>
                </c:ext>
              </c:extLst>
              <c:f>'B2 Child Use Device WDAY'!$H$164:$H$168</c:f>
              <c:numCache>
                <c:formatCode>0%</c:formatCode>
                <c:ptCount val="5"/>
                <c:pt idx="0">
                  <c:v>0.16</c:v>
                </c:pt>
                <c:pt idx="1">
                  <c:v>0.156</c:v>
                </c:pt>
                <c:pt idx="2">
                  <c:v>0.14499999999999999</c:v>
                </c:pt>
                <c:pt idx="3">
                  <c:v>7.1999999999999995E-2</c:v>
                </c:pt>
                <c:pt idx="4">
                  <c:v>5.7000000000000002E-2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34B-41AA-994A-20E740F20E47}"/>
            </c:ext>
          </c:extLst>
        </c:ser>
        <c:ser>
          <c:idx val="5"/>
          <c:order val="5"/>
          <c:tx>
            <c:strRef>
              <c:f>'B2 Child Use Device WDAY'!$I$158</c:f>
              <c:strCache>
                <c:ptCount val="1"/>
                <c:pt idx="0">
                  <c:v>Missing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'B2 Child Use Device WDAY'!$C$159:$C$168</c15:sqref>
                  </c15:fullRef>
                </c:ext>
              </c:extLst>
              <c:f>'B2 Child Use Device WDAY'!$C$164:$C$168</c:f>
              <c:strCache>
                <c:ptCount val="5"/>
                <c:pt idx="0">
                  <c:v>Electronic toy</c:v>
                </c:pt>
                <c:pt idx="1">
                  <c:v>PC / Laptop</c:v>
                </c:pt>
                <c:pt idx="2">
                  <c:v>Tablet</c:v>
                </c:pt>
                <c:pt idx="3">
                  <c:v>Non-digital toys</c:v>
                </c:pt>
                <c:pt idx="4">
                  <c:v>TV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'B2 Child Use Device WDAY'!$I$159:$I$168</c15:sqref>
                  </c15:fullRef>
                </c:ext>
              </c:extLst>
              <c:f>'B2 Child Use Device WDAY'!$I$164:$I$168</c:f>
              <c:numCache>
                <c:formatCode>0%</c:formatCode>
                <c:ptCount val="5"/>
                <c:pt idx="0">
                  <c:v>0.61699999999999999</c:v>
                </c:pt>
                <c:pt idx="1">
                  <c:v>0.58199999999999996</c:v>
                </c:pt>
                <c:pt idx="2">
                  <c:v>0.45900000000000002</c:v>
                </c:pt>
                <c:pt idx="3">
                  <c:v>0.33200000000000002</c:v>
                </c:pt>
                <c:pt idx="4">
                  <c:v>0.113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A34B-41AA-994A-20E740F20E47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453534600"/>
        <c:axId val="453538208"/>
      </c:barChart>
      <c:catAx>
        <c:axId val="453534600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3538208"/>
        <c:crosses val="autoZero"/>
        <c:auto val="1"/>
        <c:lblAlgn val="ctr"/>
        <c:lblOffset val="100"/>
        <c:noMultiLvlLbl val="0"/>
      </c:catAx>
      <c:valAx>
        <c:axId val="453538208"/>
        <c:scaling>
          <c:orientation val="minMax"/>
          <c:max val="1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35346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Weekend chilod use device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'B2 Child Use Device WEND'!$C$172</c:f>
              <c:strCache>
                <c:ptCount val="1"/>
                <c:pt idx="0">
                  <c:v>Less than 1 h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'B2 Child Use Device WEND'!$B$173:$B$182</c15:sqref>
                  </c15:fullRef>
                </c:ext>
              </c:extLst>
              <c:f>'B2 Child Use Device WEND'!$B$178:$B$182</c:f>
              <c:strCache>
                <c:ptCount val="5"/>
                <c:pt idx="0">
                  <c:v>Electronic toy</c:v>
                </c:pt>
                <c:pt idx="1">
                  <c:v>PC / Laptop</c:v>
                </c:pt>
                <c:pt idx="2">
                  <c:v>Tablet</c:v>
                </c:pt>
                <c:pt idx="3">
                  <c:v>Non-digital toys</c:v>
                </c:pt>
                <c:pt idx="4">
                  <c:v>TV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'B2 Child Use Device WEND'!$C$173:$C$182</c15:sqref>
                  </c15:fullRef>
                </c:ext>
              </c:extLst>
              <c:f>'B2 Child Use Device WEND'!$C$178:$C$182</c:f>
              <c:numCache>
                <c:formatCode>0%</c:formatCode>
                <c:ptCount val="5"/>
                <c:pt idx="0">
                  <c:v>8.2000000000000003E-2</c:v>
                </c:pt>
                <c:pt idx="1">
                  <c:v>0.13500000000000001</c:v>
                </c:pt>
                <c:pt idx="2">
                  <c:v>0.13500000000000001</c:v>
                </c:pt>
                <c:pt idx="3">
                  <c:v>0.06</c:v>
                </c:pt>
                <c:pt idx="4">
                  <c:v>0.19700000000000001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262-4E5E-8558-19035E6C0378}"/>
            </c:ext>
          </c:extLst>
        </c:ser>
        <c:ser>
          <c:idx val="1"/>
          <c:order val="1"/>
          <c:tx>
            <c:strRef>
              <c:f>'B2 Child Use Device WEND'!$D$172</c:f>
              <c:strCache>
                <c:ptCount val="1"/>
                <c:pt idx="0">
                  <c:v>1 hour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'B2 Child Use Device WEND'!$B$173:$B$182</c15:sqref>
                  </c15:fullRef>
                </c:ext>
              </c:extLst>
              <c:f>'B2 Child Use Device WEND'!$B$178:$B$182</c:f>
              <c:strCache>
                <c:ptCount val="5"/>
                <c:pt idx="0">
                  <c:v>Electronic toy</c:v>
                </c:pt>
                <c:pt idx="1">
                  <c:v>PC / Laptop</c:v>
                </c:pt>
                <c:pt idx="2">
                  <c:v>Tablet</c:v>
                </c:pt>
                <c:pt idx="3">
                  <c:v>Non-digital toys</c:v>
                </c:pt>
                <c:pt idx="4">
                  <c:v>TV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'B2 Child Use Device WEND'!$D$173:$D$182</c15:sqref>
                  </c15:fullRef>
                </c:ext>
              </c:extLst>
              <c:f>'B2 Child Use Device WEND'!$D$178:$D$182</c:f>
              <c:numCache>
                <c:formatCode>0%</c:formatCode>
                <c:ptCount val="5"/>
                <c:pt idx="0">
                  <c:v>5.5E-2</c:v>
                </c:pt>
                <c:pt idx="1">
                  <c:v>0.08</c:v>
                </c:pt>
                <c:pt idx="2">
                  <c:v>0.126</c:v>
                </c:pt>
                <c:pt idx="3">
                  <c:v>7.8E-2</c:v>
                </c:pt>
                <c:pt idx="4">
                  <c:v>0.155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262-4E5E-8558-19035E6C0378}"/>
            </c:ext>
          </c:extLst>
        </c:ser>
        <c:ser>
          <c:idx val="2"/>
          <c:order val="2"/>
          <c:tx>
            <c:strRef>
              <c:f>'B2 Child Use Device WEND'!$E$172</c:f>
              <c:strCache>
                <c:ptCount val="1"/>
                <c:pt idx="0">
                  <c:v>2 hours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'B2 Child Use Device WEND'!$B$173:$B$182</c15:sqref>
                  </c15:fullRef>
                </c:ext>
              </c:extLst>
              <c:f>'B2 Child Use Device WEND'!$B$178:$B$182</c:f>
              <c:strCache>
                <c:ptCount val="5"/>
                <c:pt idx="0">
                  <c:v>Electronic toy</c:v>
                </c:pt>
                <c:pt idx="1">
                  <c:v>PC / Laptop</c:v>
                </c:pt>
                <c:pt idx="2">
                  <c:v>Tablet</c:v>
                </c:pt>
                <c:pt idx="3">
                  <c:v>Non-digital toys</c:v>
                </c:pt>
                <c:pt idx="4">
                  <c:v>TV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'B2 Child Use Device WEND'!$E$173:$E$182</c15:sqref>
                  </c15:fullRef>
                </c:ext>
              </c:extLst>
              <c:f>'B2 Child Use Device WEND'!$E$178:$E$182</c:f>
              <c:numCache>
                <c:formatCode>0%</c:formatCode>
                <c:ptCount val="5"/>
                <c:pt idx="0">
                  <c:v>6.9000000000000006E-2</c:v>
                </c:pt>
                <c:pt idx="1">
                  <c:v>0.06</c:v>
                </c:pt>
                <c:pt idx="2">
                  <c:v>9.6000000000000002E-2</c:v>
                </c:pt>
                <c:pt idx="3">
                  <c:v>0.13</c:v>
                </c:pt>
                <c:pt idx="4">
                  <c:v>0.183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262-4E5E-8558-19035E6C0378}"/>
            </c:ext>
          </c:extLst>
        </c:ser>
        <c:ser>
          <c:idx val="3"/>
          <c:order val="3"/>
          <c:tx>
            <c:strRef>
              <c:f>'B2 Child Use Device WEND'!$F$172</c:f>
              <c:strCache>
                <c:ptCount val="1"/>
                <c:pt idx="0">
                  <c:v>3+ hours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'B2 Child Use Device WEND'!$B$173:$B$182</c15:sqref>
                  </c15:fullRef>
                </c:ext>
              </c:extLst>
              <c:f>'B2 Child Use Device WEND'!$B$178:$B$182</c:f>
              <c:strCache>
                <c:ptCount val="5"/>
                <c:pt idx="0">
                  <c:v>Electronic toy</c:v>
                </c:pt>
                <c:pt idx="1">
                  <c:v>PC / Laptop</c:v>
                </c:pt>
                <c:pt idx="2">
                  <c:v>Tablet</c:v>
                </c:pt>
                <c:pt idx="3">
                  <c:v>Non-digital toys</c:v>
                </c:pt>
                <c:pt idx="4">
                  <c:v>TV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'B2 Child Use Device WEND'!$F$173:$F$182</c15:sqref>
                  </c15:fullRef>
                </c:ext>
              </c:extLst>
              <c:f>'B2 Child Use Device WEND'!$F$178:$F$182</c:f>
              <c:numCache>
                <c:formatCode>0%</c:formatCode>
                <c:ptCount val="5"/>
                <c:pt idx="0">
                  <c:v>5.5E-2</c:v>
                </c:pt>
                <c:pt idx="1">
                  <c:v>4.1000000000000002E-2</c:v>
                </c:pt>
                <c:pt idx="2">
                  <c:v>0.11</c:v>
                </c:pt>
                <c:pt idx="3">
                  <c:v>0.36299999999999999</c:v>
                </c:pt>
                <c:pt idx="4">
                  <c:v>0.33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262-4E5E-8558-19035E6C0378}"/>
            </c:ext>
          </c:extLst>
        </c:ser>
        <c:ser>
          <c:idx val="4"/>
          <c:order val="4"/>
          <c:tx>
            <c:strRef>
              <c:f>'B2 Child Use Device WEND'!$G$172</c:f>
              <c:strCache>
                <c:ptCount val="1"/>
                <c:pt idx="0">
                  <c:v>Does not use / no minutes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'B2 Child Use Device WEND'!$B$173:$B$182</c15:sqref>
                  </c15:fullRef>
                </c:ext>
              </c:extLst>
              <c:f>'B2 Child Use Device WEND'!$B$178:$B$182</c:f>
              <c:strCache>
                <c:ptCount val="5"/>
                <c:pt idx="0">
                  <c:v>Electronic toy</c:v>
                </c:pt>
                <c:pt idx="1">
                  <c:v>PC / Laptop</c:v>
                </c:pt>
                <c:pt idx="2">
                  <c:v>Tablet</c:v>
                </c:pt>
                <c:pt idx="3">
                  <c:v>Non-digital toys</c:v>
                </c:pt>
                <c:pt idx="4">
                  <c:v>TV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'B2 Child Use Device WEND'!$G$173:$G$182</c15:sqref>
                  </c15:fullRef>
                </c:ext>
              </c:extLst>
              <c:f>'B2 Child Use Device WEND'!$G$178:$G$182</c:f>
              <c:numCache>
                <c:formatCode>0%</c:formatCode>
                <c:ptCount val="5"/>
                <c:pt idx="0">
                  <c:v>0.10199999999999999</c:v>
                </c:pt>
                <c:pt idx="1">
                  <c:v>7.9000000000000001E-2</c:v>
                </c:pt>
                <c:pt idx="2">
                  <c:v>6.5000000000000002E-2</c:v>
                </c:pt>
                <c:pt idx="3">
                  <c:v>3.2000000000000001E-2</c:v>
                </c:pt>
                <c:pt idx="4">
                  <c:v>8.9999999999999993E-3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262-4E5E-8558-19035E6C0378}"/>
            </c:ext>
          </c:extLst>
        </c:ser>
        <c:ser>
          <c:idx val="5"/>
          <c:order val="5"/>
          <c:tx>
            <c:strRef>
              <c:f>'B2 Child Use Device WEND'!$H$172</c:f>
              <c:strCache>
                <c:ptCount val="1"/>
                <c:pt idx="0">
                  <c:v>Missing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'B2 Child Use Device WEND'!$B$173:$B$182</c15:sqref>
                  </c15:fullRef>
                </c:ext>
              </c:extLst>
              <c:f>'B2 Child Use Device WEND'!$B$178:$B$182</c:f>
              <c:strCache>
                <c:ptCount val="5"/>
                <c:pt idx="0">
                  <c:v>Electronic toy</c:v>
                </c:pt>
                <c:pt idx="1">
                  <c:v>PC / Laptop</c:v>
                </c:pt>
                <c:pt idx="2">
                  <c:v>Tablet</c:v>
                </c:pt>
                <c:pt idx="3">
                  <c:v>Non-digital toys</c:v>
                </c:pt>
                <c:pt idx="4">
                  <c:v>TV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'B2 Child Use Device WEND'!$H$173:$H$182</c15:sqref>
                  </c15:fullRef>
                </c:ext>
              </c:extLst>
              <c:f>'B2 Child Use Device WEND'!$H$178:$H$182</c:f>
              <c:numCache>
                <c:formatCode>0%</c:formatCode>
                <c:ptCount val="5"/>
                <c:pt idx="0">
                  <c:v>0.63600000000000001</c:v>
                </c:pt>
                <c:pt idx="1">
                  <c:v>0.60299999999999998</c:v>
                </c:pt>
                <c:pt idx="2">
                  <c:v>0.47</c:v>
                </c:pt>
                <c:pt idx="3">
                  <c:v>0.33700000000000002</c:v>
                </c:pt>
                <c:pt idx="4">
                  <c:v>0.127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0262-4E5E-8558-19035E6C0378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396304960"/>
        <c:axId val="396301352"/>
      </c:barChart>
      <c:catAx>
        <c:axId val="396304960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96301352"/>
        <c:crosses val="autoZero"/>
        <c:auto val="1"/>
        <c:lblAlgn val="ctr"/>
        <c:lblOffset val="100"/>
        <c:noMultiLvlLbl val="0"/>
      </c:catAx>
      <c:valAx>
        <c:axId val="396301352"/>
        <c:scaling>
          <c:orientation val="minMax"/>
          <c:max val="1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9630496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Parent plays alongside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'C3 Parent plays alongside'!$K$14</c:f>
              <c:strCache>
                <c:ptCount val="1"/>
                <c:pt idx="0">
                  <c:v>I play alongside them all the time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'C3 Parent plays alongside'!$J$15:$J$27</c15:sqref>
                  </c15:fullRef>
                </c:ext>
              </c:extLst>
              <c:f>('C3 Parent plays alongside'!$J$21,'C3 Parent plays alongside'!$J$23:$J$27)</c:f>
              <c:strCache>
                <c:ptCount val="6"/>
                <c:pt idx="0">
                  <c:v>Electronic toy</c:v>
                </c:pt>
                <c:pt idx="1">
                  <c:v>PC / Laptop</c:v>
                </c:pt>
                <c:pt idx="2">
                  <c:v>Tablet</c:v>
                </c:pt>
                <c:pt idx="3">
                  <c:v>Non-digital toy</c:v>
                </c:pt>
                <c:pt idx="4">
                  <c:v>Smart / Mobilephone</c:v>
                </c:pt>
                <c:pt idx="5">
                  <c:v>TV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'C3 Parent plays alongside'!$K$15:$K$27</c15:sqref>
                  </c15:fullRef>
                </c:ext>
              </c:extLst>
              <c:f>('C3 Parent plays alongside'!$K$21,'C3 Parent plays alongside'!$K$23:$K$27)</c:f>
              <c:numCache>
                <c:formatCode>0%</c:formatCode>
                <c:ptCount val="6"/>
                <c:pt idx="0">
                  <c:v>4.2999999999999997E-2</c:v>
                </c:pt>
                <c:pt idx="1">
                  <c:v>7.5999999999999998E-2</c:v>
                </c:pt>
                <c:pt idx="2">
                  <c:v>0.09</c:v>
                </c:pt>
                <c:pt idx="3">
                  <c:v>0.115</c:v>
                </c:pt>
                <c:pt idx="4">
                  <c:v>0.13900000000000001</c:v>
                </c:pt>
                <c:pt idx="5">
                  <c:v>0.28499999999999998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52A-4D24-93C1-BB8997A1A071}"/>
            </c:ext>
          </c:extLst>
        </c:ser>
        <c:ser>
          <c:idx val="1"/>
          <c:order val="1"/>
          <c:tx>
            <c:strRef>
              <c:f>'C3 Parent plays alongside'!$L$14</c:f>
              <c:strCache>
                <c:ptCount val="1"/>
                <c:pt idx="0">
                  <c:v>I play alongside them most of the time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'C3 Parent plays alongside'!$J$15:$J$27</c15:sqref>
                  </c15:fullRef>
                </c:ext>
              </c:extLst>
              <c:f>('C3 Parent plays alongside'!$J$21,'C3 Parent plays alongside'!$J$23:$J$27)</c:f>
              <c:strCache>
                <c:ptCount val="6"/>
                <c:pt idx="0">
                  <c:v>Electronic toy</c:v>
                </c:pt>
                <c:pt idx="1">
                  <c:v>PC / Laptop</c:v>
                </c:pt>
                <c:pt idx="2">
                  <c:v>Tablet</c:v>
                </c:pt>
                <c:pt idx="3">
                  <c:v>Non-digital toy</c:v>
                </c:pt>
                <c:pt idx="4">
                  <c:v>Smart / Mobilephone</c:v>
                </c:pt>
                <c:pt idx="5">
                  <c:v>TV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'C3 Parent plays alongside'!$L$15:$L$27</c15:sqref>
                  </c15:fullRef>
                </c:ext>
              </c:extLst>
              <c:f>('C3 Parent plays alongside'!$L$21,'C3 Parent plays alongside'!$L$23:$L$27)</c:f>
              <c:numCache>
                <c:formatCode>0%</c:formatCode>
                <c:ptCount val="6"/>
                <c:pt idx="0">
                  <c:v>0.05</c:v>
                </c:pt>
                <c:pt idx="1">
                  <c:v>8.4000000000000005E-2</c:v>
                </c:pt>
                <c:pt idx="2">
                  <c:v>0.124</c:v>
                </c:pt>
                <c:pt idx="3">
                  <c:v>0.159</c:v>
                </c:pt>
                <c:pt idx="4">
                  <c:v>0.158</c:v>
                </c:pt>
                <c:pt idx="5">
                  <c:v>0.27400000000000002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52A-4D24-93C1-BB8997A1A071}"/>
            </c:ext>
          </c:extLst>
        </c:ser>
        <c:ser>
          <c:idx val="2"/>
          <c:order val="2"/>
          <c:tx>
            <c:strRef>
              <c:f>'C3 Parent plays alongside'!$M$14</c:f>
              <c:strCache>
                <c:ptCount val="1"/>
                <c:pt idx="0">
                  <c:v>I play alongside them some of the time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'C3 Parent plays alongside'!$J$15:$J$27</c15:sqref>
                  </c15:fullRef>
                </c:ext>
              </c:extLst>
              <c:f>('C3 Parent plays alongside'!$J$21,'C3 Parent plays alongside'!$J$23:$J$27)</c:f>
              <c:strCache>
                <c:ptCount val="6"/>
                <c:pt idx="0">
                  <c:v>Electronic toy</c:v>
                </c:pt>
                <c:pt idx="1">
                  <c:v>PC / Laptop</c:v>
                </c:pt>
                <c:pt idx="2">
                  <c:v>Tablet</c:v>
                </c:pt>
                <c:pt idx="3">
                  <c:v>Non-digital toy</c:v>
                </c:pt>
                <c:pt idx="4">
                  <c:v>Smart / Mobilephone</c:v>
                </c:pt>
                <c:pt idx="5">
                  <c:v>TV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'C3 Parent plays alongside'!$M$15:$M$27</c15:sqref>
                  </c15:fullRef>
                </c:ext>
              </c:extLst>
              <c:f>('C3 Parent plays alongside'!$M$21,'C3 Parent plays alongside'!$M$23:$M$27)</c:f>
              <c:numCache>
                <c:formatCode>0%</c:formatCode>
                <c:ptCount val="6"/>
                <c:pt idx="0">
                  <c:v>2.7E-2</c:v>
                </c:pt>
                <c:pt idx="1">
                  <c:v>4.8000000000000001E-2</c:v>
                </c:pt>
                <c:pt idx="2">
                  <c:v>8.5999999999999993E-2</c:v>
                </c:pt>
                <c:pt idx="3">
                  <c:v>0.1</c:v>
                </c:pt>
                <c:pt idx="4">
                  <c:v>9.1999999999999998E-2</c:v>
                </c:pt>
                <c:pt idx="5">
                  <c:v>9.9000000000000005E-2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52A-4D24-93C1-BB8997A1A071}"/>
            </c:ext>
          </c:extLst>
        </c:ser>
        <c:ser>
          <c:idx val="3"/>
          <c:order val="3"/>
          <c:tx>
            <c:strRef>
              <c:f>'C3 Parent plays alongside'!$N$14</c:f>
              <c:strCache>
                <c:ptCount val="1"/>
                <c:pt idx="0">
                  <c:v>I play alongside them now and again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'C3 Parent plays alongside'!$J$15:$J$27</c15:sqref>
                  </c15:fullRef>
                </c:ext>
              </c:extLst>
              <c:f>('C3 Parent plays alongside'!$J$21,'C3 Parent plays alongside'!$J$23:$J$27)</c:f>
              <c:strCache>
                <c:ptCount val="6"/>
                <c:pt idx="0">
                  <c:v>Electronic toy</c:v>
                </c:pt>
                <c:pt idx="1">
                  <c:v>PC / Laptop</c:v>
                </c:pt>
                <c:pt idx="2">
                  <c:v>Tablet</c:v>
                </c:pt>
                <c:pt idx="3">
                  <c:v>Non-digital toy</c:v>
                </c:pt>
                <c:pt idx="4">
                  <c:v>Smart / Mobilephone</c:v>
                </c:pt>
                <c:pt idx="5">
                  <c:v>TV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'C3 Parent plays alongside'!$N$15:$N$27</c15:sqref>
                  </c15:fullRef>
                </c:ext>
              </c:extLst>
              <c:f>('C3 Parent plays alongside'!$N$21,'C3 Parent plays alongside'!$N$23:$N$27)</c:f>
              <c:numCache>
                <c:formatCode>0%</c:formatCode>
                <c:ptCount val="6"/>
                <c:pt idx="0">
                  <c:v>1.0999999999999999E-2</c:v>
                </c:pt>
                <c:pt idx="1">
                  <c:v>1.6E-2</c:v>
                </c:pt>
                <c:pt idx="2">
                  <c:v>3.5999999999999997E-2</c:v>
                </c:pt>
                <c:pt idx="3">
                  <c:v>3.3000000000000002E-2</c:v>
                </c:pt>
                <c:pt idx="4">
                  <c:v>3.2000000000000001E-2</c:v>
                </c:pt>
                <c:pt idx="5">
                  <c:v>4.5999999999999999E-2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52A-4D24-93C1-BB8997A1A071}"/>
            </c:ext>
          </c:extLst>
        </c:ser>
        <c:ser>
          <c:idx val="4"/>
          <c:order val="4"/>
          <c:tx>
            <c:strRef>
              <c:f>'C3 Parent plays alongside'!$O$14</c:f>
              <c:strCache>
                <c:ptCount val="1"/>
                <c:pt idx="0">
                  <c:v>I oversee their play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'C3 Parent plays alongside'!$J$15:$J$27</c15:sqref>
                  </c15:fullRef>
                </c:ext>
              </c:extLst>
              <c:f>('C3 Parent plays alongside'!$J$21,'C3 Parent plays alongside'!$J$23:$J$27)</c:f>
              <c:strCache>
                <c:ptCount val="6"/>
                <c:pt idx="0">
                  <c:v>Electronic toy</c:v>
                </c:pt>
                <c:pt idx="1">
                  <c:v>PC / Laptop</c:v>
                </c:pt>
                <c:pt idx="2">
                  <c:v>Tablet</c:v>
                </c:pt>
                <c:pt idx="3">
                  <c:v>Non-digital toy</c:v>
                </c:pt>
                <c:pt idx="4">
                  <c:v>Smart / Mobilephone</c:v>
                </c:pt>
                <c:pt idx="5">
                  <c:v>TV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'C3 Parent plays alongside'!$O$15:$O$27</c15:sqref>
                  </c15:fullRef>
                </c:ext>
              </c:extLst>
              <c:f>('C3 Parent plays alongside'!$O$21,'C3 Parent plays alongside'!$O$23:$O$27)</c:f>
              <c:numCache>
                <c:formatCode>0%</c:formatCode>
                <c:ptCount val="6"/>
                <c:pt idx="0">
                  <c:v>3.5999999999999997E-2</c:v>
                </c:pt>
                <c:pt idx="1">
                  <c:v>4.8000000000000001E-2</c:v>
                </c:pt>
                <c:pt idx="2">
                  <c:v>7.0000000000000007E-2</c:v>
                </c:pt>
                <c:pt idx="3">
                  <c:v>8.3000000000000004E-2</c:v>
                </c:pt>
                <c:pt idx="4">
                  <c:v>8.2000000000000003E-2</c:v>
                </c:pt>
                <c:pt idx="5">
                  <c:v>7.8E-2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52A-4D24-93C1-BB8997A1A071}"/>
            </c:ext>
          </c:extLst>
        </c:ser>
        <c:ser>
          <c:idx val="5"/>
          <c:order val="5"/>
          <c:tx>
            <c:strRef>
              <c:f>'C3 Parent plays alongside'!$P$14</c:f>
              <c:strCache>
                <c:ptCount val="1"/>
                <c:pt idx="0">
                  <c:v>I do not play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'C3 Parent plays alongside'!$J$15:$J$27</c15:sqref>
                  </c15:fullRef>
                </c:ext>
              </c:extLst>
              <c:f>('C3 Parent plays alongside'!$J$21,'C3 Parent plays alongside'!$J$23:$J$27)</c:f>
              <c:strCache>
                <c:ptCount val="6"/>
                <c:pt idx="0">
                  <c:v>Electronic toy</c:v>
                </c:pt>
                <c:pt idx="1">
                  <c:v>PC / Laptop</c:v>
                </c:pt>
                <c:pt idx="2">
                  <c:v>Tablet</c:v>
                </c:pt>
                <c:pt idx="3">
                  <c:v>Non-digital toy</c:v>
                </c:pt>
                <c:pt idx="4">
                  <c:v>Smart / Mobilephone</c:v>
                </c:pt>
                <c:pt idx="5">
                  <c:v>TV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'C3 Parent plays alongside'!$P$15:$P$27</c15:sqref>
                  </c15:fullRef>
                </c:ext>
              </c:extLst>
              <c:f>('C3 Parent plays alongside'!$P$21,'C3 Parent plays alongside'!$P$23:$P$27)</c:f>
              <c:numCache>
                <c:formatCode>0%</c:formatCode>
                <c:ptCount val="6"/>
                <c:pt idx="0">
                  <c:v>0.159</c:v>
                </c:pt>
                <c:pt idx="1">
                  <c:v>0.1</c:v>
                </c:pt>
                <c:pt idx="2">
                  <c:v>9.8000000000000004E-2</c:v>
                </c:pt>
                <c:pt idx="3">
                  <c:v>0.14799999999999999</c:v>
                </c:pt>
                <c:pt idx="4">
                  <c:v>0.114</c:v>
                </c:pt>
                <c:pt idx="5">
                  <c:v>8.2000000000000003E-2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E52A-4D24-93C1-BB8997A1A071}"/>
            </c:ext>
          </c:extLst>
        </c:ser>
        <c:ser>
          <c:idx val="6"/>
          <c:order val="6"/>
          <c:tx>
            <c:strRef>
              <c:f>'C3 Parent plays alongside'!$Q$14</c:f>
              <c:strCache>
                <c:ptCount val="1"/>
                <c:pt idx="0">
                  <c:v>Missing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'C3 Parent plays alongside'!$J$15:$J$27</c15:sqref>
                  </c15:fullRef>
                </c:ext>
              </c:extLst>
              <c:f>('C3 Parent plays alongside'!$J$21,'C3 Parent plays alongside'!$J$23:$J$27)</c:f>
              <c:strCache>
                <c:ptCount val="6"/>
                <c:pt idx="0">
                  <c:v>Electronic toy</c:v>
                </c:pt>
                <c:pt idx="1">
                  <c:v>PC / Laptop</c:v>
                </c:pt>
                <c:pt idx="2">
                  <c:v>Tablet</c:v>
                </c:pt>
                <c:pt idx="3">
                  <c:v>Non-digital toy</c:v>
                </c:pt>
                <c:pt idx="4">
                  <c:v>Smart / Mobilephone</c:v>
                </c:pt>
                <c:pt idx="5">
                  <c:v>TV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'C3 Parent plays alongside'!$Q$15:$Q$27</c15:sqref>
                  </c15:fullRef>
                </c:ext>
              </c:extLst>
              <c:f>('C3 Parent plays alongside'!$Q$21,'C3 Parent plays alongside'!$Q$23:$Q$27)</c:f>
              <c:numCache>
                <c:formatCode>0%</c:formatCode>
                <c:ptCount val="6"/>
                <c:pt idx="0">
                  <c:v>0.67500000000000004</c:v>
                </c:pt>
                <c:pt idx="1">
                  <c:v>0.628</c:v>
                </c:pt>
                <c:pt idx="2">
                  <c:v>0.495</c:v>
                </c:pt>
                <c:pt idx="3">
                  <c:v>0.36199999999999999</c:v>
                </c:pt>
                <c:pt idx="4">
                  <c:v>0.38400000000000001</c:v>
                </c:pt>
                <c:pt idx="5">
                  <c:v>0.13600000000000001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E52A-4D24-93C1-BB8997A1A07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7479320"/>
        <c:axId val="455262368"/>
      </c:barChart>
      <c:catAx>
        <c:axId val="387479320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5262368"/>
        <c:crosses val="autoZero"/>
        <c:auto val="1"/>
        <c:lblAlgn val="ctr"/>
        <c:lblOffset val="100"/>
        <c:noMultiLvlLbl val="0"/>
      </c:catAx>
      <c:valAx>
        <c:axId val="455262368"/>
        <c:scaling>
          <c:orientation val="minMax"/>
          <c:max val="1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8747932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Why parents join in with the play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'C4 WhyParentPlays'!$W$8</c:f>
              <c:strCache>
                <c:ptCount val="1"/>
                <c:pt idx="0">
                  <c:v>I play with them because I think it is important for my child's development/learing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'C4 WhyParentPlays'!$V$9:$V$14</c:f>
              <c:strCache>
                <c:ptCount val="6"/>
                <c:pt idx="0">
                  <c:v>Electronic toy</c:v>
                </c:pt>
                <c:pt idx="1">
                  <c:v>Non-digital toy</c:v>
                </c:pt>
                <c:pt idx="2">
                  <c:v>PC / Laptop</c:v>
                </c:pt>
                <c:pt idx="3">
                  <c:v>Smart / Mobile phone</c:v>
                </c:pt>
                <c:pt idx="4">
                  <c:v>Tablet</c:v>
                </c:pt>
                <c:pt idx="5">
                  <c:v>TV</c:v>
                </c:pt>
              </c:strCache>
            </c:strRef>
          </c:cat>
          <c:val>
            <c:numRef>
              <c:f>'C4 WhyParentPlays'!$W$9:$W$14</c:f>
              <c:numCache>
                <c:formatCode>0%</c:formatCode>
                <c:ptCount val="6"/>
                <c:pt idx="0">
                  <c:v>0.13100000000000001</c:v>
                </c:pt>
                <c:pt idx="1">
                  <c:v>0.13700000000000001</c:v>
                </c:pt>
                <c:pt idx="2">
                  <c:v>0.24099999999999999</c:v>
                </c:pt>
                <c:pt idx="3">
                  <c:v>0.19500000000000001</c:v>
                </c:pt>
                <c:pt idx="4">
                  <c:v>0.20799999999999999</c:v>
                </c:pt>
                <c:pt idx="5">
                  <c:v>0.19400000000000001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181-4E8D-970F-588A50016EA9}"/>
            </c:ext>
          </c:extLst>
        </c:ser>
        <c:ser>
          <c:idx val="1"/>
          <c:order val="1"/>
          <c:tx>
            <c:strRef>
              <c:f>'C4 WhyParentPlays'!$X$8</c:f>
              <c:strCache>
                <c:ptCount val="1"/>
                <c:pt idx="0">
                  <c:v>I play with them because I think it is important for our relationship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'C4 WhyParentPlays'!$V$9:$V$14</c:f>
              <c:strCache>
                <c:ptCount val="6"/>
                <c:pt idx="0">
                  <c:v>Electronic toy</c:v>
                </c:pt>
                <c:pt idx="1">
                  <c:v>Non-digital toy</c:v>
                </c:pt>
                <c:pt idx="2">
                  <c:v>PC / Laptop</c:v>
                </c:pt>
                <c:pt idx="3">
                  <c:v>Smart / Mobile phone</c:v>
                </c:pt>
                <c:pt idx="4">
                  <c:v>Tablet</c:v>
                </c:pt>
                <c:pt idx="5">
                  <c:v>TV</c:v>
                </c:pt>
              </c:strCache>
            </c:strRef>
          </c:cat>
          <c:val>
            <c:numRef>
              <c:f>'C4 WhyParentPlays'!$X$9:$X$14</c:f>
              <c:numCache>
                <c:formatCode>0%</c:formatCode>
                <c:ptCount val="6"/>
                <c:pt idx="0">
                  <c:v>0.13700000000000001</c:v>
                </c:pt>
                <c:pt idx="1">
                  <c:v>0.15</c:v>
                </c:pt>
                <c:pt idx="2">
                  <c:v>0.126</c:v>
                </c:pt>
                <c:pt idx="3">
                  <c:v>0.17499999999999999</c:v>
                </c:pt>
                <c:pt idx="4">
                  <c:v>0.20399999999999999</c:v>
                </c:pt>
                <c:pt idx="5">
                  <c:v>0.222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181-4E8D-970F-588A50016EA9}"/>
            </c:ext>
          </c:extLst>
        </c:ser>
        <c:ser>
          <c:idx val="2"/>
          <c:order val="2"/>
          <c:tx>
            <c:strRef>
              <c:f>'C4 WhyParentPlays'!$Y$8</c:f>
              <c:strCache>
                <c:ptCount val="1"/>
                <c:pt idx="0">
                  <c:v>I play with them because I think it is fun for me too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'C4 WhyParentPlays'!$V$9:$V$14</c:f>
              <c:strCache>
                <c:ptCount val="6"/>
                <c:pt idx="0">
                  <c:v>Electronic toy</c:v>
                </c:pt>
                <c:pt idx="1">
                  <c:v>Non-digital toy</c:v>
                </c:pt>
                <c:pt idx="2">
                  <c:v>PC / Laptop</c:v>
                </c:pt>
                <c:pt idx="3">
                  <c:v>Smart / Mobile phone</c:v>
                </c:pt>
                <c:pt idx="4">
                  <c:v>Tablet</c:v>
                </c:pt>
                <c:pt idx="5">
                  <c:v>TV</c:v>
                </c:pt>
              </c:strCache>
            </c:strRef>
          </c:cat>
          <c:val>
            <c:numRef>
              <c:f>'C4 WhyParentPlays'!$Y$9:$Y$14</c:f>
              <c:numCache>
                <c:formatCode>0%</c:formatCode>
                <c:ptCount val="6"/>
                <c:pt idx="0">
                  <c:v>6.7000000000000004E-2</c:v>
                </c:pt>
                <c:pt idx="1">
                  <c:v>6.7000000000000004E-2</c:v>
                </c:pt>
                <c:pt idx="2">
                  <c:v>0.113</c:v>
                </c:pt>
                <c:pt idx="3">
                  <c:v>9.1999999999999998E-2</c:v>
                </c:pt>
                <c:pt idx="4">
                  <c:v>0.08</c:v>
                </c:pt>
                <c:pt idx="5">
                  <c:v>9.0999999999999998E-2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181-4E8D-970F-588A50016EA9}"/>
            </c:ext>
          </c:extLst>
        </c:ser>
        <c:ser>
          <c:idx val="3"/>
          <c:order val="3"/>
          <c:tx>
            <c:strRef>
              <c:f>'C4 WhyParentPlays'!$Z$8</c:f>
              <c:strCache>
                <c:ptCount val="1"/>
                <c:pt idx="0">
                  <c:v>Multiple positive mentions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'C4 WhyParentPlays'!$V$9:$V$14</c:f>
              <c:strCache>
                <c:ptCount val="6"/>
                <c:pt idx="0">
                  <c:v>Electronic toy</c:v>
                </c:pt>
                <c:pt idx="1">
                  <c:v>Non-digital toy</c:v>
                </c:pt>
                <c:pt idx="2">
                  <c:v>PC / Laptop</c:v>
                </c:pt>
                <c:pt idx="3">
                  <c:v>Smart / Mobile phone</c:v>
                </c:pt>
                <c:pt idx="4">
                  <c:v>Tablet</c:v>
                </c:pt>
                <c:pt idx="5">
                  <c:v>TV</c:v>
                </c:pt>
              </c:strCache>
            </c:strRef>
          </c:cat>
          <c:val>
            <c:numRef>
              <c:f>'C4 WhyParentPlays'!$Z$9:$Z$14</c:f>
              <c:numCache>
                <c:formatCode>0%</c:formatCode>
                <c:ptCount val="6"/>
                <c:pt idx="0">
                  <c:v>0.22700000000000001</c:v>
                </c:pt>
                <c:pt idx="1">
                  <c:v>0.312</c:v>
                </c:pt>
                <c:pt idx="2">
                  <c:v>0.20699999999999999</c:v>
                </c:pt>
                <c:pt idx="3">
                  <c:v>0.23599999999999999</c:v>
                </c:pt>
                <c:pt idx="4">
                  <c:v>0.22700000000000001</c:v>
                </c:pt>
                <c:pt idx="5">
                  <c:v>0.30599999999999999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181-4E8D-970F-588A50016EA9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100"/>
        <c:axId val="494511248"/>
        <c:axId val="494504688"/>
      </c:barChart>
      <c:catAx>
        <c:axId val="494511248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4504688"/>
        <c:crosses val="autoZero"/>
        <c:auto val="1"/>
        <c:lblAlgn val="ctr"/>
        <c:lblOffset val="100"/>
        <c:noMultiLvlLbl val="0"/>
      </c:catAx>
      <c:valAx>
        <c:axId val="49450468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451124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Parent comfortable child using technology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'D2 ParentComfortable Tech'!$L$10</c:f>
              <c:strCache>
                <c:ptCount val="1"/>
                <c:pt idx="0">
                  <c:v>Quite / Very uncomfortable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'D2 ParentComfortable Tech'!$K$11:$K$16</c:f>
              <c:strCache>
                <c:ptCount val="6"/>
                <c:pt idx="0">
                  <c:v>PC / Laptop</c:v>
                </c:pt>
                <c:pt idx="1">
                  <c:v>Electronic toy</c:v>
                </c:pt>
                <c:pt idx="2">
                  <c:v>Tablet</c:v>
                </c:pt>
                <c:pt idx="3">
                  <c:v>Mobile phone</c:v>
                </c:pt>
                <c:pt idx="4">
                  <c:v>Non-digital toy</c:v>
                </c:pt>
                <c:pt idx="5">
                  <c:v>TV</c:v>
                </c:pt>
              </c:strCache>
            </c:strRef>
          </c:cat>
          <c:val>
            <c:numRef>
              <c:f>'D2 ParentComfortable Tech'!$L$11:$L$16</c:f>
              <c:numCache>
                <c:formatCode>0%</c:formatCode>
                <c:ptCount val="6"/>
                <c:pt idx="0">
                  <c:v>7.8E-2</c:v>
                </c:pt>
                <c:pt idx="1">
                  <c:v>4.8000000000000001E-2</c:v>
                </c:pt>
                <c:pt idx="2">
                  <c:v>9.8000000000000004E-2</c:v>
                </c:pt>
                <c:pt idx="3">
                  <c:v>0.17100000000000001</c:v>
                </c:pt>
                <c:pt idx="4">
                  <c:v>4.7E-2</c:v>
                </c:pt>
                <c:pt idx="5">
                  <c:v>0.13500000000000001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367-44F2-9053-91D460ECD187}"/>
            </c:ext>
          </c:extLst>
        </c:ser>
        <c:ser>
          <c:idx val="1"/>
          <c:order val="1"/>
          <c:tx>
            <c:strRef>
              <c:f>'D2 ParentComfortable Tech'!$M$10</c:f>
              <c:strCache>
                <c:ptCount val="1"/>
                <c:pt idx="0">
                  <c:v>Neither comfortable nore uncomfortable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'D2 ParentComfortable Tech'!$K$11:$K$16</c:f>
              <c:strCache>
                <c:ptCount val="6"/>
                <c:pt idx="0">
                  <c:v>PC / Laptop</c:v>
                </c:pt>
                <c:pt idx="1">
                  <c:v>Electronic toy</c:v>
                </c:pt>
                <c:pt idx="2">
                  <c:v>Tablet</c:v>
                </c:pt>
                <c:pt idx="3">
                  <c:v>Mobile phone</c:v>
                </c:pt>
                <c:pt idx="4">
                  <c:v>Non-digital toy</c:v>
                </c:pt>
                <c:pt idx="5">
                  <c:v>TV</c:v>
                </c:pt>
              </c:strCache>
            </c:strRef>
          </c:cat>
          <c:val>
            <c:numRef>
              <c:f>'D2 ParentComfortable Tech'!$M$11:$M$16</c:f>
              <c:numCache>
                <c:formatCode>0%</c:formatCode>
                <c:ptCount val="6"/>
                <c:pt idx="0">
                  <c:v>8.8999999999999996E-2</c:v>
                </c:pt>
                <c:pt idx="1">
                  <c:v>0.09</c:v>
                </c:pt>
                <c:pt idx="2">
                  <c:v>0.10299999999999999</c:v>
                </c:pt>
                <c:pt idx="3">
                  <c:v>0.108</c:v>
                </c:pt>
                <c:pt idx="4">
                  <c:v>4.3999999999999997E-2</c:v>
                </c:pt>
                <c:pt idx="5">
                  <c:v>8.7999999999999995E-2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367-44F2-9053-91D460ECD187}"/>
            </c:ext>
          </c:extLst>
        </c:ser>
        <c:ser>
          <c:idx val="2"/>
          <c:order val="2"/>
          <c:tx>
            <c:strRef>
              <c:f>'D2 ParentComfortable Tech'!$N$10</c:f>
              <c:strCache>
                <c:ptCount val="1"/>
                <c:pt idx="0">
                  <c:v>Quite / Very comfortable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'D2 ParentComfortable Tech'!$K$11:$K$16</c:f>
              <c:strCache>
                <c:ptCount val="6"/>
                <c:pt idx="0">
                  <c:v>PC / Laptop</c:v>
                </c:pt>
                <c:pt idx="1">
                  <c:v>Electronic toy</c:v>
                </c:pt>
                <c:pt idx="2">
                  <c:v>Tablet</c:v>
                </c:pt>
                <c:pt idx="3">
                  <c:v>Mobile phone</c:v>
                </c:pt>
                <c:pt idx="4">
                  <c:v>Non-digital toy</c:v>
                </c:pt>
                <c:pt idx="5">
                  <c:v>TV</c:v>
                </c:pt>
              </c:strCache>
            </c:strRef>
          </c:cat>
          <c:val>
            <c:numRef>
              <c:f>'D2 ParentComfortable Tech'!$N$11:$N$16</c:f>
              <c:numCache>
                <c:formatCode>0%</c:formatCode>
                <c:ptCount val="6"/>
                <c:pt idx="0">
                  <c:v>0.22900000000000001</c:v>
                </c:pt>
                <c:pt idx="1">
                  <c:v>0.24099999999999999</c:v>
                </c:pt>
                <c:pt idx="2">
                  <c:v>0.35499999999999998</c:v>
                </c:pt>
                <c:pt idx="3">
                  <c:v>0.42</c:v>
                </c:pt>
                <c:pt idx="4">
                  <c:v>0.57899999999999996</c:v>
                </c:pt>
                <c:pt idx="5">
                  <c:v>0.64100000000000001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367-44F2-9053-91D460ECD187}"/>
            </c:ext>
          </c:extLst>
        </c:ser>
        <c:ser>
          <c:idx val="3"/>
          <c:order val="3"/>
          <c:tx>
            <c:strRef>
              <c:f>'D2 ParentComfortable Tech'!$O$10</c:f>
              <c:strCache>
                <c:ptCount val="1"/>
                <c:pt idx="0">
                  <c:v>Missing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'D2 ParentComfortable Tech'!$K$11:$K$16</c:f>
              <c:strCache>
                <c:ptCount val="6"/>
                <c:pt idx="0">
                  <c:v>PC / Laptop</c:v>
                </c:pt>
                <c:pt idx="1">
                  <c:v>Electronic toy</c:v>
                </c:pt>
                <c:pt idx="2">
                  <c:v>Tablet</c:v>
                </c:pt>
                <c:pt idx="3">
                  <c:v>Mobile phone</c:v>
                </c:pt>
                <c:pt idx="4">
                  <c:v>Non-digital toy</c:v>
                </c:pt>
                <c:pt idx="5">
                  <c:v>TV</c:v>
                </c:pt>
              </c:strCache>
            </c:strRef>
          </c:cat>
          <c:val>
            <c:numRef>
              <c:f>'D2 ParentComfortable Tech'!$O$11:$O$16</c:f>
              <c:numCache>
                <c:formatCode>0%</c:formatCode>
                <c:ptCount val="6"/>
                <c:pt idx="0">
                  <c:v>0.60399999999999998</c:v>
                </c:pt>
                <c:pt idx="1">
                  <c:v>0.621</c:v>
                </c:pt>
                <c:pt idx="2">
                  <c:v>0.44400000000000001</c:v>
                </c:pt>
                <c:pt idx="3">
                  <c:v>0.30099999999999999</c:v>
                </c:pt>
                <c:pt idx="4">
                  <c:v>0.33100000000000002</c:v>
                </c:pt>
                <c:pt idx="5">
                  <c:v>0.13600000000000001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367-44F2-9053-91D460ECD187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442800896"/>
        <c:axId val="442803520"/>
      </c:barChart>
      <c:catAx>
        <c:axId val="44280089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2803520"/>
        <c:crosses val="autoZero"/>
        <c:auto val="1"/>
        <c:lblAlgn val="ctr"/>
        <c:lblOffset val="100"/>
        <c:noMultiLvlLbl val="0"/>
      </c:catAx>
      <c:valAx>
        <c:axId val="44280352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280089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Age group parent - Child access smartphone mobile phone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'Analysis SES - Child Device Acc'!$AB$35:$AB$40</c:f>
              <c:strCache>
                <c:ptCount val="6"/>
                <c:pt idx="0">
                  <c:v>Missing</c:v>
                </c:pt>
                <c:pt idx="1">
                  <c:v>20-29</c:v>
                </c:pt>
                <c:pt idx="2">
                  <c:v>30-39</c:v>
                </c:pt>
                <c:pt idx="3">
                  <c:v>40-49</c:v>
                </c:pt>
                <c:pt idx="4">
                  <c:v>50-59</c:v>
                </c:pt>
                <c:pt idx="5">
                  <c:v>60+</c:v>
                </c:pt>
              </c:strCache>
            </c:strRef>
          </c:cat>
          <c:val>
            <c:numRef>
              <c:f>'Analysis SES - Child Device Acc'!$AK$35:$AK$40</c:f>
              <c:numCache>
                <c:formatCode>0%</c:formatCode>
                <c:ptCount val="6"/>
                <c:pt idx="0">
                  <c:v>0.33557046979865773</c:v>
                </c:pt>
                <c:pt idx="1">
                  <c:v>0.46043165467625896</c:v>
                </c:pt>
                <c:pt idx="2">
                  <c:v>0.40119760479041922</c:v>
                </c:pt>
                <c:pt idx="3">
                  <c:v>0.41747572815533984</c:v>
                </c:pt>
                <c:pt idx="4">
                  <c:v>0.42222222222222228</c:v>
                </c:pt>
                <c:pt idx="5">
                  <c:v>0.25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2DB-4B84-95FE-F142C62F12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80142616"/>
        <c:axId val="480146552"/>
      </c:barChart>
      <c:catAx>
        <c:axId val="4801426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0146552"/>
        <c:crosses val="autoZero"/>
        <c:auto val="1"/>
        <c:lblAlgn val="ctr"/>
        <c:lblOffset val="100"/>
        <c:noMultiLvlLbl val="0"/>
      </c:catAx>
      <c:valAx>
        <c:axId val="4801465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014261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Age group parent - Child access tablet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'Analysis SES - Child Device Acc'!$AB$51:$AB$56</c:f>
              <c:strCache>
                <c:ptCount val="6"/>
                <c:pt idx="0">
                  <c:v>Missing</c:v>
                </c:pt>
                <c:pt idx="1">
                  <c:v>20-29</c:v>
                </c:pt>
                <c:pt idx="2">
                  <c:v>30-39</c:v>
                </c:pt>
                <c:pt idx="3">
                  <c:v>40-49</c:v>
                </c:pt>
                <c:pt idx="4">
                  <c:v>50-59</c:v>
                </c:pt>
                <c:pt idx="5">
                  <c:v>60+</c:v>
                </c:pt>
              </c:strCache>
            </c:strRef>
          </c:cat>
          <c:val>
            <c:numRef>
              <c:f>'Analysis SES - Child Device Acc'!$AK$51:$AK$56</c:f>
              <c:numCache>
                <c:formatCode>0%</c:formatCode>
                <c:ptCount val="6"/>
                <c:pt idx="0">
                  <c:v>0.14093959731543623</c:v>
                </c:pt>
                <c:pt idx="1">
                  <c:v>0.3345323741007194</c:v>
                </c:pt>
                <c:pt idx="2">
                  <c:v>0.3592814371257485</c:v>
                </c:pt>
                <c:pt idx="3">
                  <c:v>0.38834951456310679</c:v>
                </c:pt>
                <c:pt idx="4">
                  <c:v>0.31111111111111112</c:v>
                </c:pt>
                <c:pt idx="5">
                  <c:v>0.25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E11-42DE-9AC5-5F5FAEACEB3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78887464"/>
        <c:axId val="478883856"/>
      </c:barChart>
      <c:catAx>
        <c:axId val="4788874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8883856"/>
        <c:crosses val="autoZero"/>
        <c:auto val="1"/>
        <c:lblAlgn val="ctr"/>
        <c:lblOffset val="100"/>
        <c:noMultiLvlLbl val="0"/>
      </c:catAx>
      <c:valAx>
        <c:axId val="478883856"/>
        <c:scaling>
          <c:orientation val="minMax"/>
          <c:max val="0.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888746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Total HH income - Child access tablet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'Analysis SES - Child Device Acc'!$O$50:$O$57</c:f>
              <c:strCache>
                <c:ptCount val="8"/>
                <c:pt idx="0">
                  <c:v>Missing</c:v>
                </c:pt>
                <c:pt idx="1">
                  <c:v>Receive Government Social Grant</c:v>
                </c:pt>
                <c:pt idx="2">
                  <c:v>Less than R19,999</c:v>
                </c:pt>
                <c:pt idx="3">
                  <c:v>R20,000-R49,999</c:v>
                </c:pt>
                <c:pt idx="4">
                  <c:v>R50,000-R99,999</c:v>
                </c:pt>
                <c:pt idx="5">
                  <c:v>R100,000-R249,999</c:v>
                </c:pt>
                <c:pt idx="6">
                  <c:v>R250,000-R499,999</c:v>
                </c:pt>
                <c:pt idx="7">
                  <c:v>R500,000 or more</c:v>
                </c:pt>
              </c:strCache>
            </c:strRef>
          </c:cat>
          <c:val>
            <c:numRef>
              <c:f>'Analysis SES - Child Device Acc'!$P$50:$P$57</c:f>
              <c:numCache>
                <c:formatCode>0%</c:formatCode>
                <c:ptCount val="8"/>
                <c:pt idx="0">
                  <c:v>0.13076923076923075</c:v>
                </c:pt>
                <c:pt idx="1">
                  <c:v>0.14705882352941177</c:v>
                </c:pt>
                <c:pt idx="2">
                  <c:v>0.30625000000000002</c:v>
                </c:pt>
                <c:pt idx="3">
                  <c:v>0.31413612565445026</c:v>
                </c:pt>
                <c:pt idx="4">
                  <c:v>0.30113636363636365</c:v>
                </c:pt>
                <c:pt idx="5">
                  <c:v>0.41869918699186992</c:v>
                </c:pt>
                <c:pt idx="6">
                  <c:v>0.467741935483871</c:v>
                </c:pt>
                <c:pt idx="7">
                  <c:v>0.38759689922480622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005-45C8-A5E4-C65036CD51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478892696"/>
        <c:axId val="478893024"/>
      </c:barChart>
      <c:catAx>
        <c:axId val="47889269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8893024"/>
        <c:crosses val="autoZero"/>
        <c:auto val="1"/>
        <c:lblAlgn val="ctr"/>
        <c:lblOffset val="100"/>
        <c:noMultiLvlLbl val="0"/>
      </c:catAx>
      <c:valAx>
        <c:axId val="47889302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889269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SES - Total HH income</a:t>
            </a:r>
          </a:p>
        </c:rich>
      </c:tx>
      <c:layout>
        <c:manualLayout>
          <c:xMode val="edge"/>
          <c:yMode val="edge"/>
          <c:x val="0.41504855643044625"/>
          <c:y val="2.777777777777777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'Parents &amp; HH'!$I$52:$I$59</c:f>
              <c:strCache>
                <c:ptCount val="8"/>
                <c:pt idx="0">
                  <c:v>Missing</c:v>
                </c:pt>
                <c:pt idx="1">
                  <c:v>Receive Government Social Grant</c:v>
                </c:pt>
                <c:pt idx="2">
                  <c:v>Less than R19,999</c:v>
                </c:pt>
                <c:pt idx="3">
                  <c:v>R20,000-R49,999</c:v>
                </c:pt>
                <c:pt idx="4">
                  <c:v>R50,000-R99,999</c:v>
                </c:pt>
                <c:pt idx="5">
                  <c:v>R100,000-R249,999</c:v>
                </c:pt>
                <c:pt idx="6">
                  <c:v>R250,000-R499,999</c:v>
                </c:pt>
                <c:pt idx="7">
                  <c:v>R500,000 or more</c:v>
                </c:pt>
              </c:strCache>
            </c:strRef>
          </c:cat>
          <c:val>
            <c:numRef>
              <c:f>'Parents &amp; HH'!$J$52:$J$59</c:f>
              <c:numCache>
                <c:formatCode>0%</c:formatCode>
                <c:ptCount val="8"/>
                <c:pt idx="0">
                  <c:v>0.10100000000000001</c:v>
                </c:pt>
                <c:pt idx="1">
                  <c:v>5.2999999999999999E-2</c:v>
                </c:pt>
                <c:pt idx="2">
                  <c:v>0.124</c:v>
                </c:pt>
                <c:pt idx="3">
                  <c:v>0.14899999999999999</c:v>
                </c:pt>
                <c:pt idx="4">
                  <c:v>0.13700000000000001</c:v>
                </c:pt>
                <c:pt idx="5">
                  <c:v>0.191</c:v>
                </c:pt>
                <c:pt idx="6">
                  <c:v>0.14499999999999999</c:v>
                </c:pt>
                <c:pt idx="7">
                  <c:v>0.1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655-4F12-85FB-5E5746EA67E8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82"/>
        <c:axId val="485797312"/>
        <c:axId val="485799608"/>
      </c:barChart>
      <c:catAx>
        <c:axId val="48579731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5799608"/>
        <c:crosses val="autoZero"/>
        <c:auto val="1"/>
        <c:lblAlgn val="ctr"/>
        <c:lblOffset val="100"/>
        <c:noMultiLvlLbl val="0"/>
      </c:catAx>
      <c:valAx>
        <c:axId val="48579960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579731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Total HH incom - Child access to standard TV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'Analysis SES - Child Device Acc'!$N$4:$N$11</c:f>
              <c:strCache>
                <c:ptCount val="8"/>
                <c:pt idx="0">
                  <c:v>Missing</c:v>
                </c:pt>
                <c:pt idx="1">
                  <c:v>Receive Government Social Grant</c:v>
                </c:pt>
                <c:pt idx="2">
                  <c:v>Less than R19,999</c:v>
                </c:pt>
                <c:pt idx="3">
                  <c:v>R20,000-R49,999</c:v>
                </c:pt>
                <c:pt idx="4">
                  <c:v>R50,000-R99,999</c:v>
                </c:pt>
                <c:pt idx="5">
                  <c:v>R100,000-R249,999</c:v>
                </c:pt>
                <c:pt idx="6">
                  <c:v>R250,000-R499,999</c:v>
                </c:pt>
                <c:pt idx="7">
                  <c:v>R500,000 or more</c:v>
                </c:pt>
              </c:strCache>
            </c:strRef>
          </c:cat>
          <c:val>
            <c:numRef>
              <c:f>'Analysis SES - Child Device Acc'!$O$4:$O$11</c:f>
              <c:numCache>
                <c:formatCode>0%</c:formatCode>
                <c:ptCount val="8"/>
                <c:pt idx="0">
                  <c:v>0.3461538461538462</c:v>
                </c:pt>
                <c:pt idx="1">
                  <c:v>0.86764705882352944</c:v>
                </c:pt>
                <c:pt idx="2">
                  <c:v>0.83125000000000004</c:v>
                </c:pt>
                <c:pt idx="3">
                  <c:v>0.88481675392670156</c:v>
                </c:pt>
                <c:pt idx="4">
                  <c:v>0.82954545454545447</c:v>
                </c:pt>
                <c:pt idx="5">
                  <c:v>0.78861788617886186</c:v>
                </c:pt>
                <c:pt idx="6">
                  <c:v>0.69892473118279574</c:v>
                </c:pt>
                <c:pt idx="7">
                  <c:v>0.5503875968992249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98F-4823-A76A-519595B00DC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478978128"/>
        <c:axId val="478977800"/>
      </c:barChart>
      <c:catAx>
        <c:axId val="478978128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8977800"/>
        <c:crosses val="autoZero"/>
        <c:auto val="1"/>
        <c:lblAlgn val="ctr"/>
        <c:lblOffset val="100"/>
        <c:noMultiLvlLbl val="0"/>
      </c:catAx>
      <c:valAx>
        <c:axId val="47897780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897812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Total HH income - Child access smartphone / mobile phone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'Analysis SES - Child Device Acc'!$N$34:$N$41</c:f>
              <c:strCache>
                <c:ptCount val="8"/>
                <c:pt idx="0">
                  <c:v>Missing</c:v>
                </c:pt>
                <c:pt idx="1">
                  <c:v>Receive Government Social Grant</c:v>
                </c:pt>
                <c:pt idx="2">
                  <c:v>Less than R19,999</c:v>
                </c:pt>
                <c:pt idx="3">
                  <c:v>R20,000-R49,999</c:v>
                </c:pt>
                <c:pt idx="4">
                  <c:v>R50,000-R99,999</c:v>
                </c:pt>
                <c:pt idx="5">
                  <c:v>R100,000-R249,999</c:v>
                </c:pt>
                <c:pt idx="6">
                  <c:v>R250,000-R499,999</c:v>
                </c:pt>
                <c:pt idx="7">
                  <c:v>R500,000 or more</c:v>
                </c:pt>
              </c:strCache>
            </c:strRef>
          </c:cat>
          <c:val>
            <c:numRef>
              <c:f>'Analysis SES - Child Device Acc'!$O$34:$O$41</c:f>
              <c:numCache>
                <c:formatCode>0%</c:formatCode>
                <c:ptCount val="8"/>
                <c:pt idx="0">
                  <c:v>0.27692307692307694</c:v>
                </c:pt>
                <c:pt idx="1">
                  <c:v>0.45588235294117652</c:v>
                </c:pt>
                <c:pt idx="2">
                  <c:v>0.40625</c:v>
                </c:pt>
                <c:pt idx="3">
                  <c:v>0.4607329842931937</c:v>
                </c:pt>
                <c:pt idx="4">
                  <c:v>0.41477272727272729</c:v>
                </c:pt>
                <c:pt idx="5">
                  <c:v>0.39837398373983735</c:v>
                </c:pt>
                <c:pt idx="6">
                  <c:v>0.41935483870967738</c:v>
                </c:pt>
                <c:pt idx="7">
                  <c:v>0.4573643410852713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DDB-49EA-9743-92B2B6886BE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478979112"/>
        <c:axId val="478970256"/>
      </c:barChart>
      <c:catAx>
        <c:axId val="47897911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8970256"/>
        <c:crosses val="autoZero"/>
        <c:auto val="1"/>
        <c:lblAlgn val="ctr"/>
        <c:lblOffset val="100"/>
        <c:noMultiLvlLbl val="0"/>
      </c:catAx>
      <c:valAx>
        <c:axId val="47897025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897911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'Analysis SES - Child Device Acc'!$AB$5:$AB$10</c:f>
              <c:strCache>
                <c:ptCount val="6"/>
                <c:pt idx="0">
                  <c:v>Missing</c:v>
                </c:pt>
                <c:pt idx="1">
                  <c:v>20-29</c:v>
                </c:pt>
                <c:pt idx="2">
                  <c:v>30-39</c:v>
                </c:pt>
                <c:pt idx="3">
                  <c:v>40-49</c:v>
                </c:pt>
                <c:pt idx="4">
                  <c:v>50-59</c:v>
                </c:pt>
                <c:pt idx="5">
                  <c:v>60+</c:v>
                </c:pt>
              </c:strCache>
            </c:strRef>
          </c:cat>
          <c:val>
            <c:numRef>
              <c:f>'Analysis SES - Child Device Acc'!$AK$5:$AK$10</c:f>
              <c:numCache>
                <c:formatCode>0%</c:formatCode>
                <c:ptCount val="6"/>
                <c:pt idx="0">
                  <c:v>0.39597315436241615</c:v>
                </c:pt>
                <c:pt idx="1">
                  <c:v>0.8453237410071941</c:v>
                </c:pt>
                <c:pt idx="2">
                  <c:v>0.75449101796407181</c:v>
                </c:pt>
                <c:pt idx="3">
                  <c:v>0.76051779935275077</c:v>
                </c:pt>
                <c:pt idx="4">
                  <c:v>0.8</c:v>
                </c:pt>
                <c:pt idx="5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757-466D-903C-E8F036F19E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23266208"/>
        <c:axId val="416360384"/>
      </c:barChart>
      <c:catAx>
        <c:axId val="4232662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6360384"/>
        <c:crosses val="autoZero"/>
        <c:auto val="1"/>
        <c:lblAlgn val="ctr"/>
        <c:lblOffset val="100"/>
        <c:noMultiLvlLbl val="0"/>
      </c:catAx>
      <c:valAx>
        <c:axId val="416360384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326620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Total HH income - Child access to smart TV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'Analysis SES - Child Device Acc'!$N$19:$N$26</c:f>
              <c:strCache>
                <c:ptCount val="8"/>
                <c:pt idx="0">
                  <c:v>Missing</c:v>
                </c:pt>
                <c:pt idx="1">
                  <c:v>Receive Government Social Grant</c:v>
                </c:pt>
                <c:pt idx="2">
                  <c:v>Less than R19,999</c:v>
                </c:pt>
                <c:pt idx="3">
                  <c:v>R20,000-R49,999</c:v>
                </c:pt>
                <c:pt idx="4">
                  <c:v>R50,000-R99,999</c:v>
                </c:pt>
                <c:pt idx="5">
                  <c:v>R100,000-R249,999</c:v>
                </c:pt>
                <c:pt idx="6">
                  <c:v>R250,000-R499,999</c:v>
                </c:pt>
                <c:pt idx="7">
                  <c:v>R500,000 or more</c:v>
                </c:pt>
              </c:strCache>
            </c:strRef>
          </c:cat>
          <c:val>
            <c:numRef>
              <c:f>'Analysis SES - Child Device Acc'!$O$19:$O$26</c:f>
              <c:numCache>
                <c:formatCode>0%</c:formatCode>
                <c:ptCount val="8"/>
                <c:pt idx="0">
                  <c:v>0.1076923076923077</c:v>
                </c:pt>
                <c:pt idx="1">
                  <c:v>0</c:v>
                </c:pt>
                <c:pt idx="2">
                  <c:v>0.10625000000000001</c:v>
                </c:pt>
                <c:pt idx="3">
                  <c:v>0.15183246073298429</c:v>
                </c:pt>
                <c:pt idx="4">
                  <c:v>0.15340909090909091</c:v>
                </c:pt>
                <c:pt idx="5">
                  <c:v>0.24390243902439027</c:v>
                </c:pt>
                <c:pt idx="6">
                  <c:v>0.489247311827957</c:v>
                </c:pt>
                <c:pt idx="7">
                  <c:v>0.75193798449612403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4B0-40DC-81B6-D8C12D83FC8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718383944"/>
        <c:axId val="718379024"/>
      </c:barChart>
      <c:catAx>
        <c:axId val="718383944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18379024"/>
        <c:crosses val="autoZero"/>
        <c:auto val="1"/>
        <c:lblAlgn val="ctr"/>
        <c:lblOffset val="100"/>
        <c:noMultiLvlLbl val="0"/>
      </c:catAx>
      <c:valAx>
        <c:axId val="71837902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1838394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Total HH income - Child access PC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'Analysis SES - Child Device Acc'!$O$65:$O$72</c:f>
              <c:strCache>
                <c:ptCount val="8"/>
                <c:pt idx="0">
                  <c:v>Missing</c:v>
                </c:pt>
                <c:pt idx="1">
                  <c:v>Receive Government Social Grant</c:v>
                </c:pt>
                <c:pt idx="2">
                  <c:v>Less than R19,999</c:v>
                </c:pt>
                <c:pt idx="3">
                  <c:v>R20,000-R49,999</c:v>
                </c:pt>
                <c:pt idx="4">
                  <c:v>R50,000-R99,999</c:v>
                </c:pt>
                <c:pt idx="5">
                  <c:v>R100,000-R249,999</c:v>
                </c:pt>
                <c:pt idx="6">
                  <c:v>R250,000-R499,999</c:v>
                </c:pt>
                <c:pt idx="7">
                  <c:v>R500,000 or more</c:v>
                </c:pt>
              </c:strCache>
            </c:strRef>
          </c:cat>
          <c:val>
            <c:numRef>
              <c:f>'Analysis SES - Child Device Acc'!$P$65:$P$72</c:f>
              <c:numCache>
                <c:formatCode>0%</c:formatCode>
                <c:ptCount val="8"/>
                <c:pt idx="0">
                  <c:v>2.3076923076923078E-2</c:v>
                </c:pt>
                <c:pt idx="1">
                  <c:v>2.9411764705882356E-2</c:v>
                </c:pt>
                <c:pt idx="2">
                  <c:v>5.6250000000000001E-2</c:v>
                </c:pt>
                <c:pt idx="3">
                  <c:v>8.3769633507853408E-2</c:v>
                </c:pt>
                <c:pt idx="4">
                  <c:v>8.5227272727272735E-2</c:v>
                </c:pt>
                <c:pt idx="5">
                  <c:v>9.3495934959349603E-2</c:v>
                </c:pt>
                <c:pt idx="6">
                  <c:v>0.23655913978494625</c:v>
                </c:pt>
                <c:pt idx="7">
                  <c:v>0.2558139534883721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458-4584-AFDA-50381C45C0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397475856"/>
        <c:axId val="397476184"/>
      </c:barChart>
      <c:catAx>
        <c:axId val="39747585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97476184"/>
        <c:crosses val="autoZero"/>
        <c:auto val="1"/>
        <c:lblAlgn val="ctr"/>
        <c:lblOffset val="100"/>
        <c:noMultiLvlLbl val="0"/>
      </c:catAx>
      <c:valAx>
        <c:axId val="39747618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9747585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Total HH income - access to laptop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'Analysis SES - Child Device Acc'!$O$81:$O$88</c:f>
              <c:strCache>
                <c:ptCount val="8"/>
                <c:pt idx="0">
                  <c:v>Missing</c:v>
                </c:pt>
                <c:pt idx="1">
                  <c:v>Receive Government Social Grant</c:v>
                </c:pt>
                <c:pt idx="2">
                  <c:v>Less than R19,999</c:v>
                </c:pt>
                <c:pt idx="3">
                  <c:v>R20,000-R49,999</c:v>
                </c:pt>
                <c:pt idx="4">
                  <c:v>R50,000-R99,999</c:v>
                </c:pt>
                <c:pt idx="5">
                  <c:v>R100,000-R249,999</c:v>
                </c:pt>
                <c:pt idx="6">
                  <c:v>R250,000-R499,999</c:v>
                </c:pt>
                <c:pt idx="7">
                  <c:v>R500,000 or more</c:v>
                </c:pt>
              </c:strCache>
            </c:strRef>
          </c:cat>
          <c:val>
            <c:numRef>
              <c:f>'Analysis SES - Child Device Acc'!$P$81:$P$88</c:f>
              <c:numCache>
                <c:formatCode>0%</c:formatCode>
                <c:ptCount val="8"/>
                <c:pt idx="0">
                  <c:v>0.11538461538461539</c:v>
                </c:pt>
                <c:pt idx="1">
                  <c:v>0.10294117647058824</c:v>
                </c:pt>
                <c:pt idx="2">
                  <c:v>0.14374999999999999</c:v>
                </c:pt>
                <c:pt idx="3">
                  <c:v>0.16753926701570682</c:v>
                </c:pt>
                <c:pt idx="4">
                  <c:v>0.1875</c:v>
                </c:pt>
                <c:pt idx="5">
                  <c:v>0.38617886178861788</c:v>
                </c:pt>
                <c:pt idx="6">
                  <c:v>0.44086021505376344</c:v>
                </c:pt>
                <c:pt idx="7">
                  <c:v>0.55813953488372092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4D8-41E4-912E-FD281C06D1E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497033696"/>
        <c:axId val="497036648"/>
      </c:barChart>
      <c:catAx>
        <c:axId val="49703369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7036648"/>
        <c:crosses val="autoZero"/>
        <c:auto val="1"/>
        <c:lblAlgn val="ctr"/>
        <c:lblOffset val="100"/>
        <c:noMultiLvlLbl val="0"/>
      </c:catAx>
      <c:valAx>
        <c:axId val="49703664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703369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Total HH income - access to Electronic toy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'Analysis SES - Child Device Acc'!$O$97:$O$104</c:f>
              <c:strCache>
                <c:ptCount val="8"/>
                <c:pt idx="0">
                  <c:v>Missing</c:v>
                </c:pt>
                <c:pt idx="1">
                  <c:v>Receive Government Social Grant</c:v>
                </c:pt>
                <c:pt idx="2">
                  <c:v>Less than R19,999</c:v>
                </c:pt>
                <c:pt idx="3">
                  <c:v>R20,000-R49,999</c:v>
                </c:pt>
                <c:pt idx="4">
                  <c:v>R50,000-R99,999</c:v>
                </c:pt>
                <c:pt idx="5">
                  <c:v>R100,000-R249,999</c:v>
                </c:pt>
                <c:pt idx="6">
                  <c:v>R250,000-R499,999</c:v>
                </c:pt>
                <c:pt idx="7">
                  <c:v>R500,000 or more</c:v>
                </c:pt>
              </c:strCache>
            </c:strRef>
          </c:cat>
          <c:val>
            <c:numRef>
              <c:f>'Analysis SES - Child Device Acc'!$P$97:$P$104</c:f>
              <c:numCache>
                <c:formatCode>0%</c:formatCode>
                <c:ptCount val="8"/>
                <c:pt idx="0">
                  <c:v>0.1076923076923077</c:v>
                </c:pt>
                <c:pt idx="1">
                  <c:v>0.16176470588235295</c:v>
                </c:pt>
                <c:pt idx="2">
                  <c:v>0.1125</c:v>
                </c:pt>
                <c:pt idx="3">
                  <c:v>0.21465968586387435</c:v>
                </c:pt>
                <c:pt idx="4">
                  <c:v>0.22159090909090909</c:v>
                </c:pt>
                <c:pt idx="5">
                  <c:v>0.23577235772357721</c:v>
                </c:pt>
                <c:pt idx="6">
                  <c:v>0.29569892473118276</c:v>
                </c:pt>
                <c:pt idx="7">
                  <c:v>0.24806201550387597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9F9-476A-99FA-262C626B44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497034352"/>
        <c:axId val="497034680"/>
      </c:barChart>
      <c:catAx>
        <c:axId val="49703435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7034680"/>
        <c:crosses val="autoZero"/>
        <c:auto val="1"/>
        <c:lblAlgn val="ctr"/>
        <c:lblOffset val="100"/>
        <c:noMultiLvlLbl val="0"/>
      </c:catAx>
      <c:valAx>
        <c:axId val="4970346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703435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Total HH income - parents playing along TV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'Analysis SES - ParentPlaysAlong'!$U$6</c:f>
              <c:strCache>
                <c:ptCount val="1"/>
                <c:pt idx="0">
                  <c:v>I play alongside them most of the time (e.g. at least once a week)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'Analysis SES - ParentPlaysAlong'!$T$7:$T$13</c:f>
              <c:strCache>
                <c:ptCount val="7"/>
                <c:pt idx="0">
                  <c:v>Receive Government Social Grant</c:v>
                </c:pt>
                <c:pt idx="1">
                  <c:v>Less than R19,999</c:v>
                </c:pt>
                <c:pt idx="2">
                  <c:v>R20,000-R49,999</c:v>
                </c:pt>
                <c:pt idx="3">
                  <c:v>R50,000-R99,999</c:v>
                </c:pt>
                <c:pt idx="4">
                  <c:v>R100,000-R249,999</c:v>
                </c:pt>
                <c:pt idx="5">
                  <c:v>R250,000-R499,999</c:v>
                </c:pt>
                <c:pt idx="6">
                  <c:v>R500,000 or more</c:v>
                </c:pt>
              </c:strCache>
            </c:strRef>
          </c:cat>
          <c:val>
            <c:numRef>
              <c:f>'Analysis SES - ParentPlaysAlong'!$U$7:$U$13</c:f>
              <c:numCache>
                <c:formatCode>0%</c:formatCode>
                <c:ptCount val="7"/>
                <c:pt idx="0">
                  <c:v>0.20634920634920637</c:v>
                </c:pt>
                <c:pt idx="1">
                  <c:v>0.31724137931034485</c:v>
                </c:pt>
                <c:pt idx="2">
                  <c:v>0.23863636363636365</c:v>
                </c:pt>
                <c:pt idx="3">
                  <c:v>0.32098765432098764</c:v>
                </c:pt>
                <c:pt idx="4">
                  <c:v>0.29694323144104806</c:v>
                </c:pt>
                <c:pt idx="5">
                  <c:v>0.34883720930232553</c:v>
                </c:pt>
                <c:pt idx="6">
                  <c:v>0.40540540540540543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2CD-4517-84F3-4EC1A8A0C52E}"/>
            </c:ext>
          </c:extLst>
        </c:ser>
        <c:ser>
          <c:idx val="1"/>
          <c:order val="1"/>
          <c:tx>
            <c:strRef>
              <c:f>'Analysis SES - ParentPlaysAlong'!$V$6</c:f>
              <c:strCache>
                <c:ptCount val="1"/>
                <c:pt idx="0">
                  <c:v>I play alongside them all of the time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'Analysis SES - ParentPlaysAlong'!$T$7:$T$13</c:f>
              <c:strCache>
                <c:ptCount val="7"/>
                <c:pt idx="0">
                  <c:v>Receive Government Social Grant</c:v>
                </c:pt>
                <c:pt idx="1">
                  <c:v>Less than R19,999</c:v>
                </c:pt>
                <c:pt idx="2">
                  <c:v>R20,000-R49,999</c:v>
                </c:pt>
                <c:pt idx="3">
                  <c:v>R50,000-R99,999</c:v>
                </c:pt>
                <c:pt idx="4">
                  <c:v>R100,000-R249,999</c:v>
                </c:pt>
                <c:pt idx="5">
                  <c:v>R250,000-R499,999</c:v>
                </c:pt>
                <c:pt idx="6">
                  <c:v>R500,000 or more</c:v>
                </c:pt>
              </c:strCache>
            </c:strRef>
          </c:cat>
          <c:val>
            <c:numRef>
              <c:f>'Analysis SES - ParentPlaysAlong'!$V$7:$V$13</c:f>
              <c:numCache>
                <c:formatCode>0%</c:formatCode>
                <c:ptCount val="7"/>
                <c:pt idx="0">
                  <c:v>0.60317460317460314</c:v>
                </c:pt>
                <c:pt idx="1">
                  <c:v>0.3655172413793103</c:v>
                </c:pt>
                <c:pt idx="2">
                  <c:v>0.31818181818181818</c:v>
                </c:pt>
                <c:pt idx="3">
                  <c:v>0.33333333333333337</c:v>
                </c:pt>
                <c:pt idx="4">
                  <c:v>0.31441048034934499</c:v>
                </c:pt>
                <c:pt idx="5">
                  <c:v>0.33139534883720928</c:v>
                </c:pt>
                <c:pt idx="6">
                  <c:v>0.16216216216216217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2CD-4517-84F3-4EC1A8A0C52E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469697864"/>
        <c:axId val="469694584"/>
      </c:barChart>
      <c:catAx>
        <c:axId val="469697864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9694584"/>
        <c:crosses val="autoZero"/>
        <c:auto val="1"/>
        <c:lblAlgn val="ctr"/>
        <c:lblOffset val="100"/>
        <c:noMultiLvlLbl val="0"/>
      </c:catAx>
      <c:valAx>
        <c:axId val="46969458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969786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Total HH income - parents playing along Tablet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'Analysis SES - ParentPlaysAlong'!$U$23</c:f>
              <c:strCache>
                <c:ptCount val="1"/>
                <c:pt idx="0">
                  <c:v>I play alongside them most of the time (e.g. at least once a week)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'Analysis SES - ParentPlaysAlong'!$T$24:$T$30</c:f>
              <c:strCache>
                <c:ptCount val="7"/>
                <c:pt idx="0">
                  <c:v>Receive Government Social Grant</c:v>
                </c:pt>
                <c:pt idx="1">
                  <c:v>Less than R19,999</c:v>
                </c:pt>
                <c:pt idx="2">
                  <c:v>R20,000-R49,999</c:v>
                </c:pt>
                <c:pt idx="3">
                  <c:v>R50,000-R99,999</c:v>
                </c:pt>
                <c:pt idx="4">
                  <c:v>R100,000-R249,999</c:v>
                </c:pt>
                <c:pt idx="5">
                  <c:v>R250,000-R499,999</c:v>
                </c:pt>
                <c:pt idx="6">
                  <c:v>R500,000 or more</c:v>
                </c:pt>
              </c:strCache>
            </c:strRef>
          </c:cat>
          <c:val>
            <c:numRef>
              <c:f>'Analysis SES - ParentPlaysAlong'!$U$24:$U$30</c:f>
              <c:numCache>
                <c:formatCode>0%</c:formatCode>
                <c:ptCount val="7"/>
                <c:pt idx="0">
                  <c:v>0.11764705882352942</c:v>
                </c:pt>
                <c:pt idx="1">
                  <c:v>0.20547945205479451</c:v>
                </c:pt>
                <c:pt idx="2">
                  <c:v>0.22222222222222221</c:v>
                </c:pt>
                <c:pt idx="3">
                  <c:v>0.27906976744186046</c:v>
                </c:pt>
                <c:pt idx="4">
                  <c:v>0.20987654320987656</c:v>
                </c:pt>
                <c:pt idx="5">
                  <c:v>0.28346456692913385</c:v>
                </c:pt>
                <c:pt idx="6">
                  <c:v>0.28915662650602408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326-4833-89CD-4A7455CCDA5F}"/>
            </c:ext>
          </c:extLst>
        </c:ser>
        <c:ser>
          <c:idx val="1"/>
          <c:order val="1"/>
          <c:tx>
            <c:strRef>
              <c:f>'Analysis SES - ParentPlaysAlong'!$V$23</c:f>
              <c:strCache>
                <c:ptCount val="1"/>
                <c:pt idx="0">
                  <c:v>I play alongside them all of the time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'Analysis SES - ParentPlaysAlong'!$T$24:$T$30</c:f>
              <c:strCache>
                <c:ptCount val="7"/>
                <c:pt idx="0">
                  <c:v>Receive Government Social Grant</c:v>
                </c:pt>
                <c:pt idx="1">
                  <c:v>Less than R19,999</c:v>
                </c:pt>
                <c:pt idx="2">
                  <c:v>R20,000-R49,999</c:v>
                </c:pt>
                <c:pt idx="3">
                  <c:v>R50,000-R99,999</c:v>
                </c:pt>
                <c:pt idx="4">
                  <c:v>R100,000-R249,999</c:v>
                </c:pt>
                <c:pt idx="5">
                  <c:v>R250,000-R499,999</c:v>
                </c:pt>
                <c:pt idx="6">
                  <c:v>R500,000 or more</c:v>
                </c:pt>
              </c:strCache>
            </c:strRef>
          </c:cat>
          <c:val>
            <c:numRef>
              <c:f>'Analysis SES - ParentPlaysAlong'!$V$24:$V$30</c:f>
              <c:numCache>
                <c:formatCode>0%</c:formatCode>
                <c:ptCount val="7"/>
                <c:pt idx="0">
                  <c:v>0.17647058823529413</c:v>
                </c:pt>
                <c:pt idx="1">
                  <c:v>0.28767123287671231</c:v>
                </c:pt>
                <c:pt idx="2">
                  <c:v>0.1111111111111111</c:v>
                </c:pt>
                <c:pt idx="3">
                  <c:v>0.11627906976744186</c:v>
                </c:pt>
                <c:pt idx="4">
                  <c:v>0.23456790123456792</c:v>
                </c:pt>
                <c:pt idx="5">
                  <c:v>0.20472440944881889</c:v>
                </c:pt>
                <c:pt idx="6">
                  <c:v>8.4337349397590355E-2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326-4833-89CD-4A7455CCDA5F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718361640"/>
        <c:axId val="718361968"/>
      </c:barChart>
      <c:catAx>
        <c:axId val="718361640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18361968"/>
        <c:crosses val="autoZero"/>
        <c:auto val="1"/>
        <c:lblAlgn val="ctr"/>
        <c:lblOffset val="100"/>
        <c:noMultiLvlLbl val="0"/>
      </c:catAx>
      <c:valAx>
        <c:axId val="71836196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1836164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Total HH income - parents playing along smart/mobile phone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'Analysis SES - ParentPlaysAlong'!$U$39</c:f>
              <c:strCache>
                <c:ptCount val="1"/>
                <c:pt idx="0">
                  <c:v>I play alongside them most of the time (e.g. at least once a week)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'Analysis SES - ParentPlaysAlong'!$T$40:$T$46</c:f>
              <c:strCache>
                <c:ptCount val="7"/>
                <c:pt idx="0">
                  <c:v>Receive Government Social Grant</c:v>
                </c:pt>
                <c:pt idx="1">
                  <c:v>Less than R19,999</c:v>
                </c:pt>
                <c:pt idx="2">
                  <c:v>R20,000-R49,999</c:v>
                </c:pt>
                <c:pt idx="3">
                  <c:v>R50,000-R99,999</c:v>
                </c:pt>
                <c:pt idx="4">
                  <c:v>R100,000-R249,999</c:v>
                </c:pt>
                <c:pt idx="5">
                  <c:v>R250,000-R499,999</c:v>
                </c:pt>
                <c:pt idx="6">
                  <c:v>R500,000 or more</c:v>
                </c:pt>
              </c:strCache>
            </c:strRef>
          </c:cat>
          <c:val>
            <c:numRef>
              <c:f>'Analysis SES - ParentPlaysAlong'!$U$40:$U$46</c:f>
              <c:numCache>
                <c:formatCode>0%</c:formatCode>
                <c:ptCount val="7"/>
                <c:pt idx="0">
                  <c:v>0.35555555555555557</c:v>
                </c:pt>
                <c:pt idx="1">
                  <c:v>0.17204301075268816</c:v>
                </c:pt>
                <c:pt idx="2">
                  <c:v>0.2578125</c:v>
                </c:pt>
                <c:pt idx="3">
                  <c:v>0.26724137931034486</c:v>
                </c:pt>
                <c:pt idx="4">
                  <c:v>0.16969696969696968</c:v>
                </c:pt>
                <c:pt idx="5">
                  <c:v>0.28571428571428575</c:v>
                </c:pt>
                <c:pt idx="6">
                  <c:v>0.38095238095238093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59D-47EF-8C36-393CAA18072F}"/>
            </c:ext>
          </c:extLst>
        </c:ser>
        <c:ser>
          <c:idx val="1"/>
          <c:order val="1"/>
          <c:tx>
            <c:strRef>
              <c:f>'Analysis SES - ParentPlaysAlong'!$V$39</c:f>
              <c:strCache>
                <c:ptCount val="1"/>
                <c:pt idx="0">
                  <c:v>I play alongside them all of the time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'Analysis SES - ParentPlaysAlong'!$T$40:$T$46</c:f>
              <c:strCache>
                <c:ptCount val="7"/>
                <c:pt idx="0">
                  <c:v>Receive Government Social Grant</c:v>
                </c:pt>
                <c:pt idx="1">
                  <c:v>Less than R19,999</c:v>
                </c:pt>
                <c:pt idx="2">
                  <c:v>R20,000-R49,999</c:v>
                </c:pt>
                <c:pt idx="3">
                  <c:v>R50,000-R99,999</c:v>
                </c:pt>
                <c:pt idx="4">
                  <c:v>R100,000-R249,999</c:v>
                </c:pt>
                <c:pt idx="5">
                  <c:v>R250,000-R499,999</c:v>
                </c:pt>
                <c:pt idx="6">
                  <c:v>R500,000 or more</c:v>
                </c:pt>
              </c:strCache>
            </c:strRef>
          </c:cat>
          <c:val>
            <c:numRef>
              <c:f>'Analysis SES - ParentPlaysAlong'!$V$40:$V$46</c:f>
              <c:numCache>
                <c:formatCode>0%</c:formatCode>
                <c:ptCount val="7"/>
                <c:pt idx="0">
                  <c:v>0.24444444444444444</c:v>
                </c:pt>
                <c:pt idx="1">
                  <c:v>0.31182795698924731</c:v>
                </c:pt>
                <c:pt idx="2">
                  <c:v>0.1796875</c:v>
                </c:pt>
                <c:pt idx="3">
                  <c:v>0.14655172413793102</c:v>
                </c:pt>
                <c:pt idx="4">
                  <c:v>0.25454545454545452</c:v>
                </c:pt>
                <c:pt idx="5">
                  <c:v>0.21848739495798319</c:v>
                </c:pt>
                <c:pt idx="6">
                  <c:v>0.13095238095238096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59D-47EF-8C36-393CAA18072F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714804176"/>
        <c:axId val="714805160"/>
      </c:barChart>
      <c:catAx>
        <c:axId val="71480417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14805160"/>
        <c:crosses val="autoZero"/>
        <c:auto val="1"/>
        <c:lblAlgn val="ctr"/>
        <c:lblOffset val="100"/>
        <c:noMultiLvlLbl val="0"/>
      </c:catAx>
      <c:valAx>
        <c:axId val="71480516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1480417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Home Language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'Parents &amp; HH'!$I$44:$I$49</c:f>
              <c:strCache>
                <c:ptCount val="6"/>
                <c:pt idx="0">
                  <c:v>Afrikaans</c:v>
                </c:pt>
                <c:pt idx="1">
                  <c:v>English</c:v>
                </c:pt>
                <c:pt idx="2">
                  <c:v>isiXhosa</c:v>
                </c:pt>
                <c:pt idx="3">
                  <c:v>isiZulu</c:v>
                </c:pt>
                <c:pt idx="4">
                  <c:v>Other</c:v>
                </c:pt>
                <c:pt idx="5">
                  <c:v>Missing</c:v>
                </c:pt>
              </c:strCache>
            </c:strRef>
          </c:cat>
          <c:val>
            <c:numRef>
              <c:f>'Parents &amp; HH'!$J$44:$J$49</c:f>
              <c:numCache>
                <c:formatCode>0%</c:formatCode>
                <c:ptCount val="6"/>
                <c:pt idx="0">
                  <c:v>0.184</c:v>
                </c:pt>
                <c:pt idx="1">
                  <c:v>0.35399999999999998</c:v>
                </c:pt>
                <c:pt idx="2">
                  <c:v>0.314</c:v>
                </c:pt>
                <c:pt idx="3">
                  <c:v>3.2000000000000001E-2</c:v>
                </c:pt>
                <c:pt idx="4">
                  <c:v>5.6000000000000001E-2</c:v>
                </c:pt>
                <c:pt idx="5">
                  <c:v>0.06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6F2-4C6F-91A1-5B06CDE01F98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478874672"/>
        <c:axId val="478872048"/>
      </c:barChart>
      <c:catAx>
        <c:axId val="4788746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8872048"/>
        <c:crosses val="autoZero"/>
        <c:auto val="1"/>
        <c:lblAlgn val="ctr"/>
        <c:lblOffset val="100"/>
        <c:noMultiLvlLbl val="0"/>
      </c:catAx>
      <c:valAx>
        <c:axId val="4788720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887467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Total HH income - parents playing along PC/Laptop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'Analysis SES - ParentPlaysAlong'!$U$56</c:f>
              <c:strCache>
                <c:ptCount val="1"/>
                <c:pt idx="0">
                  <c:v>I play alongside them most of the time (e.g. at least once a week)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'Analysis SES - ParentPlaysAlong'!$T$57:$T$63</c:f>
              <c:strCache>
                <c:ptCount val="7"/>
                <c:pt idx="0">
                  <c:v>Receive Government Social Grant</c:v>
                </c:pt>
                <c:pt idx="1">
                  <c:v>Less than R19,999</c:v>
                </c:pt>
                <c:pt idx="2">
                  <c:v>R20,000-R49,999</c:v>
                </c:pt>
                <c:pt idx="3">
                  <c:v>R50,000-R99,999</c:v>
                </c:pt>
                <c:pt idx="4">
                  <c:v>R100,000-R249,999</c:v>
                </c:pt>
                <c:pt idx="5">
                  <c:v>R250,000-R499,999</c:v>
                </c:pt>
                <c:pt idx="6">
                  <c:v>R500,000 or more</c:v>
                </c:pt>
              </c:strCache>
            </c:strRef>
          </c:cat>
          <c:val>
            <c:numRef>
              <c:f>'Analysis SES - ParentPlaysAlong'!$U$57:$U$63</c:f>
              <c:numCache>
                <c:formatCode>0%</c:formatCode>
                <c:ptCount val="7"/>
                <c:pt idx="0">
                  <c:v>0.15384615384615385</c:v>
                </c:pt>
                <c:pt idx="1">
                  <c:v>0.10416666666666666</c:v>
                </c:pt>
                <c:pt idx="2">
                  <c:v>0.24528301886792453</c:v>
                </c:pt>
                <c:pt idx="3">
                  <c:v>0.26315789473684209</c:v>
                </c:pt>
                <c:pt idx="4">
                  <c:v>0.16923076923076924</c:v>
                </c:pt>
                <c:pt idx="5">
                  <c:v>0.25773195876288663</c:v>
                </c:pt>
                <c:pt idx="6">
                  <c:v>0.26666666666666666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066-4758-BD3A-A85D759D6DAB}"/>
            </c:ext>
          </c:extLst>
        </c:ser>
        <c:ser>
          <c:idx val="1"/>
          <c:order val="1"/>
          <c:tx>
            <c:strRef>
              <c:f>'Analysis SES - ParentPlaysAlong'!$V$56</c:f>
              <c:strCache>
                <c:ptCount val="1"/>
                <c:pt idx="0">
                  <c:v>I play alongside them all of the time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'Analysis SES - ParentPlaysAlong'!$T$57:$T$63</c:f>
              <c:strCache>
                <c:ptCount val="7"/>
                <c:pt idx="0">
                  <c:v>Receive Government Social Grant</c:v>
                </c:pt>
                <c:pt idx="1">
                  <c:v>Less than R19,999</c:v>
                </c:pt>
                <c:pt idx="2">
                  <c:v>R20,000-R49,999</c:v>
                </c:pt>
                <c:pt idx="3">
                  <c:v>R50,000-R99,999</c:v>
                </c:pt>
                <c:pt idx="4">
                  <c:v>R100,000-R249,999</c:v>
                </c:pt>
                <c:pt idx="5">
                  <c:v>R250,000-R499,999</c:v>
                </c:pt>
                <c:pt idx="6">
                  <c:v>R500,000 or more</c:v>
                </c:pt>
              </c:strCache>
            </c:strRef>
          </c:cat>
          <c:val>
            <c:numRef>
              <c:f>'Analysis SES - ParentPlaysAlong'!$V$57:$V$63</c:f>
              <c:numCache>
                <c:formatCode>0%</c:formatCode>
                <c:ptCount val="7"/>
                <c:pt idx="0">
                  <c:v>0.23076923076923075</c:v>
                </c:pt>
                <c:pt idx="1">
                  <c:v>0.22916666666666669</c:v>
                </c:pt>
                <c:pt idx="2">
                  <c:v>0.169811320754717</c:v>
                </c:pt>
                <c:pt idx="3">
                  <c:v>0.10526315789473685</c:v>
                </c:pt>
                <c:pt idx="4">
                  <c:v>0.23846153846153847</c:v>
                </c:pt>
                <c:pt idx="5">
                  <c:v>0.24742268041237114</c:v>
                </c:pt>
                <c:pt idx="6">
                  <c:v>0.11666666666666665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066-4758-BD3A-A85D759D6DA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718400672"/>
        <c:axId val="718402968"/>
      </c:barChart>
      <c:catAx>
        <c:axId val="71840067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18402968"/>
        <c:crosses val="autoZero"/>
        <c:auto val="1"/>
        <c:lblAlgn val="ctr"/>
        <c:lblOffset val="100"/>
        <c:noMultiLvlLbl val="0"/>
      </c:catAx>
      <c:valAx>
        <c:axId val="71840296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1840067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Total HH income - parents playing along Electronic toy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'Analysis SES - ParentPlaysAlong'!$U$71</c:f>
              <c:strCache>
                <c:ptCount val="1"/>
                <c:pt idx="0">
                  <c:v>I play alongside them most of the time (e.g. at least once a week)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'Analysis SES - ParentPlaysAlong'!$T$72:$T$78</c:f>
              <c:strCache>
                <c:ptCount val="7"/>
                <c:pt idx="0">
                  <c:v>Receive Government Social Grant</c:v>
                </c:pt>
                <c:pt idx="1">
                  <c:v>Less than R19,999</c:v>
                </c:pt>
                <c:pt idx="2">
                  <c:v>R20,000-R49,999</c:v>
                </c:pt>
                <c:pt idx="3">
                  <c:v>R50,000-R99,999</c:v>
                </c:pt>
                <c:pt idx="4">
                  <c:v>R100,000-R249,999</c:v>
                </c:pt>
                <c:pt idx="5">
                  <c:v>R250,000-R499,999</c:v>
                </c:pt>
                <c:pt idx="6">
                  <c:v>R500,000 or more</c:v>
                </c:pt>
              </c:strCache>
            </c:strRef>
          </c:cat>
          <c:val>
            <c:numRef>
              <c:f>'Analysis SES - ParentPlaysAlong'!$U$72:$U$78</c:f>
              <c:numCache>
                <c:formatCode>0%</c:formatCode>
                <c:ptCount val="7"/>
                <c:pt idx="0">
                  <c:v>9.0909090909090912E-2</c:v>
                </c:pt>
                <c:pt idx="1">
                  <c:v>0.11627906976744186</c:v>
                </c:pt>
                <c:pt idx="2">
                  <c:v>0.13559322033898305</c:v>
                </c:pt>
                <c:pt idx="3">
                  <c:v>0.10714285714285714</c:v>
                </c:pt>
                <c:pt idx="4">
                  <c:v>0.11</c:v>
                </c:pt>
                <c:pt idx="5">
                  <c:v>0.19178082191780821</c:v>
                </c:pt>
                <c:pt idx="6">
                  <c:v>0.23076923076923075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2B2-42DA-AE1E-AFE59A6F74C6}"/>
            </c:ext>
          </c:extLst>
        </c:ser>
        <c:ser>
          <c:idx val="1"/>
          <c:order val="1"/>
          <c:tx>
            <c:strRef>
              <c:f>'Analysis SES - ParentPlaysAlong'!$V$71</c:f>
              <c:strCache>
                <c:ptCount val="1"/>
                <c:pt idx="0">
                  <c:v>I play alongside them all of the time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'Analysis SES - ParentPlaysAlong'!$T$72:$T$78</c:f>
              <c:strCache>
                <c:ptCount val="7"/>
                <c:pt idx="0">
                  <c:v>Receive Government Social Grant</c:v>
                </c:pt>
                <c:pt idx="1">
                  <c:v>Less than R19,999</c:v>
                </c:pt>
                <c:pt idx="2">
                  <c:v>R20,000-R49,999</c:v>
                </c:pt>
                <c:pt idx="3">
                  <c:v>R50,000-R99,999</c:v>
                </c:pt>
                <c:pt idx="4">
                  <c:v>R100,000-R249,999</c:v>
                </c:pt>
                <c:pt idx="5">
                  <c:v>R250,000-R499,999</c:v>
                </c:pt>
                <c:pt idx="6">
                  <c:v>R500,000 or more</c:v>
                </c:pt>
              </c:strCache>
            </c:strRef>
          </c:cat>
          <c:val>
            <c:numRef>
              <c:f>'Analysis SES - ParentPlaysAlong'!$V$72:$V$78</c:f>
              <c:numCache>
                <c:formatCode>0%</c:formatCode>
                <c:ptCount val="7"/>
                <c:pt idx="0">
                  <c:v>0.27272727272727271</c:v>
                </c:pt>
                <c:pt idx="1">
                  <c:v>6.9767441860465115E-2</c:v>
                </c:pt>
                <c:pt idx="2">
                  <c:v>0.11864406779661017</c:v>
                </c:pt>
                <c:pt idx="3">
                  <c:v>5.3571428571428568E-2</c:v>
                </c:pt>
                <c:pt idx="4">
                  <c:v>0.14000000000000001</c:v>
                </c:pt>
                <c:pt idx="5">
                  <c:v>0.15068493150684931</c:v>
                </c:pt>
                <c:pt idx="6">
                  <c:v>7.6923076923076927E-2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2B2-42DA-AE1E-AFE59A6F74C6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724404296"/>
        <c:axId val="724405936"/>
      </c:barChart>
      <c:catAx>
        <c:axId val="72440429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24405936"/>
        <c:crosses val="autoZero"/>
        <c:auto val="1"/>
        <c:lblAlgn val="ctr"/>
        <c:lblOffset val="100"/>
        <c:noMultiLvlLbl val="0"/>
      </c:catAx>
      <c:valAx>
        <c:axId val="72440593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2440429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Total HH income - parents playing along non-digital toy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'Analysis SES - ParentPlaysAlong'!$U$87</c:f>
              <c:strCache>
                <c:ptCount val="1"/>
                <c:pt idx="0">
                  <c:v>I play alongside them most of the time (e.g. at least once a week)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'Analysis SES - ParentPlaysAlong'!$T$88:$T$94</c:f>
              <c:strCache>
                <c:ptCount val="7"/>
                <c:pt idx="0">
                  <c:v>Receive Government Social Grant</c:v>
                </c:pt>
                <c:pt idx="1">
                  <c:v>Less than R19,999</c:v>
                </c:pt>
                <c:pt idx="2">
                  <c:v>R20,000-R49,999</c:v>
                </c:pt>
                <c:pt idx="3">
                  <c:v>R50,000-R99,999</c:v>
                </c:pt>
                <c:pt idx="4">
                  <c:v>R100,000-R249,999</c:v>
                </c:pt>
                <c:pt idx="5">
                  <c:v>R250,000-R499,999</c:v>
                </c:pt>
                <c:pt idx="6">
                  <c:v>R500,000 or more</c:v>
                </c:pt>
              </c:strCache>
            </c:strRef>
          </c:cat>
          <c:val>
            <c:numRef>
              <c:f>'Analysis SES - ParentPlaysAlong'!$U$88:$U$94</c:f>
              <c:numCache>
                <c:formatCode>0%</c:formatCode>
                <c:ptCount val="7"/>
                <c:pt idx="0">
                  <c:v>0.21818181818181817</c:v>
                </c:pt>
                <c:pt idx="1">
                  <c:v>0.18691588785046728</c:v>
                </c:pt>
                <c:pt idx="2">
                  <c:v>0.2105263157894737</c:v>
                </c:pt>
                <c:pt idx="3">
                  <c:v>0.18852459016393441</c:v>
                </c:pt>
                <c:pt idx="4">
                  <c:v>0.25308641975308643</c:v>
                </c:pt>
                <c:pt idx="5">
                  <c:v>0.2932330827067669</c:v>
                </c:pt>
                <c:pt idx="6">
                  <c:v>0.44776119402985076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EC0-4845-B591-7FA3065386B3}"/>
            </c:ext>
          </c:extLst>
        </c:ser>
        <c:ser>
          <c:idx val="1"/>
          <c:order val="1"/>
          <c:tx>
            <c:strRef>
              <c:f>'Analysis SES - ParentPlaysAlong'!$V$87</c:f>
              <c:strCache>
                <c:ptCount val="1"/>
                <c:pt idx="0">
                  <c:v>I play alongside them all of the time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'Analysis SES - ParentPlaysAlong'!$T$88:$T$94</c:f>
              <c:strCache>
                <c:ptCount val="7"/>
                <c:pt idx="0">
                  <c:v>Receive Government Social Grant</c:v>
                </c:pt>
                <c:pt idx="1">
                  <c:v>Less than R19,999</c:v>
                </c:pt>
                <c:pt idx="2">
                  <c:v>R20,000-R49,999</c:v>
                </c:pt>
                <c:pt idx="3">
                  <c:v>R50,000-R99,999</c:v>
                </c:pt>
                <c:pt idx="4">
                  <c:v>R100,000-R249,999</c:v>
                </c:pt>
                <c:pt idx="5">
                  <c:v>R250,000-R499,999</c:v>
                </c:pt>
                <c:pt idx="6">
                  <c:v>R500,000 or more</c:v>
                </c:pt>
              </c:strCache>
            </c:strRef>
          </c:cat>
          <c:val>
            <c:numRef>
              <c:f>'Analysis SES - ParentPlaysAlong'!$V$88:$V$94</c:f>
              <c:numCache>
                <c:formatCode>0%</c:formatCode>
                <c:ptCount val="7"/>
                <c:pt idx="0">
                  <c:v>0.21818181818181817</c:v>
                </c:pt>
                <c:pt idx="1">
                  <c:v>0.21495327102803738</c:v>
                </c:pt>
                <c:pt idx="2">
                  <c:v>0.16541353383458646</c:v>
                </c:pt>
                <c:pt idx="3">
                  <c:v>9.8360655737704916E-2</c:v>
                </c:pt>
                <c:pt idx="4">
                  <c:v>0.1851851851851852</c:v>
                </c:pt>
                <c:pt idx="5">
                  <c:v>0.18796992481203006</c:v>
                </c:pt>
                <c:pt idx="6">
                  <c:v>0.11940298507462688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EC0-4845-B591-7FA3065386B3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722757960"/>
        <c:axId val="722763208"/>
      </c:barChart>
      <c:catAx>
        <c:axId val="722757960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22763208"/>
        <c:crosses val="autoZero"/>
        <c:auto val="1"/>
        <c:lblAlgn val="ctr"/>
        <c:lblOffset val="100"/>
        <c:noMultiLvlLbl val="0"/>
      </c:catAx>
      <c:valAx>
        <c:axId val="72276320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2275796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Parent comfortable with tech - electronic toy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'Analysis ParentCom Child Device'!$U$84:$U$86</c:f>
              <c:strCache>
                <c:ptCount val="3"/>
                <c:pt idx="0">
                  <c:v>Quite / Very uncomfortable</c:v>
                </c:pt>
                <c:pt idx="1">
                  <c:v>Neither comfortable nore uncomfortable</c:v>
                </c:pt>
                <c:pt idx="2">
                  <c:v>Quite / Very comfortable</c:v>
                </c:pt>
              </c:strCache>
            </c:strRef>
          </c:cat>
          <c:val>
            <c:numRef>
              <c:f>'Analysis ParentCom Child Device'!$V$84:$V$86</c:f>
              <c:numCache>
                <c:formatCode>0%</c:formatCode>
                <c:ptCount val="3"/>
                <c:pt idx="0">
                  <c:v>0.16129032258064516</c:v>
                </c:pt>
                <c:pt idx="1">
                  <c:v>0.15517241379310345</c:v>
                </c:pt>
                <c:pt idx="2">
                  <c:v>0.64516129032258063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D6F-4A07-AC5B-6266CDD29925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82"/>
        <c:axId val="718412152"/>
        <c:axId val="718409200"/>
      </c:barChart>
      <c:catAx>
        <c:axId val="71841215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18409200"/>
        <c:crosses val="autoZero"/>
        <c:auto val="1"/>
        <c:lblAlgn val="ctr"/>
        <c:lblOffset val="100"/>
        <c:noMultiLvlLbl val="0"/>
      </c:catAx>
      <c:valAx>
        <c:axId val="718409200"/>
        <c:scaling>
          <c:orientation val="minMax"/>
          <c:max val="1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1841215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Parents comfortable with tech - Laptop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'Analysis ParentCom Child Device'!$U$71:$U$73</c:f>
              <c:strCache>
                <c:ptCount val="3"/>
                <c:pt idx="0">
                  <c:v>Quite / Very uncomfortable</c:v>
                </c:pt>
                <c:pt idx="1">
                  <c:v>Neither comfortable nore uncomfortable</c:v>
                </c:pt>
                <c:pt idx="2">
                  <c:v>Quite / Very comfortable</c:v>
                </c:pt>
              </c:strCache>
            </c:strRef>
          </c:cat>
          <c:val>
            <c:numRef>
              <c:f>'Analysis ParentCom Child Device'!$V$71:$V$73</c:f>
              <c:numCache>
                <c:formatCode>0%</c:formatCode>
                <c:ptCount val="3"/>
                <c:pt idx="0">
                  <c:v>0.55999999999999994</c:v>
                </c:pt>
                <c:pt idx="1">
                  <c:v>0.37391304347826088</c:v>
                </c:pt>
                <c:pt idx="2">
                  <c:v>0.62244897959183676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6EE-4CA2-A481-922172F2E43C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82"/>
        <c:axId val="742375680"/>
        <c:axId val="742376008"/>
      </c:barChart>
      <c:catAx>
        <c:axId val="742375680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42376008"/>
        <c:crosses val="autoZero"/>
        <c:auto val="1"/>
        <c:lblAlgn val="ctr"/>
        <c:lblOffset val="100"/>
        <c:noMultiLvlLbl val="0"/>
      </c:catAx>
      <c:valAx>
        <c:axId val="742376008"/>
        <c:scaling>
          <c:orientation val="minMax"/>
          <c:max val="1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4237568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Parents comfortable tech - PC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'Analysis ParentCom Child Device'!$U$58:$U$60</c:f>
              <c:strCache>
                <c:ptCount val="3"/>
                <c:pt idx="0">
                  <c:v>Quite / Very uncomfortable</c:v>
                </c:pt>
                <c:pt idx="1">
                  <c:v>Neither comfortable nore uncomfortable</c:v>
                </c:pt>
                <c:pt idx="2">
                  <c:v>Quite / Very comfortable</c:v>
                </c:pt>
              </c:strCache>
            </c:strRef>
          </c:cat>
          <c:val>
            <c:numRef>
              <c:f>'Analysis ParentCom Child Device'!$V$58:$V$60</c:f>
              <c:numCache>
                <c:formatCode>0%</c:formatCode>
                <c:ptCount val="3"/>
                <c:pt idx="0">
                  <c:v>0.17</c:v>
                </c:pt>
                <c:pt idx="1">
                  <c:v>0.20869565217391306</c:v>
                </c:pt>
                <c:pt idx="2">
                  <c:v>0.25510204081632654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492-4D50-B036-4390FC2C324E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82"/>
        <c:axId val="741499184"/>
        <c:axId val="741499512"/>
      </c:barChart>
      <c:catAx>
        <c:axId val="741499184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41499512"/>
        <c:crosses val="autoZero"/>
        <c:auto val="1"/>
        <c:lblAlgn val="ctr"/>
        <c:lblOffset val="100"/>
        <c:noMultiLvlLbl val="0"/>
      </c:catAx>
      <c:valAx>
        <c:axId val="741499512"/>
        <c:scaling>
          <c:orientation val="minMax"/>
          <c:max val="1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4149918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landscape"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Parents comfortable with tech - mobile phone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'Analysis ParentCom Child Device'!$U$44:$U$47</c:f>
              <c:strCache>
                <c:ptCount val="4"/>
                <c:pt idx="0">
                  <c:v>Missing</c:v>
                </c:pt>
                <c:pt idx="1">
                  <c:v>Quite / Very uncomfortable</c:v>
                </c:pt>
                <c:pt idx="2">
                  <c:v>Neither comfortable nore uncomfortable</c:v>
                </c:pt>
                <c:pt idx="3">
                  <c:v>Quite / Very comfortable</c:v>
                </c:pt>
              </c:strCache>
            </c:strRef>
          </c:cat>
          <c:val>
            <c:numRef>
              <c:f>'Analysis ParentCom Child Device'!$V$44:$V$47</c:f>
              <c:numCache>
                <c:formatCode>0%</c:formatCode>
                <c:ptCount val="4"/>
                <c:pt idx="0">
                  <c:v>0.11369509043927649</c:v>
                </c:pt>
                <c:pt idx="1">
                  <c:v>0.50454545454545463</c:v>
                </c:pt>
                <c:pt idx="2">
                  <c:v>0.53956834532374098</c:v>
                </c:pt>
                <c:pt idx="3">
                  <c:v>0.55185185185185182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D44-4282-A99D-A636E886B131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82"/>
        <c:axId val="718368200"/>
        <c:axId val="718370496"/>
      </c:barChart>
      <c:catAx>
        <c:axId val="718368200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18370496"/>
        <c:crosses val="autoZero"/>
        <c:auto val="1"/>
        <c:lblAlgn val="ctr"/>
        <c:lblOffset val="100"/>
        <c:noMultiLvlLbl val="0"/>
      </c:catAx>
      <c:valAx>
        <c:axId val="718370496"/>
        <c:scaling>
          <c:orientation val="minMax"/>
          <c:max val="1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1836820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Parents comfortable with tech - Tablet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'Analysis ParentCom Child Device'!$U$32:$U$34</c:f>
              <c:strCache>
                <c:ptCount val="3"/>
                <c:pt idx="0">
                  <c:v>Quite / Very uncomfortable</c:v>
                </c:pt>
                <c:pt idx="1">
                  <c:v>Neither comfortable nore uncomfortable</c:v>
                </c:pt>
                <c:pt idx="2">
                  <c:v>Quite / Very comfortable</c:v>
                </c:pt>
              </c:strCache>
            </c:strRef>
          </c:cat>
          <c:val>
            <c:numRef>
              <c:f>'Analysis ParentCom Child Device'!$V$32:$V$34</c:f>
              <c:numCache>
                <c:formatCode>0%</c:formatCode>
                <c:ptCount val="3"/>
                <c:pt idx="0">
                  <c:v>0.53174603174603174</c:v>
                </c:pt>
                <c:pt idx="1">
                  <c:v>0.42105263157894735</c:v>
                </c:pt>
                <c:pt idx="2">
                  <c:v>0.60087719298245612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76E-4FF2-B951-819FBAEC97B6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82"/>
        <c:axId val="441093264"/>
        <c:axId val="441094576"/>
      </c:barChart>
      <c:catAx>
        <c:axId val="441093264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1094576"/>
        <c:crosses val="autoZero"/>
        <c:auto val="1"/>
        <c:lblAlgn val="ctr"/>
        <c:lblOffset val="100"/>
        <c:noMultiLvlLbl val="0"/>
      </c:catAx>
      <c:valAx>
        <c:axId val="441094576"/>
        <c:scaling>
          <c:orientation val="minMax"/>
          <c:max val="1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109326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Parents comfortable with tech - Smart TV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'Analysis ParentCom Child Device'!$U$19:$U$21</c:f>
              <c:strCache>
                <c:ptCount val="3"/>
                <c:pt idx="0">
                  <c:v>Quite / Very uncomfortable</c:v>
                </c:pt>
                <c:pt idx="1">
                  <c:v>Neither comfortable nore uncomfortable</c:v>
                </c:pt>
                <c:pt idx="2">
                  <c:v>Quite / Very comfortable</c:v>
                </c:pt>
              </c:strCache>
            </c:strRef>
          </c:cat>
          <c:val>
            <c:numRef>
              <c:f>'Analysis ParentCom Child Device'!$V$19:$V$21</c:f>
              <c:numCache>
                <c:formatCode>0%</c:formatCode>
                <c:ptCount val="3"/>
                <c:pt idx="0">
                  <c:v>0.22988505747126436</c:v>
                </c:pt>
                <c:pt idx="1">
                  <c:v>0.30088495575221241</c:v>
                </c:pt>
                <c:pt idx="2">
                  <c:v>0.29126213592233008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5B7-4993-85E1-165ED43A90EE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82"/>
        <c:axId val="494026688"/>
        <c:axId val="494023736"/>
      </c:barChart>
      <c:catAx>
        <c:axId val="494026688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4023736"/>
        <c:crosses val="autoZero"/>
        <c:auto val="1"/>
        <c:lblAlgn val="ctr"/>
        <c:lblOffset val="100"/>
        <c:noMultiLvlLbl val="0"/>
      </c:catAx>
      <c:valAx>
        <c:axId val="494023736"/>
        <c:scaling>
          <c:orientation val="minMax"/>
          <c:max val="1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402668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Parents comfortable with tech - standard TV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'Analysis ParentCom Child Device'!$U$6:$U$8</c:f>
              <c:strCache>
                <c:ptCount val="3"/>
                <c:pt idx="0">
                  <c:v>Quite / Very uncomfortable</c:v>
                </c:pt>
                <c:pt idx="1">
                  <c:v>Neither comfortable nore uncomfortable</c:v>
                </c:pt>
                <c:pt idx="2">
                  <c:v>Quite / Very comfortable</c:v>
                </c:pt>
              </c:strCache>
            </c:strRef>
          </c:cat>
          <c:val>
            <c:numRef>
              <c:f>'Analysis ParentCom Child Device'!$V$6:$V$8</c:f>
              <c:numCache>
                <c:formatCode>0%</c:formatCode>
                <c:ptCount val="3"/>
                <c:pt idx="0">
                  <c:v>0.77011494252873569</c:v>
                </c:pt>
                <c:pt idx="1">
                  <c:v>0.72566371681415931</c:v>
                </c:pt>
                <c:pt idx="2">
                  <c:v>0.82160194174757273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629-4573-8E59-DEB60D2DAF23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82"/>
        <c:axId val="493528808"/>
        <c:axId val="493529464"/>
      </c:barChart>
      <c:catAx>
        <c:axId val="493528808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3529464"/>
        <c:crosses val="autoZero"/>
        <c:auto val="1"/>
        <c:lblAlgn val="ctr"/>
        <c:lblOffset val="100"/>
        <c:noMultiLvlLbl val="0"/>
      </c:catAx>
      <c:valAx>
        <c:axId val="493529464"/>
        <c:scaling>
          <c:orientation val="minMax"/>
          <c:max val="1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352880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Ses Relative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'Parents &amp; HH'!$I$33:$I$38</c:f>
              <c:strCache>
                <c:ptCount val="6"/>
                <c:pt idx="0">
                  <c:v>Missing</c:v>
                </c:pt>
                <c:pt idx="1">
                  <c:v>Very disadvantaged</c:v>
                </c:pt>
                <c:pt idx="2">
                  <c:v>Disadvantaged</c:v>
                </c:pt>
                <c:pt idx="3">
                  <c:v>Average</c:v>
                </c:pt>
                <c:pt idx="4">
                  <c:v>Advantaged</c:v>
                </c:pt>
                <c:pt idx="5">
                  <c:v>Very advantaged</c:v>
                </c:pt>
              </c:strCache>
            </c:strRef>
          </c:cat>
          <c:val>
            <c:numRef>
              <c:f>'Parents &amp; HH'!$J$33:$J$38</c:f>
              <c:numCache>
                <c:formatCode>0%</c:formatCode>
                <c:ptCount val="6"/>
                <c:pt idx="0">
                  <c:v>0.06</c:v>
                </c:pt>
                <c:pt idx="1">
                  <c:v>7.3999999999999996E-2</c:v>
                </c:pt>
                <c:pt idx="2">
                  <c:v>0.222</c:v>
                </c:pt>
                <c:pt idx="3">
                  <c:v>0.42399999999999999</c:v>
                </c:pt>
                <c:pt idx="4">
                  <c:v>0.17599999999999999</c:v>
                </c:pt>
                <c:pt idx="5">
                  <c:v>4.3999999999999997E-2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B83-423F-9014-227254B9E2D3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82"/>
        <c:axId val="420747504"/>
        <c:axId val="420749472"/>
      </c:barChart>
      <c:catAx>
        <c:axId val="420747504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0749472"/>
        <c:crosses val="autoZero"/>
        <c:auto val="1"/>
        <c:lblAlgn val="ctr"/>
        <c:lblOffset val="100"/>
        <c:noMultiLvlLbl val="0"/>
      </c:catAx>
      <c:valAx>
        <c:axId val="42074947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074750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Parent comfortable with tech - parent </a:t>
            </a:r>
          </a:p>
          <a:p>
            <a:pPr>
              <a:defRPr/>
            </a:pPr>
            <a:r>
              <a:rPr lang="en-US"/>
              <a:t>plays along TV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'Analysis ParentCom ParentPlaysA'!$T$8</c:f>
              <c:strCache>
                <c:ptCount val="1"/>
                <c:pt idx="0">
                  <c:v>I play alongside them most of the time (e.g. at least once a week)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'Analysis ParentCom ParentPlaysA'!$S$9:$S$11</c:f>
              <c:strCache>
                <c:ptCount val="3"/>
                <c:pt idx="0">
                  <c:v>Quite / Very uncomfortable</c:v>
                </c:pt>
                <c:pt idx="1">
                  <c:v>Neither comfortable nore uncomfortable</c:v>
                </c:pt>
                <c:pt idx="2">
                  <c:v>Quite / Very comfortable</c:v>
                </c:pt>
              </c:strCache>
            </c:strRef>
          </c:cat>
          <c:val>
            <c:numRef>
              <c:f>'Analysis ParentCom ParentPlaysA'!$T$9:$T$11</c:f>
              <c:numCache>
                <c:formatCode>0%</c:formatCode>
                <c:ptCount val="3"/>
                <c:pt idx="0">
                  <c:v>0.28143712574850299</c:v>
                </c:pt>
                <c:pt idx="1">
                  <c:v>0.339622641509434</c:v>
                </c:pt>
                <c:pt idx="2">
                  <c:v>0.31898734177215188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182-4F03-90C2-06910D6F5FA2}"/>
            </c:ext>
          </c:extLst>
        </c:ser>
        <c:ser>
          <c:idx val="1"/>
          <c:order val="1"/>
          <c:tx>
            <c:strRef>
              <c:f>'Analysis ParentCom ParentPlaysA'!$U$8</c:f>
              <c:strCache>
                <c:ptCount val="1"/>
                <c:pt idx="0">
                  <c:v>I play alongside them all of the time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'Analysis ParentCom ParentPlaysA'!$S$9:$S$11</c:f>
              <c:strCache>
                <c:ptCount val="3"/>
                <c:pt idx="0">
                  <c:v>Quite / Very uncomfortable</c:v>
                </c:pt>
                <c:pt idx="1">
                  <c:v>Neither comfortable nore uncomfortable</c:v>
                </c:pt>
                <c:pt idx="2">
                  <c:v>Quite / Very comfortable</c:v>
                </c:pt>
              </c:strCache>
            </c:strRef>
          </c:cat>
          <c:val>
            <c:numRef>
              <c:f>'Analysis ParentCom ParentPlaysA'!$U$9:$U$11</c:f>
              <c:numCache>
                <c:formatCode>0%</c:formatCode>
                <c:ptCount val="3"/>
                <c:pt idx="0">
                  <c:v>0.31736526946107785</c:v>
                </c:pt>
                <c:pt idx="1">
                  <c:v>0.20754716981132076</c:v>
                </c:pt>
                <c:pt idx="2">
                  <c:v>0.36202531645569619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182-4F03-90C2-06910D6F5FA2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771327560"/>
        <c:axId val="771327232"/>
      </c:barChart>
      <c:catAx>
        <c:axId val="7713275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71327232"/>
        <c:crosses val="autoZero"/>
        <c:auto val="1"/>
        <c:lblAlgn val="ctr"/>
        <c:lblOffset val="100"/>
        <c:noMultiLvlLbl val="0"/>
      </c:catAx>
      <c:valAx>
        <c:axId val="7713272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71327560"/>
        <c:crosses val="autoZero"/>
        <c:crossBetween val="between"/>
        <c:majorUnit val="0.1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Parent comfortable with tech - parent plays along Tablet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'Analysis ParentCom ParentPlaysA'!$T$23</c:f>
              <c:strCache>
                <c:ptCount val="1"/>
                <c:pt idx="0">
                  <c:v>I play alongside them most of the time (e.g. at least once a week)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'Analysis ParentCom ParentPlaysA'!$S$24:$S$26</c:f>
              <c:strCache>
                <c:ptCount val="3"/>
                <c:pt idx="0">
                  <c:v>Quite / Very uncomfortable</c:v>
                </c:pt>
                <c:pt idx="1">
                  <c:v>Neither comfortable nore uncomfortable</c:v>
                </c:pt>
                <c:pt idx="2">
                  <c:v>Quite / Very comfortable</c:v>
                </c:pt>
              </c:strCache>
            </c:strRef>
          </c:cat>
          <c:val>
            <c:numRef>
              <c:f>'Analysis ParentCom ParentPlaysA'!$T$24:$T$26</c:f>
              <c:numCache>
                <c:formatCode>0%</c:formatCode>
                <c:ptCount val="3"/>
                <c:pt idx="0">
                  <c:v>0.19</c:v>
                </c:pt>
                <c:pt idx="1">
                  <c:v>0.16964285714285715</c:v>
                </c:pt>
                <c:pt idx="2">
                  <c:v>0.2902374670184697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811-4C93-A26E-838F25670FD0}"/>
            </c:ext>
          </c:extLst>
        </c:ser>
        <c:ser>
          <c:idx val="1"/>
          <c:order val="1"/>
          <c:tx>
            <c:strRef>
              <c:f>'Analysis ParentCom ParentPlaysA'!$U$23</c:f>
              <c:strCache>
                <c:ptCount val="1"/>
                <c:pt idx="0">
                  <c:v>I play alongside them all of the time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'Analysis ParentCom ParentPlaysA'!$S$24:$S$26</c:f>
              <c:strCache>
                <c:ptCount val="3"/>
                <c:pt idx="0">
                  <c:v>Quite / Very uncomfortable</c:v>
                </c:pt>
                <c:pt idx="1">
                  <c:v>Neither comfortable nore uncomfortable</c:v>
                </c:pt>
                <c:pt idx="2">
                  <c:v>Quite / Very comfortable</c:v>
                </c:pt>
              </c:strCache>
            </c:strRef>
          </c:cat>
          <c:val>
            <c:numRef>
              <c:f>'Analysis ParentCom ParentPlaysA'!$U$24:$U$26</c:f>
              <c:numCache>
                <c:formatCode>0%</c:formatCode>
                <c:ptCount val="3"/>
                <c:pt idx="0">
                  <c:v>0.19</c:v>
                </c:pt>
                <c:pt idx="1">
                  <c:v>0.20535714285714285</c:v>
                </c:pt>
                <c:pt idx="2">
                  <c:v>0.17941952506596304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811-4C93-A26E-838F25670FD0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771307880"/>
        <c:axId val="771306896"/>
      </c:barChart>
      <c:catAx>
        <c:axId val="7713078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71306896"/>
        <c:crosses val="autoZero"/>
        <c:auto val="1"/>
        <c:lblAlgn val="ctr"/>
        <c:lblOffset val="100"/>
        <c:noMultiLvlLbl val="0"/>
      </c:catAx>
      <c:valAx>
        <c:axId val="771306896"/>
        <c:scaling>
          <c:orientation val="minMax"/>
          <c:max val="0.4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71307880"/>
        <c:crosses val="autoZero"/>
        <c:crossBetween val="between"/>
        <c:majorUnit val="0.1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Parent comfortable with tech - parent plays along smart / mobile phone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'Analysis ParentCom ParentPlaysA'!$T$38</c:f>
              <c:strCache>
                <c:ptCount val="1"/>
                <c:pt idx="0">
                  <c:v>I play alongside them most of the time (e.g. at least once a week)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'Analysis ParentCom ParentPlaysA'!$S$39:$S$41</c:f>
              <c:strCache>
                <c:ptCount val="3"/>
                <c:pt idx="0">
                  <c:v>Quite / Very uncomfortable</c:v>
                </c:pt>
                <c:pt idx="1">
                  <c:v>Neither comfortable nore uncomfortable</c:v>
                </c:pt>
                <c:pt idx="2">
                  <c:v>Quite / Very comfortable</c:v>
                </c:pt>
              </c:strCache>
            </c:strRef>
          </c:cat>
          <c:val>
            <c:numRef>
              <c:f>'Analysis ParentCom ParentPlaysA'!$T$39:$T$41</c:f>
              <c:numCache>
                <c:formatCode>0%</c:formatCode>
                <c:ptCount val="3"/>
                <c:pt idx="0">
                  <c:v>0.15428571428571428</c:v>
                </c:pt>
                <c:pt idx="1">
                  <c:v>0.24324324324324323</c:v>
                </c:pt>
                <c:pt idx="2">
                  <c:v>0.3119469026548673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1BF-4BCC-B913-2C123E2D29EE}"/>
            </c:ext>
          </c:extLst>
        </c:ser>
        <c:ser>
          <c:idx val="1"/>
          <c:order val="1"/>
          <c:tx>
            <c:strRef>
              <c:f>'Analysis ParentCom ParentPlaysA'!$U$38</c:f>
              <c:strCache>
                <c:ptCount val="1"/>
                <c:pt idx="0">
                  <c:v>I play alongside them all of the time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'Analysis ParentCom ParentPlaysA'!$S$39:$S$41</c:f>
              <c:strCache>
                <c:ptCount val="3"/>
                <c:pt idx="0">
                  <c:v>Quite / Very uncomfortable</c:v>
                </c:pt>
                <c:pt idx="1">
                  <c:v>Neither comfortable nore uncomfortable</c:v>
                </c:pt>
                <c:pt idx="2">
                  <c:v>Quite / Very comfortable</c:v>
                </c:pt>
              </c:strCache>
            </c:strRef>
          </c:cat>
          <c:val>
            <c:numRef>
              <c:f>'Analysis ParentCom ParentPlaysA'!$U$39:$U$41</c:f>
              <c:numCache>
                <c:formatCode>0%</c:formatCode>
                <c:ptCount val="3"/>
                <c:pt idx="0">
                  <c:v>0.22857142857142856</c:v>
                </c:pt>
                <c:pt idx="1">
                  <c:v>0.24324324324324323</c:v>
                </c:pt>
                <c:pt idx="2">
                  <c:v>0.23008849557522124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1BF-4BCC-B913-2C123E2D29EE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473977024"/>
        <c:axId val="473978008"/>
      </c:barChart>
      <c:catAx>
        <c:axId val="4739770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3978008"/>
        <c:crosses val="autoZero"/>
        <c:auto val="1"/>
        <c:lblAlgn val="ctr"/>
        <c:lblOffset val="100"/>
        <c:noMultiLvlLbl val="0"/>
      </c:catAx>
      <c:valAx>
        <c:axId val="473978008"/>
        <c:scaling>
          <c:orientation val="minMax"/>
          <c:max val="0.4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3977024"/>
        <c:crosses val="autoZero"/>
        <c:crossBetween val="between"/>
        <c:majorUnit val="0.1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Parent comfortable with tech - parent plays along PC/Laptop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'Analysis ParentCom ParentPlaysA'!$T$52</c:f>
              <c:strCache>
                <c:ptCount val="1"/>
                <c:pt idx="0">
                  <c:v>I play alongside them most of the time (e.g. at least once a week)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'Analysis ParentCom ParentPlaysA'!$S$53:$S$55</c:f>
              <c:strCache>
                <c:ptCount val="3"/>
                <c:pt idx="0">
                  <c:v>Quite / Very uncomfortable</c:v>
                </c:pt>
                <c:pt idx="1">
                  <c:v>Neither comfortable nore uncomfortable</c:v>
                </c:pt>
                <c:pt idx="2">
                  <c:v>Quite / Very comfortable</c:v>
                </c:pt>
              </c:strCache>
            </c:strRef>
          </c:cat>
          <c:val>
            <c:numRef>
              <c:f>'Analysis ParentCom ParentPlaysA'!$T$53:$T$55</c:f>
              <c:numCache>
                <c:formatCode>0%</c:formatCode>
                <c:ptCount val="3"/>
                <c:pt idx="0">
                  <c:v>0.18181818181818182</c:v>
                </c:pt>
                <c:pt idx="1">
                  <c:v>0.18390804597701149</c:v>
                </c:pt>
                <c:pt idx="2">
                  <c:v>0.27391304347826084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F5A-488E-BD6F-1F90D88E3FD1}"/>
            </c:ext>
          </c:extLst>
        </c:ser>
        <c:ser>
          <c:idx val="1"/>
          <c:order val="1"/>
          <c:tx>
            <c:strRef>
              <c:f>'Analysis ParentCom ParentPlaysA'!$U$52</c:f>
              <c:strCache>
                <c:ptCount val="1"/>
                <c:pt idx="0">
                  <c:v>I play alongside them all of the time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'Analysis ParentCom ParentPlaysA'!$S$53:$S$55</c:f>
              <c:strCache>
                <c:ptCount val="3"/>
                <c:pt idx="0">
                  <c:v>Quite / Very uncomfortable</c:v>
                </c:pt>
                <c:pt idx="1">
                  <c:v>Neither comfortable nore uncomfortable</c:v>
                </c:pt>
                <c:pt idx="2">
                  <c:v>Quite / Very comfortable</c:v>
                </c:pt>
              </c:strCache>
            </c:strRef>
          </c:cat>
          <c:val>
            <c:numRef>
              <c:f>'Analysis ParentCom ParentPlaysA'!$U$53:$U$55</c:f>
              <c:numCache>
                <c:formatCode>0%</c:formatCode>
                <c:ptCount val="3"/>
                <c:pt idx="0">
                  <c:v>0.29870129870129869</c:v>
                </c:pt>
                <c:pt idx="1">
                  <c:v>0.12643678160919541</c:v>
                </c:pt>
                <c:pt idx="2">
                  <c:v>0.2391304347826087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F5A-488E-BD6F-1F90D88E3FD1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771319360"/>
        <c:axId val="771310176"/>
      </c:barChart>
      <c:catAx>
        <c:axId val="7713193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71310176"/>
        <c:crosses val="autoZero"/>
        <c:auto val="1"/>
        <c:lblAlgn val="ctr"/>
        <c:lblOffset val="100"/>
        <c:noMultiLvlLbl val="0"/>
      </c:catAx>
      <c:valAx>
        <c:axId val="771310176"/>
        <c:scaling>
          <c:orientation val="minMax"/>
          <c:max val="0.4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71319360"/>
        <c:crosses val="autoZero"/>
        <c:crossBetween val="between"/>
        <c:majorUnit val="0.1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Parent comfortable with tech - parent plays along electronic toy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'Analysis ParentCom ParentPlaysA'!$T$65</c:f>
              <c:strCache>
                <c:ptCount val="1"/>
                <c:pt idx="0">
                  <c:v>I play alongside them most of the time (e.g. at least once a week)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'Analysis ParentCom ParentPlaysA'!$S$66:$S$68</c:f>
              <c:strCache>
                <c:ptCount val="3"/>
                <c:pt idx="0">
                  <c:v>Quite / Very uncomfortable</c:v>
                </c:pt>
                <c:pt idx="1">
                  <c:v>Neither comfortable nore uncomfortable</c:v>
                </c:pt>
                <c:pt idx="2">
                  <c:v>Quite / Very comfortable</c:v>
                </c:pt>
              </c:strCache>
            </c:strRef>
          </c:cat>
          <c:val>
            <c:numRef>
              <c:f>'Analysis ParentCom ParentPlaysA'!$T$66:$T$68</c:f>
              <c:numCache>
                <c:formatCode>0%</c:formatCode>
                <c:ptCount val="3"/>
                <c:pt idx="0">
                  <c:v>0.12820512820512822</c:v>
                </c:pt>
                <c:pt idx="1">
                  <c:v>6.3291139240506333E-2</c:v>
                </c:pt>
                <c:pt idx="2">
                  <c:v>0.20481927710843373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1F6-4382-935B-D42BB446318C}"/>
            </c:ext>
          </c:extLst>
        </c:ser>
        <c:ser>
          <c:idx val="1"/>
          <c:order val="1"/>
          <c:tx>
            <c:strRef>
              <c:f>'Analysis ParentCom ParentPlaysA'!$U$65</c:f>
              <c:strCache>
                <c:ptCount val="1"/>
                <c:pt idx="0">
                  <c:v>I play alongside them all of the time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'Analysis ParentCom ParentPlaysA'!$S$66:$S$68</c:f>
              <c:strCache>
                <c:ptCount val="3"/>
                <c:pt idx="0">
                  <c:v>Quite / Very uncomfortable</c:v>
                </c:pt>
                <c:pt idx="1">
                  <c:v>Neither comfortable nore uncomfortable</c:v>
                </c:pt>
                <c:pt idx="2">
                  <c:v>Quite / Very comfortable</c:v>
                </c:pt>
              </c:strCache>
            </c:strRef>
          </c:cat>
          <c:val>
            <c:numRef>
              <c:f>'Analysis ParentCom ParentPlaysA'!$U$66:$U$68</c:f>
              <c:numCache>
                <c:formatCode>0%</c:formatCode>
                <c:ptCount val="3"/>
                <c:pt idx="0">
                  <c:v>7.6923076923076927E-2</c:v>
                </c:pt>
                <c:pt idx="1">
                  <c:v>5.0632911392405069E-2</c:v>
                </c:pt>
                <c:pt idx="2">
                  <c:v>0.18473895582329317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1F6-4382-935B-D42BB446318C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741205352"/>
        <c:axId val="741206008"/>
      </c:barChart>
      <c:catAx>
        <c:axId val="7412053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41206008"/>
        <c:crosses val="autoZero"/>
        <c:auto val="1"/>
        <c:lblAlgn val="ctr"/>
        <c:lblOffset val="100"/>
        <c:noMultiLvlLbl val="0"/>
      </c:catAx>
      <c:valAx>
        <c:axId val="741206008"/>
        <c:scaling>
          <c:orientation val="minMax"/>
          <c:max val="0.4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41205352"/>
        <c:crosses val="autoZero"/>
        <c:crossBetween val="between"/>
        <c:majorUnit val="0.1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Parent comfortable with tech - parent plays along non-digital toy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'Analysis ParentCom ParentPlaysA'!$T$82</c:f>
              <c:strCache>
                <c:ptCount val="1"/>
                <c:pt idx="0">
                  <c:v>I play alongside them most of the time (e.g. at least once a week)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'Analysis ParentCom ParentPlaysA'!$S$83:$S$85</c:f>
              <c:strCache>
                <c:ptCount val="3"/>
                <c:pt idx="0">
                  <c:v>Quite / Very uncomfortable</c:v>
                </c:pt>
                <c:pt idx="1">
                  <c:v>Neither comfortable nore uncomfortable</c:v>
                </c:pt>
                <c:pt idx="2">
                  <c:v>Quite / Very comfortable</c:v>
                </c:pt>
              </c:strCache>
            </c:strRef>
          </c:cat>
          <c:val>
            <c:numRef>
              <c:f>'Analysis ParentCom ParentPlaysA'!$T$83:$T$85</c:f>
              <c:numCache>
                <c:formatCode>0%</c:formatCode>
                <c:ptCount val="3"/>
                <c:pt idx="0">
                  <c:v>0.34</c:v>
                </c:pt>
                <c:pt idx="1">
                  <c:v>0.16279069767441862</c:v>
                </c:pt>
                <c:pt idx="2">
                  <c:v>0.24492979719188768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328-471C-9221-B5F5C8EB2EF2}"/>
            </c:ext>
          </c:extLst>
        </c:ser>
        <c:ser>
          <c:idx val="1"/>
          <c:order val="1"/>
          <c:tx>
            <c:strRef>
              <c:f>'Analysis ParentCom ParentPlaysA'!$U$82</c:f>
              <c:strCache>
                <c:ptCount val="1"/>
                <c:pt idx="0">
                  <c:v>I play alongside them all of the time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'Analysis ParentCom ParentPlaysA'!$S$83:$S$85</c:f>
              <c:strCache>
                <c:ptCount val="3"/>
                <c:pt idx="0">
                  <c:v>Quite / Very uncomfortable</c:v>
                </c:pt>
                <c:pt idx="1">
                  <c:v>Neither comfortable nore uncomfortable</c:v>
                </c:pt>
                <c:pt idx="2">
                  <c:v>Quite / Very comfortable</c:v>
                </c:pt>
              </c:strCache>
            </c:strRef>
          </c:cat>
          <c:val>
            <c:numRef>
              <c:f>'Analysis ParentCom ParentPlaysA'!$U$83:$U$85</c:f>
              <c:numCache>
                <c:formatCode>0%</c:formatCode>
                <c:ptCount val="3"/>
                <c:pt idx="0">
                  <c:v>0.14000000000000001</c:v>
                </c:pt>
                <c:pt idx="1">
                  <c:v>6.9767441860465115E-2</c:v>
                </c:pt>
                <c:pt idx="2">
                  <c:v>0.19812792511700469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328-471C-9221-B5F5C8EB2EF2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441104416"/>
        <c:axId val="441104744"/>
      </c:barChart>
      <c:catAx>
        <c:axId val="4411044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1104744"/>
        <c:crosses val="autoZero"/>
        <c:auto val="1"/>
        <c:lblAlgn val="ctr"/>
        <c:lblOffset val="100"/>
        <c:noMultiLvlLbl val="0"/>
      </c:catAx>
      <c:valAx>
        <c:axId val="4411047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1104416"/>
        <c:crosses val="autoZero"/>
        <c:crossBetween val="between"/>
        <c:majorUnit val="0.1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ethnic group parent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'Parents &amp; HH'!$I$24:$I$29</c:f>
              <c:strCache>
                <c:ptCount val="6"/>
                <c:pt idx="0">
                  <c:v>Black African</c:v>
                </c:pt>
                <c:pt idx="1">
                  <c:v>Coloured</c:v>
                </c:pt>
                <c:pt idx="2">
                  <c:v>White</c:v>
                </c:pt>
                <c:pt idx="3">
                  <c:v>Indian/Asian</c:v>
                </c:pt>
                <c:pt idx="4">
                  <c:v>Other</c:v>
                </c:pt>
                <c:pt idx="5">
                  <c:v>Missing</c:v>
                </c:pt>
              </c:strCache>
            </c:strRef>
          </c:cat>
          <c:val>
            <c:numRef>
              <c:f>'Parents &amp; HH'!$J$24:$J$29</c:f>
              <c:numCache>
                <c:formatCode>0%</c:formatCode>
                <c:ptCount val="6"/>
                <c:pt idx="0">
                  <c:v>0.46300000000000002</c:v>
                </c:pt>
                <c:pt idx="1">
                  <c:v>0.32200000000000001</c:v>
                </c:pt>
                <c:pt idx="2">
                  <c:v>0.14599999999999999</c:v>
                </c:pt>
                <c:pt idx="3">
                  <c:v>5.6000000000000001E-2</c:v>
                </c:pt>
                <c:pt idx="4">
                  <c:v>1.2E-2</c:v>
                </c:pt>
                <c:pt idx="5">
                  <c:v>5.8999999999999997E-2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02D-422A-BB3A-8C5FD0C16ABA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607871440"/>
        <c:axId val="607871768"/>
      </c:barChart>
      <c:catAx>
        <c:axId val="6078714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7871768"/>
        <c:crosses val="autoZero"/>
        <c:auto val="1"/>
        <c:lblAlgn val="ctr"/>
        <c:lblOffset val="100"/>
        <c:noMultiLvlLbl val="0"/>
      </c:catAx>
      <c:valAx>
        <c:axId val="6078717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787144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Gender parent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'Parents &amp; HH'!$I$15:$I$18</c:f>
              <c:strCache>
                <c:ptCount val="4"/>
                <c:pt idx="0">
                  <c:v>Missing</c:v>
                </c:pt>
                <c:pt idx="1">
                  <c:v>Other / Prefer not to say</c:v>
                </c:pt>
                <c:pt idx="2">
                  <c:v>Female</c:v>
                </c:pt>
                <c:pt idx="3">
                  <c:v>Male</c:v>
                </c:pt>
              </c:strCache>
            </c:strRef>
          </c:cat>
          <c:val>
            <c:numRef>
              <c:f>'Parents &amp; HH'!$J$15:$J$18</c:f>
              <c:numCache>
                <c:formatCode>0%</c:formatCode>
                <c:ptCount val="4"/>
                <c:pt idx="0">
                  <c:v>5.8000000000000003E-2</c:v>
                </c:pt>
                <c:pt idx="1">
                  <c:v>0.02</c:v>
                </c:pt>
                <c:pt idx="2">
                  <c:v>0.69699999999999995</c:v>
                </c:pt>
                <c:pt idx="3">
                  <c:v>0.22500000000000001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1F0-462B-AED9-4AD91803014C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82"/>
        <c:axId val="425897744"/>
        <c:axId val="425900696"/>
      </c:barChart>
      <c:catAx>
        <c:axId val="425897744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5900696"/>
        <c:crosses val="autoZero"/>
        <c:auto val="1"/>
        <c:lblAlgn val="ctr"/>
        <c:lblOffset val="100"/>
        <c:noMultiLvlLbl val="0"/>
      </c:catAx>
      <c:valAx>
        <c:axId val="42590069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589774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Highest level of education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'Parents &amp; HH'!$L$70:$L$77</c:f>
              <c:strCache>
                <c:ptCount val="8"/>
                <c:pt idx="0">
                  <c:v>Missing</c:v>
                </c:pt>
                <c:pt idx="1">
                  <c:v>Other</c:v>
                </c:pt>
                <c:pt idx="2">
                  <c:v>I have no primary education</c:v>
                </c:pt>
                <c:pt idx="3">
                  <c:v>I only completed primary school</c:v>
                </c:pt>
                <c:pt idx="4">
                  <c:v>I completed secondary school</c:v>
                </c:pt>
                <c:pt idx="5">
                  <c:v>I am a college graduate</c:v>
                </c:pt>
                <c:pt idx="6">
                  <c:v>I am a university graduate</c:v>
                </c:pt>
                <c:pt idx="7">
                  <c:v>I have a postgraduate qualification</c:v>
                </c:pt>
              </c:strCache>
            </c:strRef>
          </c:cat>
          <c:val>
            <c:numRef>
              <c:f>'Parents &amp; HH'!$M$70:$M$77</c:f>
              <c:numCache>
                <c:formatCode>0%</c:formatCode>
                <c:ptCount val="8"/>
                <c:pt idx="0">
                  <c:v>5.6000000000000001E-2</c:v>
                </c:pt>
                <c:pt idx="1">
                  <c:v>2.5999999999999999E-2</c:v>
                </c:pt>
                <c:pt idx="2">
                  <c:v>0.01</c:v>
                </c:pt>
                <c:pt idx="3">
                  <c:v>4.2000000000000003E-2</c:v>
                </c:pt>
                <c:pt idx="4">
                  <c:v>0.33700000000000002</c:v>
                </c:pt>
                <c:pt idx="5">
                  <c:v>0.21199999999999999</c:v>
                </c:pt>
                <c:pt idx="6">
                  <c:v>0.19700000000000001</c:v>
                </c:pt>
                <c:pt idx="7">
                  <c:v>0.11899999999999999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9B9-4A30-8786-D963CE9FB066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82"/>
        <c:axId val="608175128"/>
        <c:axId val="608172832"/>
      </c:barChart>
      <c:catAx>
        <c:axId val="608175128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8172832"/>
        <c:crosses val="autoZero"/>
        <c:auto val="1"/>
        <c:lblAlgn val="ctr"/>
        <c:lblOffset val="100"/>
        <c:noMultiLvlLbl val="0"/>
      </c:catAx>
      <c:valAx>
        <c:axId val="60817283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817512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Ages of boys and girls between 3 and 11 years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'A10 - Age of children'!$J$9</c:f>
              <c:strCache>
                <c:ptCount val="1"/>
                <c:pt idx="0">
                  <c:v>Boys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'A10 - Age of children'!$K$8:$S$8</c:f>
              <c:strCache>
                <c:ptCount val="9"/>
                <c:pt idx="0">
                  <c:v>Age 3</c:v>
                </c:pt>
                <c:pt idx="1">
                  <c:v>Age 4</c:v>
                </c:pt>
                <c:pt idx="2">
                  <c:v>Age 5</c:v>
                </c:pt>
                <c:pt idx="3">
                  <c:v>Age 6</c:v>
                </c:pt>
                <c:pt idx="4">
                  <c:v>Age 7</c:v>
                </c:pt>
                <c:pt idx="5">
                  <c:v>Age 8</c:v>
                </c:pt>
                <c:pt idx="6">
                  <c:v>Age 9</c:v>
                </c:pt>
                <c:pt idx="7">
                  <c:v>Age 10</c:v>
                </c:pt>
                <c:pt idx="8">
                  <c:v>Age 11</c:v>
                </c:pt>
              </c:strCache>
            </c:strRef>
          </c:cat>
          <c:val>
            <c:numRef>
              <c:f>'A10 - Age of children'!$K$9:$S$9</c:f>
              <c:numCache>
                <c:formatCode>0.0%</c:formatCode>
                <c:ptCount val="9"/>
                <c:pt idx="0">
                  <c:v>7.5999999999999998E-2</c:v>
                </c:pt>
                <c:pt idx="1">
                  <c:v>7.0999999999999994E-2</c:v>
                </c:pt>
                <c:pt idx="2">
                  <c:v>8.5999999999999993E-2</c:v>
                </c:pt>
                <c:pt idx="3">
                  <c:v>5.8000000000000003E-2</c:v>
                </c:pt>
                <c:pt idx="4">
                  <c:v>7.0000000000000007E-2</c:v>
                </c:pt>
                <c:pt idx="5">
                  <c:v>6.4000000000000001E-2</c:v>
                </c:pt>
                <c:pt idx="6">
                  <c:v>5.3999999999999999E-2</c:v>
                </c:pt>
                <c:pt idx="7">
                  <c:v>4.1000000000000002E-2</c:v>
                </c:pt>
                <c:pt idx="8">
                  <c:v>0.05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114-4A30-90DB-E7FEEA8D04B8}"/>
            </c:ext>
          </c:extLst>
        </c:ser>
        <c:ser>
          <c:idx val="1"/>
          <c:order val="1"/>
          <c:tx>
            <c:strRef>
              <c:f>'A10 - Age of children'!$J$10</c:f>
              <c:strCache>
                <c:ptCount val="1"/>
                <c:pt idx="0">
                  <c:v>Girls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'A10 - Age of children'!$K$8:$S$8</c:f>
              <c:strCache>
                <c:ptCount val="9"/>
                <c:pt idx="0">
                  <c:v>Age 3</c:v>
                </c:pt>
                <c:pt idx="1">
                  <c:v>Age 4</c:v>
                </c:pt>
                <c:pt idx="2">
                  <c:v>Age 5</c:v>
                </c:pt>
                <c:pt idx="3">
                  <c:v>Age 6</c:v>
                </c:pt>
                <c:pt idx="4">
                  <c:v>Age 7</c:v>
                </c:pt>
                <c:pt idx="5">
                  <c:v>Age 8</c:v>
                </c:pt>
                <c:pt idx="6">
                  <c:v>Age 9</c:v>
                </c:pt>
                <c:pt idx="7">
                  <c:v>Age 10</c:v>
                </c:pt>
                <c:pt idx="8">
                  <c:v>Age 11</c:v>
                </c:pt>
              </c:strCache>
            </c:strRef>
          </c:cat>
          <c:val>
            <c:numRef>
              <c:f>'A10 - Age of children'!$K$10:$S$10</c:f>
              <c:numCache>
                <c:formatCode>0.0%</c:formatCode>
                <c:ptCount val="9"/>
                <c:pt idx="0">
                  <c:v>7.9000000000000001E-2</c:v>
                </c:pt>
                <c:pt idx="1">
                  <c:v>7.0000000000000007E-2</c:v>
                </c:pt>
                <c:pt idx="2">
                  <c:v>7.4999999999999997E-2</c:v>
                </c:pt>
                <c:pt idx="3">
                  <c:v>0.06</c:v>
                </c:pt>
                <c:pt idx="4">
                  <c:v>6.7000000000000004E-2</c:v>
                </c:pt>
                <c:pt idx="5">
                  <c:v>5.8000000000000003E-2</c:v>
                </c:pt>
                <c:pt idx="6">
                  <c:v>4.3999999999999997E-2</c:v>
                </c:pt>
                <c:pt idx="7">
                  <c:v>0.04</c:v>
                </c:pt>
                <c:pt idx="8">
                  <c:v>5.8000000000000003E-2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114-4A30-90DB-E7FEEA8D04B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21983960"/>
        <c:axId val="421984616"/>
      </c:barChart>
      <c:catAx>
        <c:axId val="4219839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1984616"/>
        <c:crosses val="autoZero"/>
        <c:auto val="1"/>
        <c:lblAlgn val="ctr"/>
        <c:lblOffset val="100"/>
        <c:noMultiLvlLbl val="0"/>
      </c:catAx>
      <c:valAx>
        <c:axId val="4219846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198396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'A10 - Age of children'!$S$29</c:f>
              <c:strCache>
                <c:ptCount val="1"/>
                <c:pt idx="0">
                  <c:v>Child age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'A10 - Age of children'!$R$31:$R$34</c:f>
              <c:strCache>
                <c:ptCount val="4"/>
                <c:pt idx="0">
                  <c:v>3-6 years old</c:v>
                </c:pt>
                <c:pt idx="1">
                  <c:v>7-10 years old</c:v>
                </c:pt>
                <c:pt idx="2">
                  <c:v>more than one child</c:v>
                </c:pt>
                <c:pt idx="3">
                  <c:v>Missing</c:v>
                </c:pt>
              </c:strCache>
            </c:strRef>
          </c:cat>
          <c:val>
            <c:numRef>
              <c:f>'A10 - Age of children'!$S$31:$S$34</c:f>
              <c:numCache>
                <c:formatCode>0%</c:formatCode>
                <c:ptCount val="4"/>
                <c:pt idx="0">
                  <c:v>0.44</c:v>
                </c:pt>
                <c:pt idx="1">
                  <c:v>0.35699999999999998</c:v>
                </c:pt>
                <c:pt idx="2">
                  <c:v>6.3E-2</c:v>
                </c:pt>
                <c:pt idx="3">
                  <c:v>0.14000000000000001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2EC-42CF-A3D5-B75CE9EDE783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395065024"/>
        <c:axId val="395065352"/>
      </c:barChart>
      <c:catAx>
        <c:axId val="3950650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95065352"/>
        <c:crosses val="autoZero"/>
        <c:auto val="1"/>
        <c:lblAlgn val="ctr"/>
        <c:lblOffset val="100"/>
        <c:noMultiLvlLbl val="0"/>
      </c:catAx>
      <c:valAx>
        <c:axId val="3950653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95065024"/>
        <c:crosses val="autoZero"/>
        <c:crossBetween val="between"/>
        <c:majorUnit val="0.1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1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3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4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5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6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7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8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9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0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3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4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5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6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7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8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9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10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9.xml"/><Relationship Id="rId2" Type="http://schemas.openxmlformats.org/officeDocument/2006/relationships/chart" Target="../charts/chart28.xml"/><Relationship Id="rId1" Type="http://schemas.openxmlformats.org/officeDocument/2006/relationships/chart" Target="../charts/chart27.xml"/><Relationship Id="rId6" Type="http://schemas.openxmlformats.org/officeDocument/2006/relationships/chart" Target="../charts/chart32.xml"/><Relationship Id="rId5" Type="http://schemas.openxmlformats.org/officeDocument/2006/relationships/chart" Target="../charts/chart31.xml"/><Relationship Id="rId4" Type="http://schemas.openxmlformats.org/officeDocument/2006/relationships/chart" Target="../charts/chart30.xml"/></Relationships>
</file>

<file path=xl/drawings/_rels/drawing1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5.xml"/><Relationship Id="rId7" Type="http://schemas.openxmlformats.org/officeDocument/2006/relationships/chart" Target="../charts/chart39.xml"/><Relationship Id="rId2" Type="http://schemas.openxmlformats.org/officeDocument/2006/relationships/chart" Target="../charts/chart34.xml"/><Relationship Id="rId1" Type="http://schemas.openxmlformats.org/officeDocument/2006/relationships/chart" Target="../charts/chart33.xml"/><Relationship Id="rId6" Type="http://schemas.openxmlformats.org/officeDocument/2006/relationships/chart" Target="../charts/chart38.xml"/><Relationship Id="rId5" Type="http://schemas.openxmlformats.org/officeDocument/2006/relationships/chart" Target="../charts/chart37.xml"/><Relationship Id="rId4" Type="http://schemas.openxmlformats.org/officeDocument/2006/relationships/chart" Target="../charts/chart36.xml"/></Relationships>
</file>

<file path=xl/drawings/_rels/drawing1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2.xml"/><Relationship Id="rId2" Type="http://schemas.openxmlformats.org/officeDocument/2006/relationships/chart" Target="../charts/chart41.xml"/><Relationship Id="rId1" Type="http://schemas.openxmlformats.org/officeDocument/2006/relationships/chart" Target="../charts/chart40.xml"/><Relationship Id="rId6" Type="http://schemas.openxmlformats.org/officeDocument/2006/relationships/chart" Target="../charts/chart45.xml"/><Relationship Id="rId5" Type="http://schemas.openxmlformats.org/officeDocument/2006/relationships/chart" Target="../charts/chart44.xml"/><Relationship Id="rId4" Type="http://schemas.openxmlformats.org/officeDocument/2006/relationships/chart" Target="../charts/chart43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9.xml"/><Relationship Id="rId1" Type="http://schemas.openxmlformats.org/officeDocument/2006/relationships/chart" Target="../charts/chart8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5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6.xml"/></Relationships>
</file>

<file path=xl/drawings/_rels/drawing9.xml.rels><?xml version="1.0" encoding="UTF-8" standalone="yes"?>
<Relationships xmlns="http://schemas.openxmlformats.org/package/2006/relationships"><Relationship Id="rId8" Type="http://schemas.openxmlformats.org/officeDocument/2006/relationships/chart" Target="../charts/chart24.xml"/><Relationship Id="rId3" Type="http://schemas.openxmlformats.org/officeDocument/2006/relationships/chart" Target="../charts/chart19.xml"/><Relationship Id="rId7" Type="http://schemas.openxmlformats.org/officeDocument/2006/relationships/chart" Target="../charts/chart23.xml"/><Relationship Id="rId2" Type="http://schemas.openxmlformats.org/officeDocument/2006/relationships/chart" Target="../charts/chart18.xml"/><Relationship Id="rId1" Type="http://schemas.openxmlformats.org/officeDocument/2006/relationships/chart" Target="../charts/chart17.xml"/><Relationship Id="rId6" Type="http://schemas.openxmlformats.org/officeDocument/2006/relationships/chart" Target="../charts/chart22.xml"/><Relationship Id="rId5" Type="http://schemas.openxmlformats.org/officeDocument/2006/relationships/chart" Target="../charts/chart21.xml"/><Relationship Id="rId10" Type="http://schemas.openxmlformats.org/officeDocument/2006/relationships/chart" Target="../charts/chart26.xml"/><Relationship Id="rId4" Type="http://schemas.openxmlformats.org/officeDocument/2006/relationships/chart" Target="../charts/chart20.xml"/><Relationship Id="rId9" Type="http://schemas.openxmlformats.org/officeDocument/2006/relationships/chart" Target="../charts/chart2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114300</xdr:colOff>
      <xdr:row>1</xdr:row>
      <xdr:rowOff>4761</xdr:rowOff>
    </xdr:from>
    <xdr:to>
      <xdr:col>17</xdr:col>
      <xdr:colOff>419100</xdr:colOff>
      <xdr:row>11</xdr:row>
      <xdr:rowOff>171449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D7294310-1CDE-40CB-BE5D-AEEBB3E1A7D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219075</xdr:colOff>
      <xdr:row>49</xdr:row>
      <xdr:rowOff>185737</xdr:rowOff>
    </xdr:from>
    <xdr:to>
      <xdr:col>17</xdr:col>
      <xdr:colOff>523875</xdr:colOff>
      <xdr:row>63</xdr:row>
      <xdr:rowOff>138112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9729B397-DA9E-4708-BC49-CD3AC028E9E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10</xdr:col>
      <xdr:colOff>266700</xdr:colOff>
      <xdr:row>40</xdr:row>
      <xdr:rowOff>0</xdr:rowOff>
    </xdr:from>
    <xdr:to>
      <xdr:col>17</xdr:col>
      <xdr:colOff>571500</xdr:colOff>
      <xdr:row>48</xdr:row>
      <xdr:rowOff>185737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45C8F6BB-6694-4A0F-A0EF-075FFEE54AA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10</xdr:col>
      <xdr:colOff>238125</xdr:colOff>
      <xdr:row>29</xdr:row>
      <xdr:rowOff>190499</xdr:rowOff>
    </xdr:from>
    <xdr:to>
      <xdr:col>17</xdr:col>
      <xdr:colOff>542925</xdr:colOff>
      <xdr:row>39</xdr:row>
      <xdr:rowOff>42861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DEEA9B69-977F-44D1-8AA1-354B429CD8A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10</xdr:col>
      <xdr:colOff>209550</xdr:colOff>
      <xdr:row>21</xdr:row>
      <xdr:rowOff>0</xdr:rowOff>
    </xdr:from>
    <xdr:to>
      <xdr:col>17</xdr:col>
      <xdr:colOff>514350</xdr:colOff>
      <xdr:row>29</xdr:row>
      <xdr:rowOff>14287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7150B4F4-8486-4E16-B633-10F054EC4B1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10</xdr:col>
      <xdr:colOff>200025</xdr:colOff>
      <xdr:row>12</xdr:row>
      <xdr:rowOff>142875</xdr:rowOff>
    </xdr:from>
    <xdr:to>
      <xdr:col>17</xdr:col>
      <xdr:colOff>504825</xdr:colOff>
      <xdr:row>20</xdr:row>
      <xdr:rowOff>23812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ABCE958C-ED0C-4801-A028-6BF9EF66B30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13</xdr:col>
      <xdr:colOff>263338</xdr:colOff>
      <xdr:row>66</xdr:row>
      <xdr:rowOff>1120</xdr:rowOff>
    </xdr:from>
    <xdr:to>
      <xdr:col>20</xdr:col>
      <xdr:colOff>599514</xdr:colOff>
      <xdr:row>79</xdr:row>
      <xdr:rowOff>32496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C2FCD1FC-1F5C-44B5-B758-81F4DE62CBA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23</xdr:col>
      <xdr:colOff>582757</xdr:colOff>
      <xdr:row>4</xdr:row>
      <xdr:rowOff>66242</xdr:rowOff>
    </xdr:from>
    <xdr:to>
      <xdr:col>31</xdr:col>
      <xdr:colOff>277957</xdr:colOff>
      <xdr:row>13</xdr:row>
      <xdr:rowOff>48924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7681DDCD-17B3-4816-A092-953D3E57CAD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22</xdr:col>
      <xdr:colOff>498661</xdr:colOff>
      <xdr:row>19</xdr:row>
      <xdr:rowOff>1120</xdr:rowOff>
    </xdr:from>
    <xdr:to>
      <xdr:col>30</xdr:col>
      <xdr:colOff>229720</xdr:colOff>
      <xdr:row>32</xdr:row>
      <xdr:rowOff>155761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A7992F24-54EC-4A68-901C-6A832878B8D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23</xdr:col>
      <xdr:colOff>61632</xdr:colOff>
      <xdr:row>35</xdr:row>
      <xdr:rowOff>12326</xdr:rowOff>
    </xdr:from>
    <xdr:to>
      <xdr:col>30</xdr:col>
      <xdr:colOff>397809</xdr:colOff>
      <xdr:row>48</xdr:row>
      <xdr:rowOff>166967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F810D880-A95C-490E-9987-359819C68D2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23</xdr:col>
      <xdr:colOff>9525</xdr:colOff>
      <xdr:row>51</xdr:row>
      <xdr:rowOff>138112</xdr:rowOff>
    </xdr:from>
    <xdr:to>
      <xdr:col>30</xdr:col>
      <xdr:colOff>314325</xdr:colOff>
      <xdr:row>65</xdr:row>
      <xdr:rowOff>100012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D9736A9C-B451-4530-AB17-D0FF450F999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22</xdr:col>
      <xdr:colOff>581025</xdr:colOff>
      <xdr:row>67</xdr:row>
      <xdr:rowOff>185737</xdr:rowOff>
    </xdr:from>
    <xdr:to>
      <xdr:col>30</xdr:col>
      <xdr:colOff>276225</xdr:colOff>
      <xdr:row>81</xdr:row>
      <xdr:rowOff>147637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2BC1E7B2-DB09-4D5D-BE87-E6D0C4E8655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23</xdr:col>
      <xdr:colOff>9525</xdr:colOff>
      <xdr:row>83</xdr:row>
      <xdr:rowOff>166687</xdr:rowOff>
    </xdr:from>
    <xdr:to>
      <xdr:col>30</xdr:col>
      <xdr:colOff>314325</xdr:colOff>
      <xdr:row>97</xdr:row>
      <xdr:rowOff>128587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17611B75-2C9B-4A50-A4D8-DCE6A0B9C5F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22</xdr:col>
      <xdr:colOff>600075</xdr:colOff>
      <xdr:row>79</xdr:row>
      <xdr:rowOff>176212</xdr:rowOff>
    </xdr:from>
    <xdr:to>
      <xdr:col>30</xdr:col>
      <xdr:colOff>295275</xdr:colOff>
      <xdr:row>93</xdr:row>
      <xdr:rowOff>138112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11C2BA8-30D5-424D-9407-0E0239F0FD3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22</xdr:col>
      <xdr:colOff>590550</xdr:colOff>
      <xdr:row>65</xdr:row>
      <xdr:rowOff>4762</xdr:rowOff>
    </xdr:from>
    <xdr:to>
      <xdr:col>30</xdr:col>
      <xdr:colOff>285750</xdr:colOff>
      <xdr:row>76</xdr:row>
      <xdr:rowOff>152400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C02273A1-5B21-4653-9274-482EF2F31A8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23</xdr:col>
      <xdr:colOff>19050</xdr:colOff>
      <xdr:row>53</xdr:row>
      <xdr:rowOff>4762</xdr:rowOff>
    </xdr:from>
    <xdr:to>
      <xdr:col>30</xdr:col>
      <xdr:colOff>323850</xdr:colOff>
      <xdr:row>63</xdr:row>
      <xdr:rowOff>28575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EDB68380-9106-4871-9751-584C16877A2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22</xdr:col>
      <xdr:colOff>590550</xdr:colOff>
      <xdr:row>41</xdr:row>
      <xdr:rowOff>47625</xdr:rowOff>
    </xdr:from>
    <xdr:to>
      <xdr:col>30</xdr:col>
      <xdr:colOff>285750</xdr:colOff>
      <xdr:row>52</xdr:row>
      <xdr:rowOff>14287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7EC4470C-0BB3-4D36-BA44-BE931E3DB65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23</xdr:col>
      <xdr:colOff>19050</xdr:colOff>
      <xdr:row>27</xdr:row>
      <xdr:rowOff>23812</xdr:rowOff>
    </xdr:from>
    <xdr:to>
      <xdr:col>30</xdr:col>
      <xdr:colOff>323850</xdr:colOff>
      <xdr:row>37</xdr:row>
      <xdr:rowOff>66675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CE029DDC-7092-4836-A17C-1472E54AB97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23</xdr:col>
      <xdr:colOff>19050</xdr:colOff>
      <xdr:row>14</xdr:row>
      <xdr:rowOff>185737</xdr:rowOff>
    </xdr:from>
    <xdr:to>
      <xdr:col>30</xdr:col>
      <xdr:colOff>323850</xdr:colOff>
      <xdr:row>25</xdr:row>
      <xdr:rowOff>9525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D6F6BAD5-F0FA-40C9-9C14-F1FF54270A6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22</xdr:col>
      <xdr:colOff>590550</xdr:colOff>
      <xdr:row>2</xdr:row>
      <xdr:rowOff>176212</xdr:rowOff>
    </xdr:from>
    <xdr:to>
      <xdr:col>30</xdr:col>
      <xdr:colOff>285750</xdr:colOff>
      <xdr:row>13</xdr:row>
      <xdr:rowOff>133350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F7FF77DF-01C7-4737-8E6B-5D025B1E0F2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22</xdr:col>
      <xdr:colOff>0</xdr:colOff>
      <xdr:row>1</xdr:row>
      <xdr:rowOff>176212</xdr:rowOff>
    </xdr:from>
    <xdr:to>
      <xdr:col>29</xdr:col>
      <xdr:colOff>304800</xdr:colOff>
      <xdr:row>15</xdr:row>
      <xdr:rowOff>138112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2ED9E12-95BF-4E42-BDED-E9D5CAEC1AE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21</xdr:col>
      <xdr:colOff>600075</xdr:colOff>
      <xdr:row>17</xdr:row>
      <xdr:rowOff>4762</xdr:rowOff>
    </xdr:from>
    <xdr:to>
      <xdr:col>29</xdr:col>
      <xdr:colOff>295275</xdr:colOff>
      <xdr:row>30</xdr:row>
      <xdr:rowOff>157162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55E8EC10-891A-42D2-9852-DC86871A3F5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22</xdr:col>
      <xdr:colOff>0</xdr:colOff>
      <xdr:row>32</xdr:row>
      <xdr:rowOff>4762</xdr:rowOff>
    </xdr:from>
    <xdr:to>
      <xdr:col>29</xdr:col>
      <xdr:colOff>304800</xdr:colOff>
      <xdr:row>45</xdr:row>
      <xdr:rowOff>157162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DCEF1538-4A66-4DE5-8A38-49FD990433B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22</xdr:col>
      <xdr:colOff>0</xdr:colOff>
      <xdr:row>47</xdr:row>
      <xdr:rowOff>166687</xdr:rowOff>
    </xdr:from>
    <xdr:to>
      <xdr:col>29</xdr:col>
      <xdr:colOff>304800</xdr:colOff>
      <xdr:row>61</xdr:row>
      <xdr:rowOff>128587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F579D103-6425-42B9-BB15-3A02FBD7455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22</xdr:col>
      <xdr:colOff>0</xdr:colOff>
      <xdr:row>63</xdr:row>
      <xdr:rowOff>4762</xdr:rowOff>
    </xdr:from>
    <xdr:to>
      <xdr:col>29</xdr:col>
      <xdr:colOff>304800</xdr:colOff>
      <xdr:row>76</xdr:row>
      <xdr:rowOff>171450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114DBAB4-BFC9-41D9-B2F7-C7CDE5588D5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22</xdr:col>
      <xdr:colOff>28575</xdr:colOff>
      <xdr:row>78</xdr:row>
      <xdr:rowOff>33337</xdr:rowOff>
    </xdr:from>
    <xdr:to>
      <xdr:col>29</xdr:col>
      <xdr:colOff>333375</xdr:colOff>
      <xdr:row>91</xdr:row>
      <xdr:rowOff>185737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639B16D4-5F7E-4366-9834-B3D031F2C04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19049</xdr:colOff>
      <xdr:row>10</xdr:row>
      <xdr:rowOff>176212</xdr:rowOff>
    </xdr:from>
    <xdr:to>
      <xdr:col>18</xdr:col>
      <xdr:colOff>9524</xdr:colOff>
      <xdr:row>24</xdr:row>
      <xdr:rowOff>4762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1319FEC-EEAC-4B01-A07B-ADE5FAE0AAB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19</xdr:col>
      <xdr:colOff>360219</xdr:colOff>
      <xdr:row>23</xdr:row>
      <xdr:rowOff>107806</xdr:rowOff>
    </xdr:from>
    <xdr:to>
      <xdr:col>27</xdr:col>
      <xdr:colOff>55418</xdr:colOff>
      <xdr:row>34</xdr:row>
      <xdr:rowOff>53254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DA7C8582-4B60-4FB9-B45A-E2D79D3C654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561975</xdr:colOff>
      <xdr:row>12</xdr:row>
      <xdr:rowOff>14287</xdr:rowOff>
    </xdr:from>
    <xdr:to>
      <xdr:col>17</xdr:col>
      <xdr:colOff>257175</xdr:colOff>
      <xdr:row>25</xdr:row>
      <xdr:rowOff>33337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7438A9FA-3F4A-473D-8B37-71EB6507006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15</xdr:col>
      <xdr:colOff>628650</xdr:colOff>
      <xdr:row>27</xdr:row>
      <xdr:rowOff>9525</xdr:rowOff>
    </xdr:from>
    <xdr:to>
      <xdr:col>22</xdr:col>
      <xdr:colOff>66675</xdr:colOff>
      <xdr:row>41</xdr:row>
      <xdr:rowOff>180975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EA7C152-28E4-4015-8D58-ADDA7C43995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590549</xdr:colOff>
      <xdr:row>169</xdr:row>
      <xdr:rowOff>4761</xdr:rowOff>
    </xdr:from>
    <xdr:to>
      <xdr:col>7</xdr:col>
      <xdr:colOff>781049</xdr:colOff>
      <xdr:row>186</xdr:row>
      <xdr:rowOff>142874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2FCDC8D2-4828-486F-805A-0D46E5DF047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182</xdr:row>
      <xdr:rowOff>166686</xdr:rowOff>
    </xdr:from>
    <xdr:to>
      <xdr:col>6</xdr:col>
      <xdr:colOff>297656</xdr:colOff>
      <xdr:row>198</xdr:row>
      <xdr:rowOff>178593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EA3AAF3-11B2-4BFD-9E68-CA10908DAF3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918480</xdr:colOff>
      <xdr:row>28</xdr:row>
      <xdr:rowOff>16328</xdr:rowOff>
    </xdr:from>
    <xdr:to>
      <xdr:col>16</xdr:col>
      <xdr:colOff>929367</xdr:colOff>
      <xdr:row>49</xdr:row>
      <xdr:rowOff>272143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4C526D8F-4CA6-4C99-BAE4-E6787FCDB46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847725</xdr:colOff>
      <xdr:row>14</xdr:row>
      <xdr:rowOff>80962</xdr:rowOff>
    </xdr:from>
    <xdr:to>
      <xdr:col>26</xdr:col>
      <xdr:colOff>381000</xdr:colOff>
      <xdr:row>25</xdr:row>
      <xdr:rowOff>138112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32B2BD52-068C-47B4-B2C7-D7C62CD6F75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571500</xdr:colOff>
      <xdr:row>16</xdr:row>
      <xdr:rowOff>185737</xdr:rowOff>
    </xdr:from>
    <xdr:to>
      <xdr:col>14</xdr:col>
      <xdr:colOff>257175</xdr:colOff>
      <xdr:row>29</xdr:row>
      <xdr:rowOff>90487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6497DE85-89E1-4F83-BD3A-9D00149C30A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37</xdr:col>
      <xdr:colOff>190499</xdr:colOff>
      <xdr:row>30</xdr:row>
      <xdr:rowOff>36444</xdr:rowOff>
    </xdr:from>
    <xdr:to>
      <xdr:col>44</xdr:col>
      <xdr:colOff>472108</xdr:colOff>
      <xdr:row>40</xdr:row>
      <xdr:rowOff>294861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4B6C6F9E-57D4-4EF7-B716-9107BFBCE85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37</xdr:col>
      <xdr:colOff>224517</xdr:colOff>
      <xdr:row>44</xdr:row>
      <xdr:rowOff>166006</xdr:rowOff>
    </xdr:from>
    <xdr:to>
      <xdr:col>44</xdr:col>
      <xdr:colOff>510267</xdr:colOff>
      <xdr:row>56</xdr:row>
      <xdr:rowOff>24492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777CAC0E-27B9-4B95-AD93-E5926069241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17</xdr:col>
      <xdr:colOff>20410</xdr:colOff>
      <xdr:row>48</xdr:row>
      <xdr:rowOff>2720</xdr:rowOff>
    </xdr:from>
    <xdr:to>
      <xdr:col>24</xdr:col>
      <xdr:colOff>306160</xdr:colOff>
      <xdr:row>58</xdr:row>
      <xdr:rowOff>190499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0661C601-4AF3-4D69-8C91-8BD053FC237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16</xdr:col>
      <xdr:colOff>6803</xdr:colOff>
      <xdr:row>1</xdr:row>
      <xdr:rowOff>2722</xdr:rowOff>
    </xdr:from>
    <xdr:to>
      <xdr:col>23</xdr:col>
      <xdr:colOff>292553</xdr:colOff>
      <xdr:row>12</xdr:row>
      <xdr:rowOff>0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79EEBB87-377A-406F-AE91-4B1356750F7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16</xdr:col>
      <xdr:colOff>34017</xdr:colOff>
      <xdr:row>31</xdr:row>
      <xdr:rowOff>179615</xdr:rowOff>
    </xdr:from>
    <xdr:to>
      <xdr:col>23</xdr:col>
      <xdr:colOff>319767</xdr:colOff>
      <xdr:row>43</xdr:row>
      <xdr:rowOff>122464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B8F0F397-E830-4F97-B782-609EE31D652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37</xdr:col>
      <xdr:colOff>333374</xdr:colOff>
      <xdr:row>1</xdr:row>
      <xdr:rowOff>166008</xdr:rowOff>
    </xdr:from>
    <xdr:to>
      <xdr:col>45</xdr:col>
      <xdr:colOff>6803</xdr:colOff>
      <xdr:row>12</xdr:row>
      <xdr:rowOff>119744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B752F8CA-EEA9-4AB1-B4A9-A2D289EB676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16</xdr:col>
      <xdr:colOff>6803</xdr:colOff>
      <xdr:row>17</xdr:row>
      <xdr:rowOff>16329</xdr:rowOff>
    </xdr:from>
    <xdr:to>
      <xdr:col>23</xdr:col>
      <xdr:colOff>292553</xdr:colOff>
      <xdr:row>27</xdr:row>
      <xdr:rowOff>160564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512C801-DFDA-4440-9DC5-817EA221183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17</xdr:col>
      <xdr:colOff>20410</xdr:colOff>
      <xdr:row>63</xdr:row>
      <xdr:rowOff>16329</xdr:rowOff>
    </xdr:from>
    <xdr:to>
      <xdr:col>24</xdr:col>
      <xdr:colOff>306160</xdr:colOff>
      <xdr:row>73</xdr:row>
      <xdr:rowOff>160565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277F14C8-70A5-4BEE-83A1-435FE11B37C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17</xdr:col>
      <xdr:colOff>20411</xdr:colOff>
      <xdr:row>78</xdr:row>
      <xdr:rowOff>615043</xdr:rowOff>
    </xdr:from>
    <xdr:to>
      <xdr:col>24</xdr:col>
      <xdr:colOff>306161</xdr:colOff>
      <xdr:row>89</xdr:row>
      <xdr:rowOff>24493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26F36D5B-A268-40E0-84B6-AFEF1A4D473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17</xdr:col>
      <xdr:colOff>61232</xdr:colOff>
      <xdr:row>95</xdr:row>
      <xdr:rowOff>43543</xdr:rowOff>
    </xdr:from>
    <xdr:to>
      <xdr:col>24</xdr:col>
      <xdr:colOff>346982</xdr:colOff>
      <xdr:row>105</xdr:row>
      <xdr:rowOff>187778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25A68B5D-61DD-485A-B907-33F87CDD44B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2241C825-AA03-4EBF-A848-9F33D88C6DCD}" name="Table2" displayName="Table2" ref="K28:N42" totalsRowShown="0">
  <autoFilter ref="K28:N42" xr:uid="{54BC223D-9A00-4332-8433-E6D8CB098CB3}"/>
  <sortState xmlns:xlrd2="http://schemas.microsoft.com/office/spreadsheetml/2017/richdata2" ref="K29:N42">
    <sortCondition ref="N28:N42"/>
  </sortState>
  <tableColumns count="4">
    <tableColumn id="1" xr3:uid="{89A0D797-2A23-4B00-9992-92E5A86DCE97}" name="Column1" dataDxfId="40"/>
    <tableColumn id="2" xr3:uid="{260D9AF8-F08C-4F8D-BFB2-BDE5CF720CDA}" name="Access at home" dataDxfId="39"/>
    <tableColumn id="3" xr3:uid="{6752D446-4867-4540-8F5B-84E258A42266}" name="Child owns" dataDxfId="38"/>
    <tableColumn id="4" xr3:uid="{D5FCFC0B-07C3-4017-92FE-8AD7D04EF7F0}" name="Access cumulative" dataDxfId="37">
      <calculatedColumnFormula>Table2[[#This Row],[Access at home]]+Table2[[#This Row],[Child owns]]</calculatedColumnFormula>
    </tableColumn>
  </tableColumns>
  <tableStyleInfo name="TableStyleLight10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1521B361-9D4E-4A9F-927A-AFA96F56CF2F}" name="Table1" displayName="Table1" ref="C158:J168" totalsRowShown="0" dataDxfId="36">
  <autoFilter ref="C158:J168" xr:uid="{F203115E-8C8B-4356-9E00-6C9347E7D821}"/>
  <sortState xmlns:xlrd2="http://schemas.microsoft.com/office/spreadsheetml/2017/richdata2" ref="C159:J168">
    <sortCondition ref="J158:J168"/>
  </sortState>
  <tableColumns count="8">
    <tableColumn id="1" xr3:uid="{071BB7B8-726E-4D08-8EE1-6D9CFFE9D912}" name="Device usage"/>
    <tableColumn id="2" xr3:uid="{D0BA7CFF-8591-404E-8040-2BA0DBAC6D14}" name="Less than 1 h" dataDxfId="35"/>
    <tableColumn id="3" xr3:uid="{7040BC0B-C07D-4FAE-BAE2-761758238648}" name="1 hour" dataDxfId="34"/>
    <tableColumn id="4" xr3:uid="{26583F66-A1F6-4473-8972-D6FAA3A23F0D}" name="2 hours" dataDxfId="33"/>
    <tableColumn id="5" xr3:uid="{587B718E-8BFF-4FF0-AD05-2C714E5FEBEE}" name="3+ hours" dataDxfId="32"/>
    <tableColumn id="6" xr3:uid="{4BD4FE09-1D87-4DEC-AE84-613C2FA64494}" name="Does not use / no minutes" dataDxfId="31"/>
    <tableColumn id="7" xr3:uid="{3FD54C37-0363-4202-AA41-F06B2FAA6510}" name="Missing" dataDxfId="30"/>
    <tableColumn id="8" xr3:uid="{C26B9282-0F5B-4112-A21F-11CA6295676E}" name="Cumulative time" dataDxfId="29">
      <calculatedColumnFormula>SUM(Table1[[#This Row],[Less than 1 h]:[3+ hours]])</calculatedColumnFormula>
    </tableColumn>
  </tableColumns>
  <tableStyleInfo name="TableStyleLight10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84F8B329-834B-4B8F-B0F7-2A6224BB5BB8}" name="Table3" displayName="Table3" ref="B172:I182" totalsRowShown="0" dataDxfId="28">
  <autoFilter ref="B172:I182" xr:uid="{BADEF064-BB0F-4A7B-9F48-A314AC412329}"/>
  <sortState xmlns:xlrd2="http://schemas.microsoft.com/office/spreadsheetml/2017/richdata2" ref="B173:I182">
    <sortCondition descending="1" ref="H172:H182"/>
  </sortState>
  <tableColumns count="8">
    <tableColumn id="1" xr3:uid="{EA2D6149-84F2-483E-AA7E-23AC2DE4956B}" name="Device usage"/>
    <tableColumn id="2" xr3:uid="{D7C33A41-AA5A-4F49-804F-639A93E19888}" name="Less than 1 h" dataDxfId="27"/>
    <tableColumn id="3" xr3:uid="{698A6595-2BD6-4B78-8D63-A43A6B01C4CF}" name="1 hour" dataDxfId="26"/>
    <tableColumn id="4" xr3:uid="{E486A271-4E4D-4BAC-8192-E26A01AB19A4}" name="2 hours" dataDxfId="25"/>
    <tableColumn id="5" xr3:uid="{C8E01CB8-21E0-4CA0-BAC8-BDC2842E9613}" name="3+ hours" dataDxfId="24"/>
    <tableColumn id="6" xr3:uid="{99B7C09B-829E-4E77-B0F5-B96769F634C3}" name="Does not use / no minutes" dataDxfId="23"/>
    <tableColumn id="7" xr3:uid="{C9DA4CCF-FE37-44EE-8242-31D129631B2E}" name="Missing" dataDxfId="22"/>
    <tableColumn id="8" xr3:uid="{C0E9708F-47C3-4ECF-9783-2FBD98032D62}" name="Cumulative time" dataDxfId="21">
      <calculatedColumnFormula>SUM(Table3[[#This Row],[Less than 1 h]:[3+ hours]])</calculatedColumnFormula>
    </tableColumn>
  </tableColumns>
  <tableStyleInfo name="TableStyleLight1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1C018B2-4BF2-4304-8306-A95360B3ADF6}" name="Table4" displayName="Table4" ref="J14:R27" totalsRowShown="0" dataDxfId="20">
  <autoFilter ref="J14:R27" xr:uid="{70701B57-8823-41A8-B696-26CE5B2A703A}"/>
  <sortState xmlns:xlrd2="http://schemas.microsoft.com/office/spreadsheetml/2017/richdata2" ref="J15:R27">
    <sortCondition ref="R14:R27"/>
  </sortState>
  <tableColumns count="9">
    <tableColumn id="1" xr3:uid="{56F4350F-EB5D-429C-B205-CABB09E93B6E}" name="Device" dataDxfId="19"/>
    <tableColumn id="2" xr3:uid="{6F554EF9-2D8B-4736-9F54-88B581835163}" name="I play alongside them all the time" dataDxfId="18"/>
    <tableColumn id="3" xr3:uid="{CD331A57-B384-4B3B-A279-ED964A9EC07A}" name="I play alongside them most of the time" dataDxfId="17"/>
    <tableColumn id="4" xr3:uid="{674BD798-2461-4520-B202-13E44A9B8BDA}" name="I play alongside them some of the time" dataDxfId="16"/>
    <tableColumn id="5" xr3:uid="{25BABE2B-5CE5-41FB-AC53-25931800638F}" name="I play alongside them now and again" dataDxfId="15"/>
    <tableColumn id="6" xr3:uid="{AC1CEAA3-E4B8-417C-8CDB-C53499A619FE}" name="I oversee their play" dataDxfId="14"/>
    <tableColumn id="7" xr3:uid="{13578A13-DC9F-41BB-9FA2-530322798BD7}" name="I do not play" dataDxfId="13"/>
    <tableColumn id="8" xr3:uid="{6F868D09-07CA-4250-94CC-187F35AADC24}" name="Missing" dataDxfId="12"/>
    <tableColumn id="9" xr3:uid="{066C00BB-113F-4CE7-A7F2-C1391BB3BF1E}" name="Cumulative time">
      <calculatedColumnFormula>SUM(Table4[[#This Row],[I play alongside them all the time]:[I oversee their play]])</calculatedColumnFormula>
    </tableColumn>
  </tableColumns>
  <tableStyleInfo name="TableStyleLight13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227E2234-430C-45C4-897C-3C299CAFD8B1}" name="Table5" displayName="Table5" ref="V8:AA14" totalsRowShown="0" headerRowDxfId="11" dataDxfId="10">
  <autoFilter ref="V8:AA14" xr:uid="{647A8869-C67A-4676-9369-9468FC9A4616}"/>
  <sortState xmlns:xlrd2="http://schemas.microsoft.com/office/spreadsheetml/2017/richdata2" ref="V9:AA14">
    <sortCondition ref="AA8:AA14"/>
  </sortState>
  <tableColumns count="6">
    <tableColumn id="1" xr3:uid="{DA2ABCDB-27FD-416A-AE6F-81DE3A2EE6FE}" name="Column1"/>
    <tableColumn id="2" xr3:uid="{8A33ED80-C05D-45F0-886A-BC7CFA71BCF2}" name="I play with them because I think it is important for my child's development/learing" dataDxfId="9"/>
    <tableColumn id="3" xr3:uid="{79884BD2-71C8-4FE6-B258-8BCBD09C5F2D}" name="I play with them because I think it is important for our relationship" dataDxfId="8"/>
    <tableColumn id="4" xr3:uid="{53F82CD6-0636-4624-A94E-39327012AEEF}" name="I play with them because I think it is fun for me too" dataDxfId="7"/>
    <tableColumn id="5" xr3:uid="{6F58978D-D618-44B6-9AA4-1B40D9F24282}" name="Multiple positive mentions" dataDxfId="6"/>
    <tableColumn id="6" xr3:uid="{A82683E8-DD9B-4B14-89FD-2EAC468E4783}" name="Cumulative" dataDxfId="5">
      <calculatedColumnFormula>SUM(W9:Z9)</calculatedColumnFormula>
    </tableColumn>
  </tableColumns>
  <tableStyleInfo name="TableStyleLight1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CCD1B766-D909-465E-BD38-00D0ABED1EA8}" name="Table6" displayName="Table6" ref="K10:O16" totalsRowShown="0" dataDxfId="4">
  <autoFilter ref="K10:O16" xr:uid="{6DBA9371-987B-42D9-B451-5F1410E6CB83}"/>
  <sortState xmlns:xlrd2="http://schemas.microsoft.com/office/spreadsheetml/2017/richdata2" ref="K11:O16">
    <sortCondition ref="N10:N16"/>
  </sortState>
  <tableColumns count="5">
    <tableColumn id="1" xr3:uid="{9C948173-6DB1-46EE-949F-9ED4A70FC551}" name="Device"/>
    <tableColumn id="2" xr3:uid="{ABE6D173-94AA-4F81-A000-027A693894C1}" name="Quite / Very uncomfortable" dataDxfId="3"/>
    <tableColumn id="3" xr3:uid="{B56C81EC-A160-4B14-A04F-C762A32BD753}" name="Neither comfortable nore uncomfortable" dataDxfId="2"/>
    <tableColumn id="4" xr3:uid="{B0589677-F34D-4F43-8597-3C61BF1FC924}" name="Quite / Very comfortable" dataDxfId="1"/>
    <tableColumn id="5" xr3:uid="{827DE091-61C3-4CC7-B075-EDF1CDB5E178}" name="Missing" dataDxfId="0"/>
  </tableColumns>
  <tableStyleInfo name="TableStyleLight1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drawing" Target="../drawings/drawing4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drawing" Target="../drawings/drawing5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drawing" Target="../drawings/drawing6.xm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drawing" Target="../drawings/drawing7.x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table" Target="../tables/table6.xml"/><Relationship Id="rId1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66A97C-F6F9-4797-A4C0-43E850DDD9DD}">
  <dimension ref="A1:G29"/>
  <sheetViews>
    <sheetView workbookViewId="0">
      <selection activeCell="C12" sqref="C12"/>
    </sheetView>
  </sheetViews>
  <sheetFormatPr defaultRowHeight="15" x14ac:dyDescent="0.25"/>
  <cols>
    <col min="2" max="2" width="28.42578125" customWidth="1"/>
    <col min="3" max="3" width="9.140625" customWidth="1"/>
    <col min="4" max="4" width="13" customWidth="1"/>
    <col min="5" max="5" width="44.85546875" customWidth="1"/>
    <col min="6" max="6" width="30.7109375" customWidth="1"/>
  </cols>
  <sheetData>
    <row r="1" spans="1:7" ht="26.25" x14ac:dyDescent="0.4">
      <c r="B1" s="192" t="s">
        <v>216</v>
      </c>
    </row>
    <row r="4" spans="1:7" x14ac:dyDescent="0.25">
      <c r="B4" s="191" t="s">
        <v>236</v>
      </c>
      <c r="E4" s="191" t="s">
        <v>237</v>
      </c>
    </row>
    <row r="5" spans="1:7" x14ac:dyDescent="0.25">
      <c r="A5" t="s">
        <v>217</v>
      </c>
      <c r="B5" t="s">
        <v>218</v>
      </c>
      <c r="D5" t="s">
        <v>232</v>
      </c>
      <c r="E5" t="s">
        <v>229</v>
      </c>
    </row>
    <row r="6" spans="1:7" x14ac:dyDescent="0.25">
      <c r="B6" s="423" t="s">
        <v>219</v>
      </c>
      <c r="C6" s="423"/>
      <c r="D6" s="423"/>
      <c r="E6" s="423" t="s">
        <v>230</v>
      </c>
    </row>
    <row r="7" spans="1:7" x14ac:dyDescent="0.25">
      <c r="B7" s="423" t="s">
        <v>220</v>
      </c>
      <c r="C7" s="423"/>
      <c r="D7" s="423"/>
      <c r="E7" s="423" t="s">
        <v>231</v>
      </c>
    </row>
    <row r="8" spans="1:7" x14ac:dyDescent="0.25">
      <c r="B8" s="423" t="s">
        <v>224</v>
      </c>
      <c r="C8" s="423"/>
      <c r="D8" s="423"/>
      <c r="E8" s="423" t="s">
        <v>247</v>
      </c>
      <c r="F8" t="s">
        <v>252</v>
      </c>
      <c r="G8" t="s">
        <v>255</v>
      </c>
    </row>
    <row r="9" spans="1:7" x14ac:dyDescent="0.25">
      <c r="B9" s="423" t="s">
        <v>225</v>
      </c>
      <c r="C9" s="423"/>
      <c r="D9" s="423"/>
      <c r="E9" s="423" t="s">
        <v>248</v>
      </c>
      <c r="F9" t="s">
        <v>252</v>
      </c>
      <c r="G9" t="s">
        <v>255</v>
      </c>
    </row>
    <row r="10" spans="1:7" x14ac:dyDescent="0.25">
      <c r="B10" s="423"/>
      <c r="C10" s="423"/>
      <c r="D10" s="423"/>
      <c r="E10" s="423" t="s">
        <v>249</v>
      </c>
      <c r="F10" t="s">
        <v>252</v>
      </c>
      <c r="G10" t="s">
        <v>255</v>
      </c>
    </row>
    <row r="11" spans="1:7" x14ac:dyDescent="0.25">
      <c r="A11" t="s">
        <v>221</v>
      </c>
      <c r="B11" s="423" t="s">
        <v>222</v>
      </c>
      <c r="C11" s="423"/>
      <c r="D11" s="423"/>
      <c r="E11" s="423"/>
    </row>
    <row r="12" spans="1:7" x14ac:dyDescent="0.25">
      <c r="B12" s="423" t="s">
        <v>223</v>
      </c>
      <c r="C12" s="423"/>
      <c r="D12" s="423"/>
      <c r="E12" s="423"/>
    </row>
    <row r="13" spans="1:7" x14ac:dyDescent="0.25">
      <c r="B13" s="423"/>
      <c r="C13" s="423"/>
      <c r="D13" s="423" t="s">
        <v>238</v>
      </c>
      <c r="E13" s="423" t="s">
        <v>250</v>
      </c>
      <c r="F13" t="s">
        <v>252</v>
      </c>
    </row>
    <row r="14" spans="1:7" x14ac:dyDescent="0.25">
      <c r="A14" t="s">
        <v>226</v>
      </c>
      <c r="B14" s="423" t="s">
        <v>227</v>
      </c>
      <c r="C14" s="423"/>
      <c r="D14" s="423"/>
      <c r="E14" s="423" t="s">
        <v>240</v>
      </c>
      <c r="F14" t="s">
        <v>253</v>
      </c>
    </row>
    <row r="15" spans="1:7" x14ac:dyDescent="0.25">
      <c r="B15" s="423" t="s">
        <v>228</v>
      </c>
      <c r="C15" s="423"/>
      <c r="D15" s="423"/>
      <c r="E15" s="423" t="s">
        <v>239</v>
      </c>
      <c r="F15" t="s">
        <v>251</v>
      </c>
    </row>
    <row r="16" spans="1:7" x14ac:dyDescent="0.25">
      <c r="B16" s="423" t="s">
        <v>219</v>
      </c>
      <c r="C16" s="423"/>
      <c r="D16" s="423"/>
      <c r="E16" s="423" t="s">
        <v>241</v>
      </c>
      <c r="F16" t="s">
        <v>251</v>
      </c>
    </row>
    <row r="17" spans="2:6" x14ac:dyDescent="0.25">
      <c r="B17" s="423"/>
      <c r="C17" s="423"/>
      <c r="D17" s="423"/>
      <c r="E17" s="423" t="s">
        <v>242</v>
      </c>
      <c r="F17" t="s">
        <v>253</v>
      </c>
    </row>
    <row r="18" spans="2:6" x14ac:dyDescent="0.25">
      <c r="B18" s="423"/>
      <c r="C18" s="423"/>
      <c r="D18" s="423"/>
      <c r="E18" s="423" t="s">
        <v>246</v>
      </c>
      <c r="F18" t="s">
        <v>252</v>
      </c>
    </row>
    <row r="19" spans="2:6" x14ac:dyDescent="0.25">
      <c r="B19" s="423"/>
      <c r="C19" s="423"/>
      <c r="D19" s="423"/>
      <c r="E19" s="423"/>
    </row>
    <row r="20" spans="2:6" x14ac:dyDescent="0.25">
      <c r="B20" s="423"/>
      <c r="C20" s="423"/>
      <c r="D20" s="423"/>
      <c r="E20" s="423"/>
    </row>
    <row r="21" spans="2:6" x14ac:dyDescent="0.25">
      <c r="B21" s="423"/>
      <c r="C21" s="423"/>
      <c r="D21" s="423" t="s">
        <v>233</v>
      </c>
      <c r="E21" s="423" t="s">
        <v>234</v>
      </c>
    </row>
    <row r="22" spans="2:6" x14ac:dyDescent="0.25">
      <c r="B22" s="423"/>
      <c r="C22" s="423"/>
      <c r="D22" s="423"/>
      <c r="E22" s="423" t="s">
        <v>235</v>
      </c>
    </row>
    <row r="23" spans="2:6" x14ac:dyDescent="0.25">
      <c r="B23" s="423"/>
      <c r="C23" s="423"/>
      <c r="D23" s="423"/>
      <c r="E23" s="423" t="s">
        <v>243</v>
      </c>
      <c r="F23" t="s">
        <v>254</v>
      </c>
    </row>
    <row r="24" spans="2:6" x14ac:dyDescent="0.25">
      <c r="B24" s="423"/>
      <c r="C24" s="423"/>
      <c r="D24" s="423"/>
      <c r="E24" s="423" t="s">
        <v>244</v>
      </c>
      <c r="F24" t="s">
        <v>253</v>
      </c>
    </row>
    <row r="25" spans="2:6" x14ac:dyDescent="0.25">
      <c r="B25" s="423"/>
      <c r="C25" s="423"/>
      <c r="D25" s="423"/>
      <c r="E25" s="423" t="s">
        <v>245</v>
      </c>
      <c r="F25" t="s">
        <v>253</v>
      </c>
    </row>
    <row r="26" spans="2:6" x14ac:dyDescent="0.25">
      <c r="B26" s="423"/>
      <c r="C26" s="423"/>
      <c r="D26" s="423"/>
      <c r="E26" s="423"/>
    </row>
    <row r="29" spans="2:6" x14ac:dyDescent="0.25">
      <c r="B29" t="s">
        <v>256</v>
      </c>
    </row>
  </sheetData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8A38C4-965D-40E0-B3B5-A800E4D66896}">
  <dimension ref="B2:AK105"/>
  <sheetViews>
    <sheetView topLeftCell="AB1" zoomScale="85" zoomScaleNormal="85" workbookViewId="0">
      <selection activeCell="M15" sqref="M15"/>
    </sheetView>
  </sheetViews>
  <sheetFormatPr defaultRowHeight="15" x14ac:dyDescent="0.25"/>
  <cols>
    <col min="1" max="2" width="9.140625" style="18"/>
    <col min="3" max="3" width="19.42578125" style="57" customWidth="1"/>
    <col min="4" max="11" width="9.140625" style="18"/>
    <col min="12" max="12" width="10.140625" style="18" bestFit="1" customWidth="1"/>
    <col min="13" max="36" width="9.140625" style="18"/>
    <col min="37" max="37" width="22.42578125" style="18" bestFit="1" customWidth="1"/>
    <col min="38" max="16384" width="9.140625" style="18"/>
  </cols>
  <sheetData>
    <row r="2" spans="2:37" x14ac:dyDescent="0.25">
      <c r="B2" s="388" t="s">
        <v>0</v>
      </c>
      <c r="C2" s="388"/>
      <c r="D2" s="390" t="s">
        <v>73</v>
      </c>
      <c r="E2" s="391"/>
      <c r="F2" s="391"/>
      <c r="G2" s="391"/>
      <c r="H2" s="391"/>
      <c r="I2" s="391"/>
      <c r="J2" s="392"/>
      <c r="K2" s="76"/>
      <c r="AA2" s="388" t="s">
        <v>0</v>
      </c>
      <c r="AB2" s="388"/>
      <c r="AC2" s="390" t="s">
        <v>73</v>
      </c>
      <c r="AD2" s="391"/>
      <c r="AE2" s="391"/>
      <c r="AF2" s="391"/>
      <c r="AG2" s="391"/>
      <c r="AH2" s="391"/>
      <c r="AI2" s="392"/>
      <c r="AJ2" s="76"/>
    </row>
    <row r="3" spans="2:37" ht="60.75" x14ac:dyDescent="0.25">
      <c r="B3" s="388"/>
      <c r="C3" s="388"/>
      <c r="D3" s="77" t="s">
        <v>7</v>
      </c>
      <c r="E3" s="78" t="s">
        <v>9</v>
      </c>
      <c r="F3" s="78" t="s">
        <v>10</v>
      </c>
      <c r="G3" s="78" t="s">
        <v>11</v>
      </c>
      <c r="H3" s="78" t="s">
        <v>12</v>
      </c>
      <c r="I3" s="78" t="s">
        <v>13</v>
      </c>
      <c r="J3" s="79" t="s">
        <v>14</v>
      </c>
      <c r="K3" s="76"/>
      <c r="AA3" s="388"/>
      <c r="AB3" s="388"/>
      <c r="AC3" s="77" t="s">
        <v>7</v>
      </c>
      <c r="AD3" s="78" t="s">
        <v>9</v>
      </c>
      <c r="AE3" s="78" t="s">
        <v>10</v>
      </c>
      <c r="AF3" s="78" t="s">
        <v>11</v>
      </c>
      <c r="AG3" s="78" t="s">
        <v>12</v>
      </c>
      <c r="AH3" s="78" t="s">
        <v>13</v>
      </c>
      <c r="AI3" s="79" t="s">
        <v>14</v>
      </c>
      <c r="AJ3" s="76"/>
    </row>
    <row r="4" spans="2:37" x14ac:dyDescent="0.25">
      <c r="B4" s="389"/>
      <c r="C4" s="389"/>
      <c r="D4" s="80" t="s">
        <v>102</v>
      </c>
      <c r="E4" s="81" t="s">
        <v>102</v>
      </c>
      <c r="F4" s="81" t="s">
        <v>102</v>
      </c>
      <c r="G4" s="81" t="s">
        <v>102</v>
      </c>
      <c r="H4" s="81" t="s">
        <v>102</v>
      </c>
      <c r="I4" s="81" t="s">
        <v>102</v>
      </c>
      <c r="J4" s="82" t="s">
        <v>102</v>
      </c>
      <c r="K4" s="76"/>
      <c r="N4" s="18" t="s">
        <v>7</v>
      </c>
      <c r="O4" s="83">
        <v>0.3461538461538462</v>
      </c>
      <c r="AA4" s="389"/>
      <c r="AB4" s="389"/>
      <c r="AC4" s="80" t="s">
        <v>102</v>
      </c>
      <c r="AD4" s="81" t="s">
        <v>102</v>
      </c>
      <c r="AE4" s="81" t="s">
        <v>102</v>
      </c>
      <c r="AF4" s="81" t="s">
        <v>102</v>
      </c>
      <c r="AG4" s="81" t="s">
        <v>102</v>
      </c>
      <c r="AH4" s="81" t="s">
        <v>102</v>
      </c>
      <c r="AI4" s="82" t="s">
        <v>102</v>
      </c>
      <c r="AJ4" s="76"/>
      <c r="AK4" s="84"/>
    </row>
    <row r="5" spans="2:37" x14ac:dyDescent="0.25">
      <c r="B5" s="393" t="s">
        <v>42</v>
      </c>
      <c r="C5" s="85" t="s">
        <v>7</v>
      </c>
      <c r="D5" s="86">
        <v>0.63076923076923075</v>
      </c>
      <c r="E5" s="87">
        <v>0</v>
      </c>
      <c r="F5" s="87">
        <v>7.6923076923076927E-3</v>
      </c>
      <c r="G5" s="87">
        <v>0</v>
      </c>
      <c r="H5" s="87">
        <v>1.5384615384615385E-2</v>
      </c>
      <c r="I5" s="87">
        <v>0.33076923076923082</v>
      </c>
      <c r="J5" s="88">
        <v>1.5384615384615385E-2</v>
      </c>
      <c r="K5" s="76"/>
      <c r="L5" s="89">
        <f>SUM(I5:J5)</f>
        <v>0.3461538461538462</v>
      </c>
      <c r="N5" s="18" t="s">
        <v>49</v>
      </c>
      <c r="O5" s="83">
        <v>0.86764705882352944</v>
      </c>
      <c r="AA5" s="393" t="s">
        <v>15</v>
      </c>
      <c r="AB5" s="85" t="s">
        <v>7</v>
      </c>
      <c r="AC5" s="86">
        <v>0.57046979865771807</v>
      </c>
      <c r="AD5" s="87">
        <v>0</v>
      </c>
      <c r="AE5" s="87">
        <v>2.0134228187919465E-2</v>
      </c>
      <c r="AF5" s="87">
        <v>0</v>
      </c>
      <c r="AG5" s="87">
        <v>1.342281879194631E-2</v>
      </c>
      <c r="AH5" s="87">
        <v>0.36912751677852351</v>
      </c>
      <c r="AI5" s="88">
        <v>2.684563758389262E-2</v>
      </c>
      <c r="AJ5" s="76"/>
      <c r="AK5" s="84">
        <f t="shared" ref="AK5:AK10" si="0">SUM(AH5+AI5)</f>
        <v>0.39597315436241615</v>
      </c>
    </row>
    <row r="6" spans="2:37" x14ac:dyDescent="0.25">
      <c r="B6" s="394"/>
      <c r="C6" s="90" t="s">
        <v>43</v>
      </c>
      <c r="D6" s="91">
        <v>0.125</v>
      </c>
      <c r="E6" s="92">
        <v>0</v>
      </c>
      <c r="F6" s="92">
        <v>6.2500000000000003E-3</v>
      </c>
      <c r="G6" s="92">
        <v>0</v>
      </c>
      <c r="H6" s="92">
        <v>3.7499999999999999E-2</v>
      </c>
      <c r="I6" s="92">
        <v>0.68125000000000002</v>
      </c>
      <c r="J6" s="93">
        <v>0.15</v>
      </c>
      <c r="K6" s="76"/>
      <c r="L6" s="89">
        <f t="shared" ref="L6:L42" si="1">SUM(I6:J6)</f>
        <v>0.83125000000000004</v>
      </c>
      <c r="N6" s="18" t="s">
        <v>43</v>
      </c>
      <c r="O6" s="83">
        <v>0.83125000000000004</v>
      </c>
      <c r="AA6" s="394"/>
      <c r="AB6" s="90" t="s">
        <v>16</v>
      </c>
      <c r="AC6" s="91">
        <v>0.10791366906474821</v>
      </c>
      <c r="AD6" s="92">
        <v>1.4388489208633093E-2</v>
      </c>
      <c r="AE6" s="92">
        <v>7.1942446043165463E-3</v>
      </c>
      <c r="AF6" s="92">
        <v>1.0791366906474819E-2</v>
      </c>
      <c r="AG6" s="92">
        <v>1.4388489208633093E-2</v>
      </c>
      <c r="AH6" s="92">
        <v>0.76618705035971213</v>
      </c>
      <c r="AI6" s="93">
        <v>7.9136690647482008E-2</v>
      </c>
      <c r="AJ6" s="76"/>
      <c r="AK6" s="84">
        <f t="shared" si="0"/>
        <v>0.8453237410071941</v>
      </c>
    </row>
    <row r="7" spans="2:37" x14ac:dyDescent="0.25">
      <c r="B7" s="394"/>
      <c r="C7" s="90" t="s">
        <v>44</v>
      </c>
      <c r="D7" s="91">
        <v>5.7591623036649213E-2</v>
      </c>
      <c r="E7" s="92">
        <v>2.0942408376963352E-2</v>
      </c>
      <c r="F7" s="92">
        <v>0</v>
      </c>
      <c r="G7" s="92">
        <v>5.235602094240838E-3</v>
      </c>
      <c r="H7" s="92">
        <v>3.1413612565445032E-2</v>
      </c>
      <c r="I7" s="92">
        <v>0.83246073298429324</v>
      </c>
      <c r="J7" s="93">
        <v>5.2356020942408377E-2</v>
      </c>
      <c r="K7" s="76"/>
      <c r="L7" s="89">
        <f t="shared" si="1"/>
        <v>0.88481675392670156</v>
      </c>
      <c r="N7" s="18" t="s">
        <v>44</v>
      </c>
      <c r="O7" s="83">
        <v>0.88481675392670156</v>
      </c>
      <c r="AA7" s="394"/>
      <c r="AB7" s="90" t="s">
        <v>17</v>
      </c>
      <c r="AC7" s="91">
        <v>0.17564870259481036</v>
      </c>
      <c r="AD7" s="92">
        <v>2.7944111776447109E-2</v>
      </c>
      <c r="AE7" s="92">
        <v>7.9840319361277438E-3</v>
      </c>
      <c r="AF7" s="92">
        <v>1.996007984031936E-3</v>
      </c>
      <c r="AG7" s="92">
        <v>3.1936127744510975E-2</v>
      </c>
      <c r="AH7" s="92">
        <v>0.64271457085828343</v>
      </c>
      <c r="AI7" s="93">
        <v>0.11177644710578843</v>
      </c>
      <c r="AJ7" s="76"/>
      <c r="AK7" s="84">
        <f t="shared" si="0"/>
        <v>0.75449101796407181</v>
      </c>
    </row>
    <row r="8" spans="2:37" x14ac:dyDescent="0.25">
      <c r="B8" s="394"/>
      <c r="C8" s="90" t="s">
        <v>45</v>
      </c>
      <c r="D8" s="91">
        <v>0.11931818181818182</v>
      </c>
      <c r="E8" s="92">
        <v>2.2727272727272728E-2</v>
      </c>
      <c r="F8" s="92">
        <v>1.7045454545454544E-2</v>
      </c>
      <c r="G8" s="92">
        <v>1.1363636363636364E-2</v>
      </c>
      <c r="H8" s="92">
        <v>0</v>
      </c>
      <c r="I8" s="92">
        <v>0.79545454545454541</v>
      </c>
      <c r="J8" s="93">
        <v>3.4090909090909088E-2</v>
      </c>
      <c r="K8" s="76"/>
      <c r="L8" s="89">
        <f t="shared" si="1"/>
        <v>0.82954545454545447</v>
      </c>
      <c r="N8" s="18" t="s">
        <v>45</v>
      </c>
      <c r="O8" s="83">
        <v>0.82954545454545447</v>
      </c>
      <c r="AA8" s="394"/>
      <c r="AB8" s="90" t="s">
        <v>18</v>
      </c>
      <c r="AC8" s="91">
        <v>0.21035598705501615</v>
      </c>
      <c r="AD8" s="92">
        <v>6.4724919093851127E-3</v>
      </c>
      <c r="AE8" s="92">
        <v>6.4724919093851127E-3</v>
      </c>
      <c r="AF8" s="92">
        <v>0</v>
      </c>
      <c r="AG8" s="92">
        <v>1.6181229773462785E-2</v>
      </c>
      <c r="AH8" s="92">
        <v>0.67313915857605178</v>
      </c>
      <c r="AI8" s="93">
        <v>8.7378640776699032E-2</v>
      </c>
      <c r="AJ8" s="76"/>
      <c r="AK8" s="84">
        <f t="shared" si="0"/>
        <v>0.76051779935275077</v>
      </c>
    </row>
    <row r="9" spans="2:37" x14ac:dyDescent="0.25">
      <c r="B9" s="394"/>
      <c r="C9" s="90" t="s">
        <v>46</v>
      </c>
      <c r="D9" s="91">
        <v>0.16666666666666669</v>
      </c>
      <c r="E9" s="92">
        <v>1.6260162601626015E-2</v>
      </c>
      <c r="F9" s="92">
        <v>0</v>
      </c>
      <c r="G9" s="92">
        <v>8.1300813008130073E-3</v>
      </c>
      <c r="H9" s="92">
        <v>2.0325203252032523E-2</v>
      </c>
      <c r="I9" s="92">
        <v>0.70731707317073178</v>
      </c>
      <c r="J9" s="93">
        <v>8.1300813008130093E-2</v>
      </c>
      <c r="K9" s="76"/>
      <c r="L9" s="89">
        <f t="shared" si="1"/>
        <v>0.78861788617886186</v>
      </c>
      <c r="N9" s="18" t="s">
        <v>46</v>
      </c>
      <c r="O9" s="83">
        <v>0.78861788617886186</v>
      </c>
      <c r="AA9" s="394"/>
      <c r="AB9" s="90" t="s">
        <v>19</v>
      </c>
      <c r="AC9" s="91">
        <v>0.13333333333333333</v>
      </c>
      <c r="AD9" s="92">
        <v>0</v>
      </c>
      <c r="AE9" s="92">
        <v>2.2222222222222223E-2</v>
      </c>
      <c r="AF9" s="92">
        <v>2.2222222222222223E-2</v>
      </c>
      <c r="AG9" s="92">
        <v>2.2222222222222223E-2</v>
      </c>
      <c r="AH9" s="92">
        <v>0.68888888888888888</v>
      </c>
      <c r="AI9" s="93">
        <v>0.1111111111111111</v>
      </c>
      <c r="AJ9" s="76"/>
      <c r="AK9" s="84">
        <f t="shared" si="0"/>
        <v>0.8</v>
      </c>
    </row>
    <row r="10" spans="2:37" x14ac:dyDescent="0.25">
      <c r="B10" s="394"/>
      <c r="C10" s="90" t="s">
        <v>47</v>
      </c>
      <c r="D10" s="91">
        <v>0.24193548387096775</v>
      </c>
      <c r="E10" s="92">
        <v>1.6129032258064516E-2</v>
      </c>
      <c r="F10" s="92">
        <v>5.3763440860215049E-3</v>
      </c>
      <c r="G10" s="92">
        <v>0</v>
      </c>
      <c r="H10" s="92">
        <v>3.7634408602150539E-2</v>
      </c>
      <c r="I10" s="92">
        <v>0.521505376344086</v>
      </c>
      <c r="J10" s="93">
        <v>0.17741935483870969</v>
      </c>
      <c r="K10" s="76"/>
      <c r="L10" s="89">
        <f t="shared" si="1"/>
        <v>0.69892473118279574</v>
      </c>
      <c r="N10" s="18" t="s">
        <v>47</v>
      </c>
      <c r="O10" s="83">
        <v>0.69892473118279574</v>
      </c>
      <c r="AA10" s="395"/>
      <c r="AB10" s="94" t="s">
        <v>20</v>
      </c>
      <c r="AC10" s="95">
        <v>0</v>
      </c>
      <c r="AD10" s="96">
        <v>0</v>
      </c>
      <c r="AE10" s="96">
        <v>0</v>
      </c>
      <c r="AF10" s="96">
        <v>0</v>
      </c>
      <c r="AG10" s="96">
        <v>0</v>
      </c>
      <c r="AH10" s="96">
        <v>1</v>
      </c>
      <c r="AI10" s="97">
        <v>0</v>
      </c>
      <c r="AJ10" s="76"/>
      <c r="AK10" s="84">
        <f t="shared" si="0"/>
        <v>1</v>
      </c>
    </row>
    <row r="11" spans="2:37" x14ac:dyDescent="0.25">
      <c r="B11" s="394"/>
      <c r="C11" s="90" t="s">
        <v>48</v>
      </c>
      <c r="D11" s="91">
        <v>0.39534883720930231</v>
      </c>
      <c r="E11" s="92">
        <v>3.1007751937984499E-2</v>
      </c>
      <c r="F11" s="92">
        <v>2.3255813953488372E-2</v>
      </c>
      <c r="G11" s="92">
        <v>0</v>
      </c>
      <c r="H11" s="92">
        <v>0</v>
      </c>
      <c r="I11" s="92">
        <v>0.41860465116279072</v>
      </c>
      <c r="J11" s="93">
        <v>0.13178294573643412</v>
      </c>
      <c r="K11" s="76"/>
      <c r="L11" s="89">
        <f t="shared" si="1"/>
        <v>0.5503875968992249</v>
      </c>
      <c r="N11" s="18" t="s">
        <v>48</v>
      </c>
      <c r="O11" s="83">
        <v>0.5503875968992249</v>
      </c>
      <c r="AK11" s="84"/>
    </row>
    <row r="12" spans="2:37" ht="24" x14ac:dyDescent="0.25">
      <c r="B12" s="395"/>
      <c r="C12" s="94" t="s">
        <v>49</v>
      </c>
      <c r="D12" s="95">
        <v>4.4117647058823532E-2</v>
      </c>
      <c r="E12" s="96">
        <v>1.4705882352941178E-2</v>
      </c>
      <c r="F12" s="96">
        <v>4.4117647058823532E-2</v>
      </c>
      <c r="G12" s="96">
        <v>0</v>
      </c>
      <c r="H12" s="96">
        <v>2.9411764705882356E-2</v>
      </c>
      <c r="I12" s="96">
        <v>0.83823529411764708</v>
      </c>
      <c r="J12" s="97">
        <v>2.9411764705882356E-2</v>
      </c>
      <c r="K12" s="76"/>
      <c r="L12" s="89">
        <f t="shared" si="1"/>
        <v>0.86764705882352944</v>
      </c>
      <c r="AK12" s="84"/>
    </row>
    <row r="13" spans="2:37" x14ac:dyDescent="0.25">
      <c r="C13" s="18"/>
      <c r="L13" s="89"/>
      <c r="AK13" s="84"/>
    </row>
    <row r="14" spans="2:37" x14ac:dyDescent="0.25">
      <c r="C14" s="18"/>
      <c r="L14" s="89"/>
      <c r="AK14" s="84"/>
    </row>
    <row r="15" spans="2:37" x14ac:dyDescent="0.25">
      <c r="C15" s="18"/>
      <c r="L15" s="89"/>
      <c r="AK15" s="84"/>
    </row>
    <row r="16" spans="2:37" x14ac:dyDescent="0.25">
      <c r="C16" s="18"/>
      <c r="L16" s="89"/>
      <c r="AK16" s="84"/>
    </row>
    <row r="17" spans="2:37" x14ac:dyDescent="0.25">
      <c r="B17" s="380" t="s">
        <v>0</v>
      </c>
      <c r="C17" s="380"/>
      <c r="D17" s="382" t="s">
        <v>74</v>
      </c>
      <c r="E17" s="383"/>
      <c r="F17" s="383"/>
      <c r="G17" s="383"/>
      <c r="H17" s="383"/>
      <c r="I17" s="383"/>
      <c r="J17" s="384"/>
      <c r="K17" s="199"/>
      <c r="L17" s="89"/>
      <c r="AK17" s="84"/>
    </row>
    <row r="18" spans="2:37" ht="60.75" x14ac:dyDescent="0.25">
      <c r="B18" s="380"/>
      <c r="C18" s="380"/>
      <c r="D18" s="200" t="s">
        <v>7</v>
      </c>
      <c r="E18" s="201" t="s">
        <v>9</v>
      </c>
      <c r="F18" s="201" t="s">
        <v>10</v>
      </c>
      <c r="G18" s="201" t="s">
        <v>11</v>
      </c>
      <c r="H18" s="201" t="s">
        <v>12</v>
      </c>
      <c r="I18" s="201" t="s">
        <v>13</v>
      </c>
      <c r="J18" s="202" t="s">
        <v>14</v>
      </c>
      <c r="K18"/>
      <c r="L18" s="89"/>
      <c r="AK18" s="84"/>
    </row>
    <row r="19" spans="2:37" x14ac:dyDescent="0.25">
      <c r="B19" s="381"/>
      <c r="C19" s="381"/>
      <c r="D19" s="204" t="s">
        <v>102</v>
      </c>
      <c r="E19" s="205" t="s">
        <v>102</v>
      </c>
      <c r="F19" s="205" t="s">
        <v>102</v>
      </c>
      <c r="G19" s="205" t="s">
        <v>102</v>
      </c>
      <c r="H19" s="205" t="s">
        <v>102</v>
      </c>
      <c r="I19" s="205" t="s">
        <v>102</v>
      </c>
      <c r="J19" s="206" t="s">
        <v>102</v>
      </c>
      <c r="K19"/>
      <c r="L19" s="89"/>
      <c r="N19" s="18" t="s">
        <v>7</v>
      </c>
      <c r="O19" s="83">
        <v>0.1076923076923077</v>
      </c>
      <c r="AK19" s="84"/>
    </row>
    <row r="20" spans="2:37" x14ac:dyDescent="0.25">
      <c r="B20" s="385" t="s">
        <v>42</v>
      </c>
      <c r="C20" s="207" t="s">
        <v>7</v>
      </c>
      <c r="D20" s="208">
        <v>0.86153846153846159</v>
      </c>
      <c r="E20" s="209">
        <v>2.3076923076923075E-2</v>
      </c>
      <c r="F20" s="209">
        <v>7.6923076923076927E-3</v>
      </c>
      <c r="G20" s="209">
        <v>0</v>
      </c>
      <c r="H20" s="209">
        <v>0</v>
      </c>
      <c r="I20" s="209">
        <v>0.1</v>
      </c>
      <c r="J20" s="210">
        <v>7.6923076923076927E-3</v>
      </c>
      <c r="K20"/>
      <c r="L20" s="89">
        <f t="shared" si="1"/>
        <v>0.1076923076923077</v>
      </c>
      <c r="N20" s="18" t="s">
        <v>49</v>
      </c>
      <c r="O20" s="83">
        <v>0</v>
      </c>
      <c r="AK20" s="84"/>
    </row>
    <row r="21" spans="2:37" x14ac:dyDescent="0.25">
      <c r="B21" s="386"/>
      <c r="C21" s="211" t="s">
        <v>43</v>
      </c>
      <c r="D21" s="212">
        <v>0.46875</v>
      </c>
      <c r="E21" s="203">
        <v>0.35</v>
      </c>
      <c r="F21" s="203">
        <v>5.6250000000000001E-2</v>
      </c>
      <c r="G21" s="203">
        <v>0</v>
      </c>
      <c r="H21" s="203">
        <v>1.8749999999999999E-2</v>
      </c>
      <c r="I21" s="203">
        <v>5.6250000000000001E-2</v>
      </c>
      <c r="J21" s="213">
        <v>0.05</v>
      </c>
      <c r="K21"/>
      <c r="L21" s="89">
        <f t="shared" si="1"/>
        <v>0.10625000000000001</v>
      </c>
      <c r="N21" s="18" t="s">
        <v>43</v>
      </c>
      <c r="O21" s="83">
        <v>0.10625000000000001</v>
      </c>
      <c r="AK21" s="84"/>
    </row>
    <row r="22" spans="2:37" x14ac:dyDescent="0.25">
      <c r="B22" s="386"/>
      <c r="C22" s="211" t="s">
        <v>44</v>
      </c>
      <c r="D22" s="212">
        <v>0.53403141361256545</v>
      </c>
      <c r="E22" s="203">
        <v>0.11518324607329843</v>
      </c>
      <c r="F22" s="203">
        <v>0.17801047120418848</v>
      </c>
      <c r="G22" s="203">
        <v>1.0471204188481676E-2</v>
      </c>
      <c r="H22" s="203">
        <v>1.0471204188481676E-2</v>
      </c>
      <c r="I22" s="203">
        <v>0.12041884816753927</v>
      </c>
      <c r="J22" s="213">
        <v>3.1413612565445032E-2</v>
      </c>
      <c r="K22"/>
      <c r="L22" s="89">
        <f t="shared" si="1"/>
        <v>0.15183246073298429</v>
      </c>
      <c r="N22" s="18" t="s">
        <v>44</v>
      </c>
      <c r="O22" s="83">
        <v>0.15183246073298429</v>
      </c>
      <c r="AK22" s="84"/>
    </row>
    <row r="23" spans="2:37" x14ac:dyDescent="0.25">
      <c r="B23" s="386"/>
      <c r="C23" s="211" t="s">
        <v>45</v>
      </c>
      <c r="D23" s="212">
        <v>0.51704545454545459</v>
      </c>
      <c r="E23" s="203">
        <v>0.18181818181818182</v>
      </c>
      <c r="F23" s="203">
        <v>0.11931818181818182</v>
      </c>
      <c r="G23" s="203">
        <v>5.681818181818182E-3</v>
      </c>
      <c r="H23" s="203">
        <v>2.2727272727272728E-2</v>
      </c>
      <c r="I23" s="203">
        <v>0.13068181818181818</v>
      </c>
      <c r="J23" s="213">
        <v>2.2727272727272728E-2</v>
      </c>
      <c r="K23"/>
      <c r="L23" s="89">
        <f t="shared" si="1"/>
        <v>0.15340909090909091</v>
      </c>
      <c r="N23" s="18" t="s">
        <v>45</v>
      </c>
      <c r="O23" s="83">
        <v>0.15340909090909091</v>
      </c>
      <c r="AK23" s="84"/>
    </row>
    <row r="24" spans="2:37" x14ac:dyDescent="0.25">
      <c r="B24" s="386"/>
      <c r="C24" s="211" t="s">
        <v>46</v>
      </c>
      <c r="D24" s="212">
        <v>0.52439024390243905</v>
      </c>
      <c r="E24" s="203">
        <v>0.10975609756097562</v>
      </c>
      <c r="F24" s="203">
        <v>8.943089430894309E-2</v>
      </c>
      <c r="G24" s="203">
        <v>1.6260162601626015E-2</v>
      </c>
      <c r="H24" s="203">
        <v>1.6260162601626015E-2</v>
      </c>
      <c r="I24" s="203">
        <v>0.22357723577235775</v>
      </c>
      <c r="J24" s="213">
        <v>2.0325203252032523E-2</v>
      </c>
      <c r="K24"/>
      <c r="L24" s="89">
        <f t="shared" si="1"/>
        <v>0.24390243902439027</v>
      </c>
      <c r="N24" s="18" t="s">
        <v>46</v>
      </c>
      <c r="O24" s="83">
        <v>0.24390243902439027</v>
      </c>
      <c r="AK24" s="84"/>
    </row>
    <row r="25" spans="2:37" x14ac:dyDescent="0.25">
      <c r="B25" s="386"/>
      <c r="C25" s="211" t="s">
        <v>47</v>
      </c>
      <c r="D25" s="212">
        <v>0.34408602150537632</v>
      </c>
      <c r="E25" s="203">
        <v>5.9139784946236562E-2</v>
      </c>
      <c r="F25" s="203">
        <v>6.4516129032258063E-2</v>
      </c>
      <c r="G25" s="203">
        <v>1.075268817204301E-2</v>
      </c>
      <c r="H25" s="203">
        <v>3.2258064516129031E-2</v>
      </c>
      <c r="I25" s="203">
        <v>0.38709677419354838</v>
      </c>
      <c r="J25" s="213">
        <v>0.10215053763440859</v>
      </c>
      <c r="K25"/>
      <c r="L25" s="89">
        <f t="shared" si="1"/>
        <v>0.489247311827957</v>
      </c>
      <c r="N25" s="18" t="s">
        <v>47</v>
      </c>
      <c r="O25" s="83">
        <v>0.489247311827957</v>
      </c>
      <c r="AK25" s="84"/>
    </row>
    <row r="26" spans="2:37" x14ac:dyDescent="0.25">
      <c r="B26" s="386"/>
      <c r="C26" s="211" t="s">
        <v>48</v>
      </c>
      <c r="D26" s="212">
        <v>0.13178294573643412</v>
      </c>
      <c r="E26" s="203">
        <v>4.6511627906976744E-2</v>
      </c>
      <c r="F26" s="203">
        <v>4.6511627906976744E-2</v>
      </c>
      <c r="G26" s="203">
        <v>0</v>
      </c>
      <c r="H26" s="203">
        <v>2.3255813953488372E-2</v>
      </c>
      <c r="I26" s="203">
        <v>0.5968992248062015</v>
      </c>
      <c r="J26" s="213">
        <v>0.15503875968992248</v>
      </c>
      <c r="K26"/>
      <c r="L26" s="89">
        <f t="shared" si="1"/>
        <v>0.75193798449612403</v>
      </c>
      <c r="N26" s="18" t="s">
        <v>48</v>
      </c>
      <c r="O26" s="83">
        <v>0.75193798449612403</v>
      </c>
      <c r="AK26" s="84"/>
    </row>
    <row r="27" spans="2:37" ht="24" x14ac:dyDescent="0.25">
      <c r="B27" s="387"/>
      <c r="C27" s="214" t="s">
        <v>49</v>
      </c>
      <c r="D27" s="215">
        <v>0.57352941176470584</v>
      </c>
      <c r="E27" s="216">
        <v>0.14705882352941177</v>
      </c>
      <c r="F27" s="216">
        <v>0.27941176470588236</v>
      </c>
      <c r="G27" s="216">
        <v>0</v>
      </c>
      <c r="H27" s="216">
        <v>0</v>
      </c>
      <c r="I27" s="216">
        <v>0</v>
      </c>
      <c r="J27" s="217">
        <v>0</v>
      </c>
      <c r="K27"/>
      <c r="L27" s="89">
        <f t="shared" si="1"/>
        <v>0</v>
      </c>
      <c r="AK27" s="84"/>
    </row>
    <row r="28" spans="2:37" x14ac:dyDescent="0.25">
      <c r="C28" s="18"/>
      <c r="L28" s="89"/>
      <c r="AK28" s="84"/>
    </row>
    <row r="29" spans="2:37" x14ac:dyDescent="0.25">
      <c r="C29" s="18"/>
      <c r="L29" s="89"/>
      <c r="AK29" s="84"/>
    </row>
    <row r="30" spans="2:37" x14ac:dyDescent="0.25">
      <c r="C30" s="18"/>
      <c r="L30" s="89"/>
      <c r="AK30" s="84"/>
    </row>
    <row r="31" spans="2:37" x14ac:dyDescent="0.25">
      <c r="C31" s="18"/>
      <c r="L31" s="89"/>
      <c r="AK31" s="84"/>
    </row>
    <row r="32" spans="2:37" x14ac:dyDescent="0.25">
      <c r="B32" s="388" t="s">
        <v>0</v>
      </c>
      <c r="C32" s="388"/>
      <c r="D32" s="390" t="s">
        <v>76</v>
      </c>
      <c r="E32" s="391"/>
      <c r="F32" s="391"/>
      <c r="G32" s="391"/>
      <c r="H32" s="391"/>
      <c r="I32" s="391"/>
      <c r="J32" s="392"/>
      <c r="K32" s="76"/>
      <c r="L32" s="89"/>
      <c r="AA32" s="388" t="s">
        <v>0</v>
      </c>
      <c r="AB32" s="388"/>
      <c r="AC32" s="390" t="s">
        <v>76</v>
      </c>
      <c r="AD32" s="391"/>
      <c r="AE32" s="391"/>
      <c r="AF32" s="391"/>
      <c r="AG32" s="391"/>
      <c r="AH32" s="391"/>
      <c r="AI32" s="392"/>
      <c r="AJ32" s="76"/>
      <c r="AK32" s="84"/>
    </row>
    <row r="33" spans="2:37" ht="60.75" x14ac:dyDescent="0.25">
      <c r="B33" s="388"/>
      <c r="C33" s="388"/>
      <c r="D33" s="77" t="s">
        <v>7</v>
      </c>
      <c r="E33" s="78" t="s">
        <v>9</v>
      </c>
      <c r="F33" s="78" t="s">
        <v>10</v>
      </c>
      <c r="G33" s="78" t="s">
        <v>11</v>
      </c>
      <c r="H33" s="78" t="s">
        <v>12</v>
      </c>
      <c r="I33" s="78" t="s">
        <v>13</v>
      </c>
      <c r="J33" s="79" t="s">
        <v>14</v>
      </c>
      <c r="K33" s="76"/>
      <c r="L33" s="89"/>
      <c r="AA33" s="388"/>
      <c r="AB33" s="388"/>
      <c r="AC33" s="77" t="s">
        <v>7</v>
      </c>
      <c r="AD33" s="78" t="s">
        <v>9</v>
      </c>
      <c r="AE33" s="78" t="s">
        <v>10</v>
      </c>
      <c r="AF33" s="78" t="s">
        <v>11</v>
      </c>
      <c r="AG33" s="78" t="s">
        <v>12</v>
      </c>
      <c r="AH33" s="78" t="s">
        <v>13</v>
      </c>
      <c r="AI33" s="79" t="s">
        <v>14</v>
      </c>
      <c r="AJ33" s="76"/>
      <c r="AK33" s="84"/>
    </row>
    <row r="34" spans="2:37" x14ac:dyDescent="0.25">
      <c r="B34" s="389"/>
      <c r="C34" s="389"/>
      <c r="D34" s="80" t="s">
        <v>102</v>
      </c>
      <c r="E34" s="81" t="s">
        <v>102</v>
      </c>
      <c r="F34" s="81" t="s">
        <v>102</v>
      </c>
      <c r="G34" s="81" t="s">
        <v>102</v>
      </c>
      <c r="H34" s="81" t="s">
        <v>102</v>
      </c>
      <c r="I34" s="81" t="s">
        <v>102</v>
      </c>
      <c r="J34" s="82" t="s">
        <v>102</v>
      </c>
      <c r="K34" s="76"/>
      <c r="L34" s="89"/>
      <c r="N34" s="18" t="s">
        <v>7</v>
      </c>
      <c r="O34" s="83">
        <v>0.27692307692307694</v>
      </c>
      <c r="AA34" s="389"/>
      <c r="AB34" s="389"/>
      <c r="AC34" s="80" t="s">
        <v>102</v>
      </c>
      <c r="AD34" s="81" t="s">
        <v>102</v>
      </c>
      <c r="AE34" s="81" t="s">
        <v>102</v>
      </c>
      <c r="AF34" s="81" t="s">
        <v>102</v>
      </c>
      <c r="AG34" s="81" t="s">
        <v>102</v>
      </c>
      <c r="AH34" s="81" t="s">
        <v>102</v>
      </c>
      <c r="AI34" s="82" t="s">
        <v>102</v>
      </c>
      <c r="AJ34" s="76"/>
      <c r="AK34" s="84"/>
    </row>
    <row r="35" spans="2:37" x14ac:dyDescent="0.25">
      <c r="B35" s="393" t="s">
        <v>42</v>
      </c>
      <c r="C35" s="85" t="s">
        <v>7</v>
      </c>
      <c r="D35" s="86">
        <v>0.69230769230769229</v>
      </c>
      <c r="E35" s="87">
        <v>1.5384615384615385E-2</v>
      </c>
      <c r="F35" s="87">
        <v>7.6923076923076927E-3</v>
      </c>
      <c r="G35" s="87">
        <v>0</v>
      </c>
      <c r="H35" s="87">
        <v>7.6923076923076927E-3</v>
      </c>
      <c r="I35" s="87">
        <v>0.19230769230769229</v>
      </c>
      <c r="J35" s="88">
        <v>8.461538461538462E-2</v>
      </c>
      <c r="K35" s="76"/>
      <c r="L35" s="89">
        <f t="shared" si="1"/>
        <v>0.27692307692307694</v>
      </c>
      <c r="N35" s="18" t="s">
        <v>49</v>
      </c>
      <c r="O35" s="83">
        <v>0.45588235294117652</v>
      </c>
      <c r="AA35" s="393" t="s">
        <v>15</v>
      </c>
      <c r="AB35" s="85" t="s">
        <v>7</v>
      </c>
      <c r="AC35" s="86">
        <v>0.63087248322147649</v>
      </c>
      <c r="AD35" s="87">
        <v>2.684563758389262E-2</v>
      </c>
      <c r="AE35" s="87">
        <v>0</v>
      </c>
      <c r="AF35" s="87">
        <v>0</v>
      </c>
      <c r="AG35" s="87">
        <v>6.7114093959731551E-3</v>
      </c>
      <c r="AH35" s="87">
        <v>0.20805369127516779</v>
      </c>
      <c r="AI35" s="88">
        <v>0.12751677852348994</v>
      </c>
      <c r="AJ35" s="76"/>
      <c r="AK35" s="84">
        <f>SUM(AH35+AI35)</f>
        <v>0.33557046979865773</v>
      </c>
    </row>
    <row r="36" spans="2:37" x14ac:dyDescent="0.25">
      <c r="B36" s="394"/>
      <c r="C36" s="90" t="s">
        <v>43</v>
      </c>
      <c r="D36" s="91">
        <v>0.34375</v>
      </c>
      <c r="E36" s="92">
        <v>0.1875</v>
      </c>
      <c r="F36" s="92">
        <v>2.5000000000000001E-2</v>
      </c>
      <c r="G36" s="92">
        <v>6.2500000000000003E-3</v>
      </c>
      <c r="H36" s="92">
        <v>3.125E-2</v>
      </c>
      <c r="I36" s="92">
        <v>0.28749999999999998</v>
      </c>
      <c r="J36" s="93">
        <v>0.11874999999999999</v>
      </c>
      <c r="K36" s="76"/>
      <c r="L36" s="89">
        <f t="shared" si="1"/>
        <v>0.40625</v>
      </c>
      <c r="N36" s="18" t="s">
        <v>43</v>
      </c>
      <c r="O36" s="83">
        <v>0.40625</v>
      </c>
      <c r="AA36" s="394"/>
      <c r="AB36" s="90" t="s">
        <v>16</v>
      </c>
      <c r="AC36" s="91">
        <v>0.34532374100719421</v>
      </c>
      <c r="AD36" s="92">
        <v>8.9928057553956831E-2</v>
      </c>
      <c r="AE36" s="92">
        <v>3.5971223021582732E-2</v>
      </c>
      <c r="AF36" s="92">
        <v>0</v>
      </c>
      <c r="AG36" s="92">
        <v>6.83453237410072E-2</v>
      </c>
      <c r="AH36" s="92">
        <v>0.35251798561151076</v>
      </c>
      <c r="AI36" s="93">
        <v>0.10791366906474821</v>
      </c>
      <c r="AJ36" s="76"/>
      <c r="AK36" s="84">
        <f t="shared" ref="AK36:AK40" si="2">SUM(AH36+AI36)</f>
        <v>0.46043165467625896</v>
      </c>
    </row>
    <row r="37" spans="2:37" x14ac:dyDescent="0.25">
      <c r="B37" s="394"/>
      <c r="C37" s="90" t="s">
        <v>44</v>
      </c>
      <c r="D37" s="91">
        <v>0.32460732984293195</v>
      </c>
      <c r="E37" s="92">
        <v>8.3769633507853408E-2</v>
      </c>
      <c r="F37" s="92">
        <v>4.1884816753926704E-2</v>
      </c>
      <c r="G37" s="92">
        <v>5.235602094240838E-3</v>
      </c>
      <c r="H37" s="92">
        <v>8.3769633507853408E-2</v>
      </c>
      <c r="I37" s="92">
        <v>0.3193717277486911</v>
      </c>
      <c r="J37" s="93">
        <v>0.1413612565445026</v>
      </c>
      <c r="K37" s="76"/>
      <c r="L37" s="89">
        <f t="shared" si="1"/>
        <v>0.4607329842931937</v>
      </c>
      <c r="N37" s="18" t="s">
        <v>44</v>
      </c>
      <c r="O37" s="83">
        <v>0.4607329842931937</v>
      </c>
      <c r="AA37" s="394"/>
      <c r="AB37" s="90" t="s">
        <v>17</v>
      </c>
      <c r="AC37" s="91">
        <v>0.43712574850299402</v>
      </c>
      <c r="AD37" s="92">
        <v>7.7844311377245512E-2</v>
      </c>
      <c r="AE37" s="92">
        <v>3.7924151696606782E-2</v>
      </c>
      <c r="AF37" s="92">
        <v>1.996007984031936E-3</v>
      </c>
      <c r="AG37" s="92">
        <v>4.3912175648702589E-2</v>
      </c>
      <c r="AH37" s="92">
        <v>0.26147704590818366</v>
      </c>
      <c r="AI37" s="93">
        <v>0.13972055888223553</v>
      </c>
      <c r="AJ37" s="76"/>
      <c r="AK37" s="84">
        <f t="shared" si="2"/>
        <v>0.40119760479041922</v>
      </c>
    </row>
    <row r="38" spans="2:37" x14ac:dyDescent="0.25">
      <c r="B38" s="394"/>
      <c r="C38" s="90" t="s">
        <v>45</v>
      </c>
      <c r="D38" s="91">
        <v>0.44318181818181818</v>
      </c>
      <c r="E38" s="92">
        <v>6.8181818181818177E-2</v>
      </c>
      <c r="F38" s="92">
        <v>1.1363636363636364E-2</v>
      </c>
      <c r="G38" s="92">
        <v>0</v>
      </c>
      <c r="H38" s="92">
        <v>6.25E-2</v>
      </c>
      <c r="I38" s="92">
        <v>0.29545454545454547</v>
      </c>
      <c r="J38" s="93">
        <v>0.11931818181818182</v>
      </c>
      <c r="K38" s="76"/>
      <c r="L38" s="89">
        <f t="shared" si="1"/>
        <v>0.41477272727272729</v>
      </c>
      <c r="N38" s="18" t="s">
        <v>45</v>
      </c>
      <c r="O38" s="83">
        <v>0.41477272727272729</v>
      </c>
      <c r="AA38" s="394"/>
      <c r="AB38" s="90" t="s">
        <v>18</v>
      </c>
      <c r="AC38" s="91">
        <v>0.44336569579288027</v>
      </c>
      <c r="AD38" s="92">
        <v>6.7961165048543687E-2</v>
      </c>
      <c r="AE38" s="92">
        <v>2.5889967637540451E-2</v>
      </c>
      <c r="AF38" s="92">
        <v>6.4724919093851127E-3</v>
      </c>
      <c r="AG38" s="92">
        <v>3.8834951456310683E-2</v>
      </c>
      <c r="AH38" s="92">
        <v>0.26537216828478966</v>
      </c>
      <c r="AI38" s="93">
        <v>0.15210355987055016</v>
      </c>
      <c r="AJ38" s="76"/>
      <c r="AK38" s="84">
        <f t="shared" si="2"/>
        <v>0.41747572815533984</v>
      </c>
    </row>
    <row r="39" spans="2:37" x14ac:dyDescent="0.25">
      <c r="B39" s="394"/>
      <c r="C39" s="90" t="s">
        <v>46</v>
      </c>
      <c r="D39" s="91">
        <v>0.47154471544715448</v>
      </c>
      <c r="E39" s="92">
        <v>5.2845528455284549E-2</v>
      </c>
      <c r="F39" s="92">
        <v>4.0650406504065047E-2</v>
      </c>
      <c r="G39" s="92">
        <v>0</v>
      </c>
      <c r="H39" s="92">
        <v>3.6585365853658541E-2</v>
      </c>
      <c r="I39" s="92">
        <v>0.28048780487804875</v>
      </c>
      <c r="J39" s="93">
        <v>0.11788617886178862</v>
      </c>
      <c r="K39" s="76"/>
      <c r="L39" s="89">
        <f t="shared" si="1"/>
        <v>0.39837398373983735</v>
      </c>
      <c r="N39" s="18" t="s">
        <v>46</v>
      </c>
      <c r="O39" s="83">
        <v>0.39837398373983735</v>
      </c>
      <c r="AA39" s="394"/>
      <c r="AB39" s="90" t="s">
        <v>19</v>
      </c>
      <c r="AC39" s="91">
        <v>0.42222222222222222</v>
      </c>
      <c r="AD39" s="92">
        <v>8.8888888888888892E-2</v>
      </c>
      <c r="AE39" s="92">
        <v>2.2222222222222223E-2</v>
      </c>
      <c r="AF39" s="92">
        <v>0</v>
      </c>
      <c r="AG39" s="92">
        <v>4.4444444444444446E-2</v>
      </c>
      <c r="AH39" s="92">
        <v>0.28888888888888892</v>
      </c>
      <c r="AI39" s="93">
        <v>0.13333333333333333</v>
      </c>
      <c r="AJ39" s="76"/>
      <c r="AK39" s="84">
        <f t="shared" si="2"/>
        <v>0.42222222222222228</v>
      </c>
    </row>
    <row r="40" spans="2:37" x14ac:dyDescent="0.25">
      <c r="B40" s="394"/>
      <c r="C40" s="90" t="s">
        <v>47</v>
      </c>
      <c r="D40" s="91">
        <v>0.4731182795698925</v>
      </c>
      <c r="E40" s="92">
        <v>5.9139784946236562E-2</v>
      </c>
      <c r="F40" s="92">
        <v>3.2258064516129031E-2</v>
      </c>
      <c r="G40" s="92">
        <v>5.3763440860215049E-3</v>
      </c>
      <c r="H40" s="92">
        <v>1.075268817204301E-2</v>
      </c>
      <c r="I40" s="92">
        <v>0.24731182795698925</v>
      </c>
      <c r="J40" s="93">
        <v>0.17204301075268816</v>
      </c>
      <c r="K40" s="76"/>
      <c r="L40" s="89">
        <f t="shared" si="1"/>
        <v>0.41935483870967738</v>
      </c>
      <c r="N40" s="18" t="s">
        <v>47</v>
      </c>
      <c r="O40" s="83">
        <v>0.41935483870967738</v>
      </c>
      <c r="AA40" s="395"/>
      <c r="AB40" s="94" t="s">
        <v>20</v>
      </c>
      <c r="AC40" s="95">
        <v>0.5</v>
      </c>
      <c r="AD40" s="96">
        <v>0.25</v>
      </c>
      <c r="AE40" s="96">
        <v>0</v>
      </c>
      <c r="AF40" s="96">
        <v>0</v>
      </c>
      <c r="AG40" s="96">
        <v>0</v>
      </c>
      <c r="AH40" s="96">
        <v>0.25</v>
      </c>
      <c r="AI40" s="97">
        <v>0</v>
      </c>
      <c r="AJ40" s="76"/>
      <c r="AK40" s="84">
        <f t="shared" si="2"/>
        <v>0.25</v>
      </c>
    </row>
    <row r="41" spans="2:37" x14ac:dyDescent="0.25">
      <c r="B41" s="394"/>
      <c r="C41" s="90" t="s">
        <v>48</v>
      </c>
      <c r="D41" s="91">
        <v>0.43410852713178294</v>
      </c>
      <c r="E41" s="92">
        <v>4.6511627906976744E-2</v>
      </c>
      <c r="F41" s="92">
        <v>2.3255813953488372E-2</v>
      </c>
      <c r="G41" s="92">
        <v>0</v>
      </c>
      <c r="H41" s="92">
        <v>3.875968992248062E-2</v>
      </c>
      <c r="I41" s="92">
        <v>0.27906976744186046</v>
      </c>
      <c r="J41" s="93">
        <v>0.17829457364341084</v>
      </c>
      <c r="K41" s="76"/>
      <c r="L41" s="89">
        <f t="shared" si="1"/>
        <v>0.4573643410852713</v>
      </c>
      <c r="N41" s="18" t="s">
        <v>48</v>
      </c>
      <c r="O41" s="83">
        <v>0.4573643410852713</v>
      </c>
    </row>
    <row r="42" spans="2:37" ht="24" x14ac:dyDescent="0.25">
      <c r="B42" s="395"/>
      <c r="C42" s="94" t="s">
        <v>49</v>
      </c>
      <c r="D42" s="95">
        <v>0.32352941176470584</v>
      </c>
      <c r="E42" s="96">
        <v>5.8823529411764712E-2</v>
      </c>
      <c r="F42" s="96">
        <v>5.8823529411764712E-2</v>
      </c>
      <c r="G42" s="96">
        <v>0</v>
      </c>
      <c r="H42" s="96">
        <v>0.10294117647058824</v>
      </c>
      <c r="I42" s="96">
        <v>0.30882352941176472</v>
      </c>
      <c r="J42" s="97">
        <v>0.14705882352941177</v>
      </c>
      <c r="K42" s="76"/>
      <c r="L42" s="89">
        <f t="shared" si="1"/>
        <v>0.45588235294117652</v>
      </c>
    </row>
    <row r="43" spans="2:37" x14ac:dyDescent="0.25">
      <c r="C43" s="18"/>
    </row>
    <row r="48" spans="2:37" x14ac:dyDescent="0.25">
      <c r="B48" s="388" t="s">
        <v>0</v>
      </c>
      <c r="C48" s="388"/>
      <c r="D48" s="390" t="s">
        <v>75</v>
      </c>
      <c r="E48" s="391"/>
      <c r="F48" s="391"/>
      <c r="G48" s="391"/>
      <c r="H48" s="391"/>
      <c r="I48" s="391"/>
      <c r="J48" s="392"/>
      <c r="K48" s="76"/>
      <c r="AA48" s="388" t="s">
        <v>0</v>
      </c>
      <c r="AB48" s="388"/>
      <c r="AC48" s="390" t="s">
        <v>75</v>
      </c>
      <c r="AD48" s="391"/>
      <c r="AE48" s="391"/>
      <c r="AF48" s="391"/>
      <c r="AG48" s="391"/>
      <c r="AH48" s="391"/>
      <c r="AI48" s="392"/>
      <c r="AJ48" s="76"/>
    </row>
    <row r="49" spans="2:37" ht="60.75" x14ac:dyDescent="0.25">
      <c r="B49" s="388"/>
      <c r="C49" s="388"/>
      <c r="D49" s="77" t="s">
        <v>7</v>
      </c>
      <c r="E49" s="78" t="s">
        <v>9</v>
      </c>
      <c r="F49" s="78" t="s">
        <v>10</v>
      </c>
      <c r="G49" s="78" t="s">
        <v>11</v>
      </c>
      <c r="H49" s="78" t="s">
        <v>12</v>
      </c>
      <c r="I49" s="78" t="s">
        <v>13</v>
      </c>
      <c r="J49" s="79" t="s">
        <v>14</v>
      </c>
      <c r="K49" s="76"/>
      <c r="AA49" s="388"/>
      <c r="AB49" s="388"/>
      <c r="AC49" s="77" t="s">
        <v>7</v>
      </c>
      <c r="AD49" s="78" t="s">
        <v>9</v>
      </c>
      <c r="AE49" s="78" t="s">
        <v>10</v>
      </c>
      <c r="AF49" s="78" t="s">
        <v>11</v>
      </c>
      <c r="AG49" s="78" t="s">
        <v>12</v>
      </c>
      <c r="AH49" s="78" t="s">
        <v>13</v>
      </c>
      <c r="AI49" s="79" t="s">
        <v>14</v>
      </c>
      <c r="AJ49" s="76"/>
    </row>
    <row r="50" spans="2:37" x14ac:dyDescent="0.25">
      <c r="B50" s="389"/>
      <c r="C50" s="389"/>
      <c r="D50" s="80" t="s">
        <v>102</v>
      </c>
      <c r="E50" s="81" t="s">
        <v>102</v>
      </c>
      <c r="F50" s="81" t="s">
        <v>102</v>
      </c>
      <c r="G50" s="81" t="s">
        <v>102</v>
      </c>
      <c r="H50" s="81" t="s">
        <v>102</v>
      </c>
      <c r="I50" s="81" t="s">
        <v>102</v>
      </c>
      <c r="J50" s="82" t="s">
        <v>102</v>
      </c>
      <c r="K50" s="76"/>
      <c r="O50" s="18" t="s">
        <v>7</v>
      </c>
      <c r="P50" s="83">
        <v>0.13076923076923075</v>
      </c>
      <c r="AA50" s="389"/>
      <c r="AB50" s="389"/>
      <c r="AC50" s="80" t="s">
        <v>102</v>
      </c>
      <c r="AD50" s="81" t="s">
        <v>102</v>
      </c>
      <c r="AE50" s="81" t="s">
        <v>102</v>
      </c>
      <c r="AF50" s="81" t="s">
        <v>102</v>
      </c>
      <c r="AG50" s="81" t="s">
        <v>102</v>
      </c>
      <c r="AH50" s="81" t="s">
        <v>102</v>
      </c>
      <c r="AI50" s="82" t="s">
        <v>102</v>
      </c>
      <c r="AJ50" s="76"/>
    </row>
    <row r="51" spans="2:37" x14ac:dyDescent="0.25">
      <c r="B51" s="393" t="s">
        <v>42</v>
      </c>
      <c r="C51" s="85" t="s">
        <v>7</v>
      </c>
      <c r="D51" s="86">
        <v>0.83846153846153837</v>
      </c>
      <c r="E51" s="87">
        <v>7.6923076923076927E-3</v>
      </c>
      <c r="F51" s="87">
        <v>0</v>
      </c>
      <c r="G51" s="87">
        <v>0</v>
      </c>
      <c r="H51" s="87">
        <v>2.3076923076923075E-2</v>
      </c>
      <c r="I51" s="87">
        <v>9.2307692307692299E-2</v>
      </c>
      <c r="J51" s="88">
        <v>3.8461538461538464E-2</v>
      </c>
      <c r="K51" s="76"/>
      <c r="L51" s="89">
        <f>SUM(I51:J51)</f>
        <v>0.13076923076923075</v>
      </c>
      <c r="O51" s="18" t="s">
        <v>49</v>
      </c>
      <c r="P51" s="83">
        <v>0.14705882352941177</v>
      </c>
      <c r="AA51" s="393" t="s">
        <v>15</v>
      </c>
      <c r="AB51" s="85" t="s">
        <v>7</v>
      </c>
      <c r="AC51" s="86">
        <v>0.77852348993288589</v>
      </c>
      <c r="AD51" s="87">
        <v>6.0402684563758385E-2</v>
      </c>
      <c r="AE51" s="87">
        <v>6.7114093959731551E-3</v>
      </c>
      <c r="AF51" s="87">
        <v>0</v>
      </c>
      <c r="AG51" s="87">
        <v>1.342281879194631E-2</v>
      </c>
      <c r="AH51" s="87">
        <v>6.7114093959731544E-2</v>
      </c>
      <c r="AI51" s="88">
        <v>7.3825503355704689E-2</v>
      </c>
      <c r="AJ51" s="76"/>
      <c r="AK51" s="84">
        <f>SUM(AH51+AI51)</f>
        <v>0.14093959731543623</v>
      </c>
    </row>
    <row r="52" spans="2:37" x14ac:dyDescent="0.25">
      <c r="B52" s="394"/>
      <c r="C52" s="90" t="s">
        <v>43</v>
      </c>
      <c r="D52" s="91">
        <v>0.35625000000000001</v>
      </c>
      <c r="E52" s="92">
        <v>0.2</v>
      </c>
      <c r="F52" s="92">
        <v>8.1250000000000003E-2</v>
      </c>
      <c r="G52" s="92">
        <v>0</v>
      </c>
      <c r="H52" s="92">
        <v>5.6250000000000001E-2</v>
      </c>
      <c r="I52" s="92">
        <v>0.22500000000000001</v>
      </c>
      <c r="J52" s="93">
        <v>8.1250000000000003E-2</v>
      </c>
      <c r="K52" s="76"/>
      <c r="L52" s="89">
        <f t="shared" ref="L52:L105" si="3">SUM(I52:J52)</f>
        <v>0.30625000000000002</v>
      </c>
      <c r="O52" s="18" t="s">
        <v>43</v>
      </c>
      <c r="P52" s="83">
        <v>0.30625000000000002</v>
      </c>
      <c r="AA52" s="394"/>
      <c r="AB52" s="90" t="s">
        <v>16</v>
      </c>
      <c r="AC52" s="91">
        <v>0.39928057553956831</v>
      </c>
      <c r="AD52" s="92">
        <v>8.6330935251798552E-2</v>
      </c>
      <c r="AE52" s="92">
        <v>0.11151079136690648</v>
      </c>
      <c r="AF52" s="92">
        <v>3.5971223021582731E-3</v>
      </c>
      <c r="AG52" s="92">
        <v>6.4748201438848921E-2</v>
      </c>
      <c r="AH52" s="92">
        <v>0.21942446043165467</v>
      </c>
      <c r="AI52" s="93">
        <v>0.11510791366906474</v>
      </c>
      <c r="AJ52" s="76"/>
      <c r="AK52" s="84">
        <f t="shared" ref="AK52:AK56" si="4">SUM(AH52+AI52)</f>
        <v>0.3345323741007194</v>
      </c>
    </row>
    <row r="53" spans="2:37" x14ac:dyDescent="0.25">
      <c r="B53" s="394"/>
      <c r="C53" s="90" t="s">
        <v>44</v>
      </c>
      <c r="D53" s="91">
        <v>0.38219895287958117</v>
      </c>
      <c r="E53" s="92">
        <v>9.4240837696335081E-2</v>
      </c>
      <c r="F53" s="92">
        <v>0.15183246073298429</v>
      </c>
      <c r="G53" s="92">
        <v>5.235602094240838E-3</v>
      </c>
      <c r="H53" s="92">
        <v>5.2356020942408377E-2</v>
      </c>
      <c r="I53" s="92">
        <v>0.18848167539267016</v>
      </c>
      <c r="J53" s="93">
        <v>0.12565445026178013</v>
      </c>
      <c r="K53" s="76"/>
      <c r="L53" s="89">
        <f t="shared" si="3"/>
        <v>0.31413612565445026</v>
      </c>
      <c r="O53" s="18" t="s">
        <v>44</v>
      </c>
      <c r="P53" s="83">
        <v>0.31413612565445026</v>
      </c>
      <c r="AA53" s="394"/>
      <c r="AB53" s="90" t="s">
        <v>17</v>
      </c>
      <c r="AC53" s="91">
        <v>0.40119760479041916</v>
      </c>
      <c r="AD53" s="92">
        <v>9.7804391217564873E-2</v>
      </c>
      <c r="AE53" s="92">
        <v>8.7824351297405179E-2</v>
      </c>
      <c r="AF53" s="92">
        <v>3.9920159680638719E-3</v>
      </c>
      <c r="AG53" s="92">
        <v>4.990019960079841E-2</v>
      </c>
      <c r="AH53" s="92">
        <v>0.23353293413173654</v>
      </c>
      <c r="AI53" s="93">
        <v>0.12574850299401197</v>
      </c>
      <c r="AJ53" s="76"/>
      <c r="AK53" s="84">
        <f t="shared" si="4"/>
        <v>0.3592814371257485</v>
      </c>
    </row>
    <row r="54" spans="2:37" x14ac:dyDescent="0.25">
      <c r="B54" s="394"/>
      <c r="C54" s="90" t="s">
        <v>45</v>
      </c>
      <c r="D54" s="91">
        <v>0.42613636363636365</v>
      </c>
      <c r="E54" s="92">
        <v>0.125</v>
      </c>
      <c r="F54" s="92">
        <v>7.3863636363636367E-2</v>
      </c>
      <c r="G54" s="92">
        <v>0</v>
      </c>
      <c r="H54" s="92">
        <v>7.3863636363636367E-2</v>
      </c>
      <c r="I54" s="92">
        <v>0.18181818181818182</v>
      </c>
      <c r="J54" s="93">
        <v>0.11931818181818182</v>
      </c>
      <c r="K54" s="76"/>
      <c r="L54" s="89">
        <f t="shared" si="3"/>
        <v>0.30113636363636365</v>
      </c>
      <c r="O54" s="18" t="s">
        <v>45</v>
      </c>
      <c r="P54" s="83">
        <v>0.30113636363636365</v>
      </c>
      <c r="AA54" s="394"/>
      <c r="AB54" s="90" t="s">
        <v>18</v>
      </c>
      <c r="AC54" s="91">
        <v>0.4336569579288026</v>
      </c>
      <c r="AD54" s="92">
        <v>8.0906148867313912E-2</v>
      </c>
      <c r="AE54" s="92">
        <v>5.8252427184466021E-2</v>
      </c>
      <c r="AF54" s="92">
        <v>3.2362459546925564E-3</v>
      </c>
      <c r="AG54" s="92">
        <v>3.5598705501618123E-2</v>
      </c>
      <c r="AH54" s="92">
        <v>0.2168284789644013</v>
      </c>
      <c r="AI54" s="93">
        <v>0.17152103559870549</v>
      </c>
      <c r="AJ54" s="76"/>
      <c r="AK54" s="84">
        <f t="shared" si="4"/>
        <v>0.38834951456310679</v>
      </c>
    </row>
    <row r="55" spans="2:37" x14ac:dyDescent="0.25">
      <c r="B55" s="394"/>
      <c r="C55" s="90" t="s">
        <v>46</v>
      </c>
      <c r="D55" s="91">
        <v>0.41869918699186992</v>
      </c>
      <c r="E55" s="92">
        <v>6.910569105691057E-2</v>
      </c>
      <c r="F55" s="92">
        <v>3.6585365853658541E-2</v>
      </c>
      <c r="G55" s="92">
        <v>8.1300813008130073E-3</v>
      </c>
      <c r="H55" s="92">
        <v>4.878048780487805E-2</v>
      </c>
      <c r="I55" s="92">
        <v>0.26016260162601623</v>
      </c>
      <c r="J55" s="93">
        <v>0.15853658536585366</v>
      </c>
      <c r="K55" s="76"/>
      <c r="L55" s="89">
        <f t="shared" si="3"/>
        <v>0.41869918699186992</v>
      </c>
      <c r="O55" s="18" t="s">
        <v>46</v>
      </c>
      <c r="P55" s="83">
        <v>0.41869918699186992</v>
      </c>
      <c r="AA55" s="394"/>
      <c r="AB55" s="90" t="s">
        <v>19</v>
      </c>
      <c r="AC55" s="91">
        <v>0.46666666666666662</v>
      </c>
      <c r="AD55" s="92">
        <v>0.13333333333333333</v>
      </c>
      <c r="AE55" s="92">
        <v>4.4444444444444446E-2</v>
      </c>
      <c r="AF55" s="92">
        <v>0</v>
      </c>
      <c r="AG55" s="92">
        <v>4.4444444444444446E-2</v>
      </c>
      <c r="AH55" s="92">
        <v>0.15555555555555556</v>
      </c>
      <c r="AI55" s="93">
        <v>0.15555555555555556</v>
      </c>
      <c r="AJ55" s="76"/>
      <c r="AK55" s="84">
        <f t="shared" si="4"/>
        <v>0.31111111111111112</v>
      </c>
    </row>
    <row r="56" spans="2:37" x14ac:dyDescent="0.25">
      <c r="B56" s="394"/>
      <c r="C56" s="90" t="s">
        <v>47</v>
      </c>
      <c r="D56" s="91">
        <v>0.41935483870967744</v>
      </c>
      <c r="E56" s="92">
        <v>4.301075268817204E-2</v>
      </c>
      <c r="F56" s="92">
        <v>3.2258064516129031E-2</v>
      </c>
      <c r="G56" s="92">
        <v>0</v>
      </c>
      <c r="H56" s="92">
        <v>3.7634408602150539E-2</v>
      </c>
      <c r="I56" s="92">
        <v>0.23655913978494625</v>
      </c>
      <c r="J56" s="93">
        <v>0.23118279569892472</v>
      </c>
      <c r="K56" s="76"/>
      <c r="L56" s="89">
        <f t="shared" si="3"/>
        <v>0.467741935483871</v>
      </c>
      <c r="O56" s="18" t="s">
        <v>47</v>
      </c>
      <c r="P56" s="83">
        <v>0.467741935483871</v>
      </c>
      <c r="AA56" s="395"/>
      <c r="AB56" s="94" t="s">
        <v>20</v>
      </c>
      <c r="AC56" s="95">
        <v>0.5</v>
      </c>
      <c r="AD56" s="96">
        <v>0.25</v>
      </c>
      <c r="AE56" s="96">
        <v>0</v>
      </c>
      <c r="AF56" s="96">
        <v>0</v>
      </c>
      <c r="AG56" s="96">
        <v>0</v>
      </c>
      <c r="AH56" s="96">
        <v>0.25</v>
      </c>
      <c r="AI56" s="97">
        <v>0</v>
      </c>
      <c r="AJ56" s="76"/>
      <c r="AK56" s="84">
        <f t="shared" si="4"/>
        <v>0.25</v>
      </c>
    </row>
    <row r="57" spans="2:37" x14ac:dyDescent="0.25">
      <c r="B57" s="394"/>
      <c r="C57" s="90" t="s">
        <v>48</v>
      </c>
      <c r="D57" s="91">
        <v>0.44961240310077522</v>
      </c>
      <c r="E57" s="92">
        <v>6.9767441860465115E-2</v>
      </c>
      <c r="F57" s="92">
        <v>7.7519379844961239E-2</v>
      </c>
      <c r="G57" s="92">
        <v>0</v>
      </c>
      <c r="H57" s="92">
        <v>1.550387596899225E-2</v>
      </c>
      <c r="I57" s="92">
        <v>0.24031007751937986</v>
      </c>
      <c r="J57" s="93">
        <v>0.14728682170542634</v>
      </c>
      <c r="K57" s="76"/>
      <c r="L57" s="89">
        <f t="shared" si="3"/>
        <v>0.38759689922480622</v>
      </c>
      <c r="O57" s="18" t="s">
        <v>48</v>
      </c>
      <c r="P57" s="83">
        <v>0.38759689922480622</v>
      </c>
    </row>
    <row r="58" spans="2:37" ht="24" x14ac:dyDescent="0.25">
      <c r="B58" s="395"/>
      <c r="C58" s="94" t="s">
        <v>49</v>
      </c>
      <c r="D58" s="95">
        <v>0.4705882352941177</v>
      </c>
      <c r="E58" s="96">
        <v>0.10294117647058824</v>
      </c>
      <c r="F58" s="96">
        <v>0.23529411764705885</v>
      </c>
      <c r="G58" s="96">
        <v>1.4705882352941178E-2</v>
      </c>
      <c r="H58" s="96">
        <v>2.9411764705882356E-2</v>
      </c>
      <c r="I58" s="96">
        <v>0.11764705882352942</v>
      </c>
      <c r="J58" s="97">
        <v>2.9411764705882356E-2</v>
      </c>
      <c r="K58" s="76"/>
      <c r="L58" s="89">
        <f t="shared" si="3"/>
        <v>0.14705882352941177</v>
      </c>
    </row>
    <row r="59" spans="2:37" x14ac:dyDescent="0.25">
      <c r="L59" s="89"/>
    </row>
    <row r="60" spans="2:37" x14ac:dyDescent="0.25">
      <c r="L60" s="89"/>
    </row>
    <row r="61" spans="2:37" x14ac:dyDescent="0.25">
      <c r="L61" s="89"/>
    </row>
    <row r="62" spans="2:37" x14ac:dyDescent="0.25">
      <c r="L62" s="89"/>
    </row>
    <row r="63" spans="2:37" x14ac:dyDescent="0.25">
      <c r="B63" s="380" t="s">
        <v>0</v>
      </c>
      <c r="C63" s="380"/>
      <c r="D63" s="382" t="s">
        <v>79</v>
      </c>
      <c r="E63" s="383"/>
      <c r="F63" s="383"/>
      <c r="G63" s="383"/>
      <c r="H63" s="383"/>
      <c r="I63" s="383"/>
      <c r="J63" s="384"/>
      <c r="K63" s="199"/>
      <c r="L63" s="89"/>
    </row>
    <row r="64" spans="2:37" ht="60.75" x14ac:dyDescent="0.25">
      <c r="B64" s="380"/>
      <c r="C64" s="380"/>
      <c r="D64" s="200" t="s">
        <v>7</v>
      </c>
      <c r="E64" s="201" t="s">
        <v>9</v>
      </c>
      <c r="F64" s="201" t="s">
        <v>10</v>
      </c>
      <c r="G64" s="201" t="s">
        <v>11</v>
      </c>
      <c r="H64" s="201" t="s">
        <v>12</v>
      </c>
      <c r="I64" s="201" t="s">
        <v>13</v>
      </c>
      <c r="J64" s="202" t="s">
        <v>14</v>
      </c>
      <c r="K64" s="203"/>
      <c r="L64" s="89"/>
    </row>
    <row r="65" spans="2:16" x14ac:dyDescent="0.25">
      <c r="B65" s="381"/>
      <c r="C65" s="381"/>
      <c r="D65" s="204" t="s">
        <v>102</v>
      </c>
      <c r="E65" s="205" t="s">
        <v>102</v>
      </c>
      <c r="F65" s="205" t="s">
        <v>102</v>
      </c>
      <c r="G65" s="205" t="s">
        <v>102</v>
      </c>
      <c r="H65" s="205" t="s">
        <v>102</v>
      </c>
      <c r="I65" s="205" t="s">
        <v>102</v>
      </c>
      <c r="J65" s="206" t="s">
        <v>102</v>
      </c>
      <c r="K65" s="203"/>
      <c r="L65" s="89"/>
      <c r="O65" s="18" t="s">
        <v>7</v>
      </c>
      <c r="P65" s="83">
        <v>2.3076923076923078E-2</v>
      </c>
    </row>
    <row r="66" spans="2:16" x14ac:dyDescent="0.25">
      <c r="B66" s="385" t="s">
        <v>42</v>
      </c>
      <c r="C66" s="207" t="s">
        <v>7</v>
      </c>
      <c r="D66" s="208">
        <v>0.92307692307692302</v>
      </c>
      <c r="E66" s="209">
        <v>3.8461538461538464E-2</v>
      </c>
      <c r="F66" s="209">
        <v>7.6923076923076927E-3</v>
      </c>
      <c r="G66" s="209">
        <v>0</v>
      </c>
      <c r="H66" s="209">
        <v>7.6923076923076927E-3</v>
      </c>
      <c r="I66" s="209">
        <v>1.5384615384615385E-2</v>
      </c>
      <c r="J66" s="210">
        <v>7.6923076923076927E-3</v>
      </c>
      <c r="K66" s="203"/>
      <c r="L66" s="89">
        <f t="shared" si="3"/>
        <v>2.3076923076923078E-2</v>
      </c>
      <c r="O66" s="18" t="s">
        <v>49</v>
      </c>
      <c r="P66" s="83">
        <v>2.9411764705882356E-2</v>
      </c>
    </row>
    <row r="67" spans="2:16" x14ac:dyDescent="0.25">
      <c r="B67" s="386"/>
      <c r="C67" s="211" t="s">
        <v>43</v>
      </c>
      <c r="D67" s="212">
        <v>0.5</v>
      </c>
      <c r="E67" s="203">
        <v>0.36875000000000002</v>
      </c>
      <c r="F67" s="203">
        <v>5.6250000000000001E-2</v>
      </c>
      <c r="G67" s="203">
        <v>0</v>
      </c>
      <c r="H67" s="203">
        <v>1.8749999999999999E-2</v>
      </c>
      <c r="I67" s="203">
        <v>3.125E-2</v>
      </c>
      <c r="J67" s="213">
        <v>2.5000000000000001E-2</v>
      </c>
      <c r="K67" s="203"/>
      <c r="L67" s="89">
        <f t="shared" si="3"/>
        <v>5.6250000000000001E-2</v>
      </c>
      <c r="O67" s="18" t="s">
        <v>43</v>
      </c>
      <c r="P67" s="83">
        <v>5.6250000000000001E-2</v>
      </c>
    </row>
    <row r="68" spans="2:16" x14ac:dyDescent="0.25">
      <c r="B68" s="386"/>
      <c r="C68" s="211" t="s">
        <v>44</v>
      </c>
      <c r="D68" s="212">
        <v>0.5654450261780104</v>
      </c>
      <c r="E68" s="203">
        <v>0.16753926701570682</v>
      </c>
      <c r="F68" s="203">
        <v>0.15183246073298429</v>
      </c>
      <c r="G68" s="203">
        <v>5.235602094240838E-3</v>
      </c>
      <c r="H68" s="203">
        <v>2.6178010471204188E-2</v>
      </c>
      <c r="I68" s="203">
        <v>5.7591623036649213E-2</v>
      </c>
      <c r="J68" s="213">
        <v>2.6178010471204188E-2</v>
      </c>
      <c r="K68" s="203"/>
      <c r="L68" s="89">
        <f t="shared" si="3"/>
        <v>8.3769633507853408E-2</v>
      </c>
      <c r="O68" s="18" t="s">
        <v>44</v>
      </c>
      <c r="P68" s="83">
        <v>8.3769633507853408E-2</v>
      </c>
    </row>
    <row r="69" spans="2:16" x14ac:dyDescent="0.25">
      <c r="B69" s="386"/>
      <c r="C69" s="211" t="s">
        <v>45</v>
      </c>
      <c r="D69" s="212">
        <v>0.59659090909090906</v>
      </c>
      <c r="E69" s="203">
        <v>0.15909090909090909</v>
      </c>
      <c r="F69" s="203">
        <v>0.10795454545454546</v>
      </c>
      <c r="G69" s="203">
        <v>1.7045454545454544E-2</v>
      </c>
      <c r="H69" s="203">
        <v>3.4090909090909088E-2</v>
      </c>
      <c r="I69" s="203">
        <v>7.3863636363636367E-2</v>
      </c>
      <c r="J69" s="213">
        <v>1.1363636363636364E-2</v>
      </c>
      <c r="K69" s="203"/>
      <c r="L69" s="89">
        <f t="shared" si="3"/>
        <v>8.5227272727272735E-2</v>
      </c>
      <c r="O69" s="18" t="s">
        <v>45</v>
      </c>
      <c r="P69" s="83">
        <v>8.5227272727272735E-2</v>
      </c>
    </row>
    <row r="70" spans="2:16" x14ac:dyDescent="0.25">
      <c r="B70" s="386"/>
      <c r="C70" s="211" t="s">
        <v>46</v>
      </c>
      <c r="D70" s="212">
        <v>0.68292682926829273</v>
      </c>
      <c r="E70" s="203">
        <v>0.12195121951219512</v>
      </c>
      <c r="F70" s="203">
        <v>4.878048780487805E-2</v>
      </c>
      <c r="G70" s="203">
        <v>8.1300813008130073E-3</v>
      </c>
      <c r="H70" s="203">
        <v>4.4715447154471545E-2</v>
      </c>
      <c r="I70" s="203">
        <v>8.1300813008130093E-2</v>
      </c>
      <c r="J70" s="213">
        <v>1.2195121951219513E-2</v>
      </c>
      <c r="K70" s="203"/>
      <c r="L70" s="89">
        <f t="shared" si="3"/>
        <v>9.3495934959349603E-2</v>
      </c>
      <c r="O70" s="18" t="s">
        <v>46</v>
      </c>
      <c r="P70" s="83">
        <v>9.3495934959349603E-2</v>
      </c>
    </row>
    <row r="71" spans="2:16" x14ac:dyDescent="0.25">
      <c r="B71" s="386"/>
      <c r="C71" s="211" t="s">
        <v>47</v>
      </c>
      <c r="D71" s="212">
        <v>0.59139784946236562</v>
      </c>
      <c r="E71" s="203">
        <v>6.9892473118279563E-2</v>
      </c>
      <c r="F71" s="203">
        <v>7.5268817204301078E-2</v>
      </c>
      <c r="G71" s="203">
        <v>0</v>
      </c>
      <c r="H71" s="203">
        <v>2.6881720430107524E-2</v>
      </c>
      <c r="I71" s="203">
        <v>0.17741935483870969</v>
      </c>
      <c r="J71" s="213">
        <v>5.9139784946236562E-2</v>
      </c>
      <c r="K71" s="203"/>
      <c r="L71" s="89">
        <f t="shared" si="3"/>
        <v>0.23655913978494625</v>
      </c>
      <c r="O71" s="18" t="s">
        <v>47</v>
      </c>
      <c r="P71" s="83">
        <v>0.23655913978494625</v>
      </c>
    </row>
    <row r="72" spans="2:16" x14ac:dyDescent="0.25">
      <c r="B72" s="386"/>
      <c r="C72" s="211" t="s">
        <v>48</v>
      </c>
      <c r="D72" s="212">
        <v>0.61240310077519378</v>
      </c>
      <c r="E72" s="203">
        <v>7.7519379844961239E-2</v>
      </c>
      <c r="F72" s="203">
        <v>5.4263565891472867E-2</v>
      </c>
      <c r="G72" s="203">
        <v>0</v>
      </c>
      <c r="H72" s="203">
        <v>0</v>
      </c>
      <c r="I72" s="203">
        <v>0.20930232558139536</v>
      </c>
      <c r="J72" s="213">
        <v>4.6511627906976744E-2</v>
      </c>
      <c r="K72" s="203"/>
      <c r="L72" s="89">
        <f t="shared" si="3"/>
        <v>0.2558139534883721</v>
      </c>
      <c r="O72" s="18" t="s">
        <v>48</v>
      </c>
      <c r="P72" s="83">
        <v>0.2558139534883721</v>
      </c>
    </row>
    <row r="73" spans="2:16" ht="24" x14ac:dyDescent="0.25">
      <c r="B73" s="387"/>
      <c r="C73" s="214" t="s">
        <v>49</v>
      </c>
      <c r="D73" s="215">
        <v>0.55882352941176472</v>
      </c>
      <c r="E73" s="216">
        <v>0.10294117647058824</v>
      </c>
      <c r="F73" s="216">
        <v>0.30882352941176472</v>
      </c>
      <c r="G73" s="216">
        <v>0</v>
      </c>
      <c r="H73" s="216">
        <v>0</v>
      </c>
      <c r="I73" s="216">
        <v>2.9411764705882356E-2</v>
      </c>
      <c r="J73" s="217">
        <v>0</v>
      </c>
      <c r="K73" s="203"/>
      <c r="L73" s="89">
        <f t="shared" si="3"/>
        <v>2.9411764705882356E-2</v>
      </c>
    </row>
    <row r="74" spans="2:16" x14ac:dyDescent="0.25">
      <c r="B74" s="203"/>
      <c r="C74" s="213"/>
      <c r="D74" s="203"/>
      <c r="E74" s="203"/>
      <c r="F74" s="203"/>
      <c r="G74" s="203"/>
      <c r="H74" s="203"/>
      <c r="I74" s="203"/>
      <c r="J74" s="203"/>
      <c r="K74" s="203"/>
      <c r="L74" s="89"/>
    </row>
    <row r="75" spans="2:16" x14ac:dyDescent="0.25">
      <c r="L75" s="89"/>
    </row>
    <row r="76" spans="2:16" x14ac:dyDescent="0.25">
      <c r="L76" s="89"/>
    </row>
    <row r="77" spans="2:16" x14ac:dyDescent="0.25">
      <c r="L77" s="89"/>
    </row>
    <row r="78" spans="2:16" x14ac:dyDescent="0.25">
      <c r="L78" s="89"/>
    </row>
    <row r="79" spans="2:16" ht="48.75" x14ac:dyDescent="0.25">
      <c r="B79" s="218" t="s">
        <v>0</v>
      </c>
      <c r="C79" s="218"/>
      <c r="D79" s="200" t="s">
        <v>80</v>
      </c>
      <c r="E79" s="201"/>
      <c r="F79" s="201"/>
      <c r="G79" s="201"/>
      <c r="H79" s="201"/>
      <c r="I79" s="201"/>
      <c r="J79" s="202"/>
      <c r="K79" s="199"/>
      <c r="L79" s="89"/>
    </row>
    <row r="80" spans="2:16" ht="60.75" x14ac:dyDescent="0.25">
      <c r="B80" s="218"/>
      <c r="C80" s="218"/>
      <c r="D80" s="200" t="s">
        <v>7</v>
      </c>
      <c r="E80" s="201" t="s">
        <v>9</v>
      </c>
      <c r="F80" s="201" t="s">
        <v>10</v>
      </c>
      <c r="G80" s="201" t="s">
        <v>11</v>
      </c>
      <c r="H80" s="201" t="s">
        <v>12</v>
      </c>
      <c r="I80" s="201" t="s">
        <v>13</v>
      </c>
      <c r="J80" s="202" t="s">
        <v>14</v>
      </c>
      <c r="K80" s="203"/>
      <c r="L80" s="89"/>
    </row>
    <row r="81" spans="2:17" x14ac:dyDescent="0.25">
      <c r="B81" s="219"/>
      <c r="C81" s="219"/>
      <c r="D81" s="204" t="s">
        <v>102</v>
      </c>
      <c r="E81" s="205" t="s">
        <v>102</v>
      </c>
      <c r="F81" s="205" t="s">
        <v>102</v>
      </c>
      <c r="G81" s="205" t="s">
        <v>102</v>
      </c>
      <c r="H81" s="205" t="s">
        <v>102</v>
      </c>
      <c r="I81" s="205" t="s">
        <v>102</v>
      </c>
      <c r="J81" s="206" t="s">
        <v>102</v>
      </c>
      <c r="K81" s="203"/>
      <c r="L81" s="89"/>
      <c r="O81" s="18" t="s">
        <v>7</v>
      </c>
      <c r="P81" s="83">
        <v>0.11538461538461539</v>
      </c>
    </row>
    <row r="82" spans="2:17" ht="24" x14ac:dyDescent="0.25">
      <c r="B82" s="207" t="s">
        <v>42</v>
      </c>
      <c r="C82" s="207" t="s">
        <v>7</v>
      </c>
      <c r="D82" s="208">
        <v>0.82307692307692304</v>
      </c>
      <c r="E82" s="209">
        <v>1.5384615384615385E-2</v>
      </c>
      <c r="F82" s="209">
        <v>0</v>
      </c>
      <c r="G82" s="209">
        <v>0</v>
      </c>
      <c r="H82" s="209">
        <v>4.6153846153846149E-2</v>
      </c>
      <c r="I82" s="209">
        <v>0.1</v>
      </c>
      <c r="J82" s="210">
        <v>1.5384615384615385E-2</v>
      </c>
      <c r="K82" s="203"/>
      <c r="L82" s="89">
        <f t="shared" si="3"/>
        <v>0.11538461538461539</v>
      </c>
      <c r="O82" s="18" t="s">
        <v>49</v>
      </c>
      <c r="P82" s="83">
        <v>0.10294117647058824</v>
      </c>
    </row>
    <row r="83" spans="2:17" x14ac:dyDescent="0.25">
      <c r="B83" s="211"/>
      <c r="C83" s="211" t="s">
        <v>43</v>
      </c>
      <c r="D83" s="212">
        <v>0.4375</v>
      </c>
      <c r="E83" s="203">
        <v>0.35625000000000001</v>
      </c>
      <c r="F83" s="203">
        <v>5.6250000000000001E-2</v>
      </c>
      <c r="G83" s="203">
        <v>0</v>
      </c>
      <c r="H83" s="203">
        <v>6.2500000000000003E-3</v>
      </c>
      <c r="I83" s="203">
        <v>0.1</v>
      </c>
      <c r="J83" s="213">
        <v>4.3749999999999997E-2</v>
      </c>
      <c r="K83" s="203"/>
      <c r="L83" s="89">
        <f t="shared" si="3"/>
        <v>0.14374999999999999</v>
      </c>
      <c r="O83" s="18" t="s">
        <v>43</v>
      </c>
      <c r="P83" s="83">
        <v>0.14374999999999999</v>
      </c>
    </row>
    <row r="84" spans="2:17" x14ac:dyDescent="0.25">
      <c r="B84" s="211"/>
      <c r="C84" s="211" t="s">
        <v>44</v>
      </c>
      <c r="D84" s="212">
        <v>0.49214659685863871</v>
      </c>
      <c r="E84" s="203">
        <v>0.13089005235602094</v>
      </c>
      <c r="F84" s="203">
        <v>0.13089005235602094</v>
      </c>
      <c r="G84" s="203">
        <v>5.235602094240838E-3</v>
      </c>
      <c r="H84" s="203">
        <v>7.3298429319371736E-2</v>
      </c>
      <c r="I84" s="203">
        <v>0.13612565445026178</v>
      </c>
      <c r="J84" s="213">
        <v>3.1413612565445032E-2</v>
      </c>
      <c r="K84" s="203"/>
      <c r="L84" s="89">
        <f t="shared" si="3"/>
        <v>0.16753926701570682</v>
      </c>
      <c r="O84" s="18" t="s">
        <v>44</v>
      </c>
      <c r="P84" s="83">
        <v>0.16753926701570682</v>
      </c>
    </row>
    <row r="85" spans="2:17" x14ac:dyDescent="0.25">
      <c r="B85" s="211"/>
      <c r="C85" s="211" t="s">
        <v>45</v>
      </c>
      <c r="D85" s="212">
        <v>0.51136363636363635</v>
      </c>
      <c r="E85" s="203">
        <v>0.11363636363636363</v>
      </c>
      <c r="F85" s="203">
        <v>8.5227272727272735E-2</v>
      </c>
      <c r="G85" s="203">
        <v>5.681818181818182E-3</v>
      </c>
      <c r="H85" s="203">
        <v>9.6590909090909088E-2</v>
      </c>
      <c r="I85" s="203">
        <v>0.17045454545454547</v>
      </c>
      <c r="J85" s="213">
        <v>1.7045454545454544E-2</v>
      </c>
      <c r="K85" s="203"/>
      <c r="L85" s="89">
        <f t="shared" si="3"/>
        <v>0.1875</v>
      </c>
      <c r="O85" s="18" t="s">
        <v>45</v>
      </c>
      <c r="P85" s="83">
        <v>0.1875</v>
      </c>
    </row>
    <row r="86" spans="2:17" x14ac:dyDescent="0.25">
      <c r="B86" s="211"/>
      <c r="C86" s="211" t="s">
        <v>46</v>
      </c>
      <c r="D86" s="212">
        <v>0.47154471544715448</v>
      </c>
      <c r="E86" s="203">
        <v>4.0650406504065047E-2</v>
      </c>
      <c r="F86" s="203">
        <v>4.0650406504065047E-2</v>
      </c>
      <c r="G86" s="203">
        <v>0</v>
      </c>
      <c r="H86" s="203">
        <v>6.097560975609756E-2</v>
      </c>
      <c r="I86" s="203">
        <v>0.3048780487804878</v>
      </c>
      <c r="J86" s="213">
        <v>8.1300813008130093E-2</v>
      </c>
      <c r="K86" s="203"/>
      <c r="L86" s="89">
        <f t="shared" si="3"/>
        <v>0.38617886178861788</v>
      </c>
      <c r="O86" s="18" t="s">
        <v>46</v>
      </c>
      <c r="P86" s="83">
        <v>0.38617886178861788</v>
      </c>
    </row>
    <row r="87" spans="2:17" ht="15" customHeight="1" x14ac:dyDescent="0.25">
      <c r="B87" s="211"/>
      <c r="C87" s="211" t="s">
        <v>47</v>
      </c>
      <c r="D87" s="212">
        <v>0.45161290322580649</v>
      </c>
      <c r="E87" s="203">
        <v>4.8387096774193547E-2</v>
      </c>
      <c r="F87" s="203">
        <v>3.2258064516129031E-2</v>
      </c>
      <c r="G87" s="203">
        <v>0</v>
      </c>
      <c r="H87" s="203">
        <v>2.6881720430107524E-2</v>
      </c>
      <c r="I87" s="203">
        <v>0.36559139784946237</v>
      </c>
      <c r="J87" s="213">
        <v>7.5268817204301078E-2</v>
      </c>
      <c r="K87" s="203"/>
      <c r="L87" s="89">
        <f t="shared" si="3"/>
        <v>0.44086021505376344</v>
      </c>
      <c r="O87" s="18" t="s">
        <v>47</v>
      </c>
      <c r="P87" s="83">
        <v>0.44086021505376344</v>
      </c>
    </row>
    <row r="88" spans="2:17" x14ac:dyDescent="0.25">
      <c r="B88" s="211"/>
      <c r="C88" s="211" t="s">
        <v>48</v>
      </c>
      <c r="D88" s="212">
        <v>0.34883720930232553</v>
      </c>
      <c r="E88" s="203">
        <v>4.6511627906976744E-2</v>
      </c>
      <c r="F88" s="203">
        <v>3.1007751937984499E-2</v>
      </c>
      <c r="G88" s="203">
        <v>0</v>
      </c>
      <c r="H88" s="203">
        <v>1.550387596899225E-2</v>
      </c>
      <c r="I88" s="203">
        <v>0.44961240310077522</v>
      </c>
      <c r="J88" s="213">
        <v>0.10852713178294573</v>
      </c>
      <c r="K88" s="203"/>
      <c r="L88" s="89">
        <f t="shared" si="3"/>
        <v>0.55813953488372092</v>
      </c>
      <c r="O88" s="18" t="s">
        <v>48</v>
      </c>
      <c r="P88" s="83">
        <v>0.55813953488372092</v>
      </c>
    </row>
    <row r="89" spans="2:17" ht="24" x14ac:dyDescent="0.25">
      <c r="B89" s="214"/>
      <c r="C89" s="214" t="s">
        <v>49</v>
      </c>
      <c r="D89" s="215">
        <v>0.51470588235294112</v>
      </c>
      <c r="E89" s="216">
        <v>7.3529411764705885E-2</v>
      </c>
      <c r="F89" s="216">
        <v>0.26470588235294118</v>
      </c>
      <c r="G89" s="216">
        <v>0</v>
      </c>
      <c r="H89" s="216">
        <v>4.4117647058823532E-2</v>
      </c>
      <c r="I89" s="216">
        <v>4.4117647058823532E-2</v>
      </c>
      <c r="J89" s="217">
        <v>5.8823529411764712E-2</v>
      </c>
      <c r="K89" s="203"/>
      <c r="L89" s="89">
        <f t="shared" si="3"/>
        <v>0.10294117647058824</v>
      </c>
    </row>
    <row r="90" spans="2:17" ht="15" customHeight="1" x14ac:dyDescent="0.25">
      <c r="B90" s="203"/>
      <c r="C90" s="213"/>
      <c r="D90" s="203"/>
      <c r="E90" s="203"/>
      <c r="F90" s="203"/>
      <c r="G90" s="203"/>
      <c r="H90" s="203"/>
      <c r="I90" s="203"/>
      <c r="J90" s="203"/>
      <c r="K90" s="203"/>
      <c r="L90" s="89"/>
    </row>
    <row r="91" spans="2:17" x14ac:dyDescent="0.25">
      <c r="L91" s="89"/>
    </row>
    <row r="92" spans="2:17" x14ac:dyDescent="0.25">
      <c r="L92" s="89"/>
    </row>
    <row r="93" spans="2:17" x14ac:dyDescent="0.25">
      <c r="L93" s="89"/>
    </row>
    <row r="94" spans="2:17" x14ac:dyDescent="0.25">
      <c r="L94" s="89"/>
    </row>
    <row r="95" spans="2:17" x14ac:dyDescent="0.25">
      <c r="B95" s="380" t="s">
        <v>0</v>
      </c>
      <c r="C95" s="380"/>
      <c r="D95" s="382" t="s">
        <v>83</v>
      </c>
      <c r="E95" s="383"/>
      <c r="F95" s="383"/>
      <c r="G95" s="383"/>
      <c r="H95" s="383"/>
      <c r="I95" s="383"/>
      <c r="J95" s="384"/>
      <c r="K95" s="199"/>
      <c r="L95" s="89"/>
    </row>
    <row r="96" spans="2:17" ht="60.75" x14ac:dyDescent="0.25">
      <c r="B96" s="380"/>
      <c r="C96" s="380"/>
      <c r="D96" s="200" t="s">
        <v>7</v>
      </c>
      <c r="E96" s="201" t="s">
        <v>9</v>
      </c>
      <c r="F96" s="201" t="s">
        <v>10</v>
      </c>
      <c r="G96" s="201" t="s">
        <v>11</v>
      </c>
      <c r="H96" s="201" t="s">
        <v>12</v>
      </c>
      <c r="I96" s="201" t="s">
        <v>13</v>
      </c>
      <c r="J96" s="202" t="s">
        <v>14</v>
      </c>
      <c r="K96" s="203"/>
      <c r="L96" s="89"/>
      <c r="P96" s="83"/>
      <c r="Q96" s="83"/>
    </row>
    <row r="97" spans="2:17" x14ac:dyDescent="0.25">
      <c r="B97" s="381"/>
      <c r="C97" s="381"/>
      <c r="D97" s="204" t="s">
        <v>102</v>
      </c>
      <c r="E97" s="205" t="s">
        <v>102</v>
      </c>
      <c r="F97" s="205" t="s">
        <v>102</v>
      </c>
      <c r="G97" s="205" t="s">
        <v>102</v>
      </c>
      <c r="H97" s="205" t="s">
        <v>102</v>
      </c>
      <c r="I97" s="205" t="s">
        <v>102</v>
      </c>
      <c r="J97" s="206" t="s">
        <v>102</v>
      </c>
      <c r="K97" s="203"/>
      <c r="L97" s="89"/>
      <c r="O97" s="18" t="s">
        <v>7</v>
      </c>
      <c r="P97" s="83">
        <v>0.1076923076923077</v>
      </c>
      <c r="Q97" s="83"/>
    </row>
    <row r="98" spans="2:17" x14ac:dyDescent="0.25">
      <c r="B98" s="385" t="s">
        <v>42</v>
      </c>
      <c r="C98" s="207" t="s">
        <v>7</v>
      </c>
      <c r="D98" s="208">
        <v>0.81538461538461537</v>
      </c>
      <c r="E98" s="209">
        <v>4.6153846153846149E-2</v>
      </c>
      <c r="F98" s="209">
        <v>1.5384615384615385E-2</v>
      </c>
      <c r="G98" s="209">
        <v>7.6923076923076927E-3</v>
      </c>
      <c r="H98" s="209">
        <v>7.6923076923076927E-3</v>
      </c>
      <c r="I98" s="209">
        <v>5.3846153846153849E-2</v>
      </c>
      <c r="J98" s="210">
        <v>5.3846153846153849E-2</v>
      </c>
      <c r="K98" s="203"/>
      <c r="L98" s="89">
        <f t="shared" si="3"/>
        <v>0.1076923076923077</v>
      </c>
      <c r="O98" s="18" t="s">
        <v>49</v>
      </c>
      <c r="P98" s="83">
        <v>0.16176470588235295</v>
      </c>
      <c r="Q98" s="83"/>
    </row>
    <row r="99" spans="2:17" x14ac:dyDescent="0.25">
      <c r="B99" s="386"/>
      <c r="C99" s="211" t="s">
        <v>43</v>
      </c>
      <c r="D99" s="212">
        <v>0.45</v>
      </c>
      <c r="E99" s="203">
        <v>0.36249999999999999</v>
      </c>
      <c r="F99" s="203">
        <v>6.25E-2</v>
      </c>
      <c r="G99" s="203">
        <v>0</v>
      </c>
      <c r="H99" s="203">
        <v>1.2500000000000001E-2</v>
      </c>
      <c r="I99" s="203">
        <v>4.3749999999999997E-2</v>
      </c>
      <c r="J99" s="213">
        <v>6.8750000000000006E-2</v>
      </c>
      <c r="K99" s="203"/>
      <c r="L99" s="89">
        <f t="shared" si="3"/>
        <v>0.1125</v>
      </c>
      <c r="O99" s="18" t="s">
        <v>43</v>
      </c>
      <c r="P99" s="83">
        <v>0.1125</v>
      </c>
      <c r="Q99" s="83"/>
    </row>
    <row r="100" spans="2:17" x14ac:dyDescent="0.25">
      <c r="B100" s="386"/>
      <c r="C100" s="211" t="s">
        <v>44</v>
      </c>
      <c r="D100" s="212">
        <v>0.44502617801047123</v>
      </c>
      <c r="E100" s="203">
        <v>0.15183246073298429</v>
      </c>
      <c r="F100" s="203">
        <v>0.16230366492146597</v>
      </c>
      <c r="G100" s="203">
        <v>0</v>
      </c>
      <c r="H100" s="203">
        <v>2.6178010471204188E-2</v>
      </c>
      <c r="I100" s="203">
        <v>0.10471204188481675</v>
      </c>
      <c r="J100" s="213">
        <v>0.1099476439790576</v>
      </c>
      <c r="K100" s="203"/>
      <c r="L100" s="89">
        <f t="shared" si="3"/>
        <v>0.21465968586387435</v>
      </c>
      <c r="O100" s="18" t="s">
        <v>44</v>
      </c>
      <c r="P100" s="83">
        <v>0.21465968586387435</v>
      </c>
      <c r="Q100" s="83"/>
    </row>
    <row r="101" spans="2:17" x14ac:dyDescent="0.25">
      <c r="B101" s="386"/>
      <c r="C101" s="211" t="s">
        <v>45</v>
      </c>
      <c r="D101" s="212">
        <v>0.46590909090909094</v>
      </c>
      <c r="E101" s="203">
        <v>0.17045454545454547</v>
      </c>
      <c r="F101" s="203">
        <v>0.11931818181818182</v>
      </c>
      <c r="G101" s="203">
        <v>0</v>
      </c>
      <c r="H101" s="203">
        <v>2.2727272727272728E-2</v>
      </c>
      <c r="I101" s="203">
        <v>0.11931818181818182</v>
      </c>
      <c r="J101" s="213">
        <v>0.10227272727272727</v>
      </c>
      <c r="K101" s="203"/>
      <c r="L101" s="89">
        <f t="shared" si="3"/>
        <v>0.22159090909090909</v>
      </c>
      <c r="O101" s="18" t="s">
        <v>45</v>
      </c>
      <c r="P101" s="83">
        <v>0.22159090909090909</v>
      </c>
      <c r="Q101" s="83"/>
    </row>
    <row r="102" spans="2:17" x14ac:dyDescent="0.25">
      <c r="B102" s="386"/>
      <c r="C102" s="211" t="s">
        <v>46</v>
      </c>
      <c r="D102" s="212">
        <v>0.53658536585365857</v>
      </c>
      <c r="E102" s="203">
        <v>0.15040650406504066</v>
      </c>
      <c r="F102" s="203">
        <v>5.2845528455284549E-2</v>
      </c>
      <c r="G102" s="203">
        <v>4.0650406504065036E-3</v>
      </c>
      <c r="H102" s="203">
        <v>2.0325203252032523E-2</v>
      </c>
      <c r="I102" s="203">
        <v>0.13008130081300812</v>
      </c>
      <c r="J102" s="213">
        <v>0.1056910569105691</v>
      </c>
      <c r="K102" s="203"/>
      <c r="L102" s="89">
        <f t="shared" si="3"/>
        <v>0.23577235772357721</v>
      </c>
      <c r="O102" s="18" t="s">
        <v>46</v>
      </c>
      <c r="P102" s="83">
        <v>0.23577235772357721</v>
      </c>
      <c r="Q102" s="83"/>
    </row>
    <row r="103" spans="2:17" x14ac:dyDescent="0.25">
      <c r="B103" s="386"/>
      <c r="C103" s="211" t="s">
        <v>47</v>
      </c>
      <c r="D103" s="212">
        <v>0.5376344086021505</v>
      </c>
      <c r="E103" s="203">
        <v>9.6774193548387094E-2</v>
      </c>
      <c r="F103" s="203">
        <v>5.9139784946236562E-2</v>
      </c>
      <c r="G103" s="203">
        <v>5.3763440860215049E-3</v>
      </c>
      <c r="H103" s="203">
        <v>5.3763440860215049E-3</v>
      </c>
      <c r="I103" s="203">
        <v>0.10215053763440859</v>
      </c>
      <c r="J103" s="213">
        <v>0.19354838709677419</v>
      </c>
      <c r="K103" s="203"/>
      <c r="L103" s="89">
        <f t="shared" si="3"/>
        <v>0.29569892473118276</v>
      </c>
      <c r="O103" s="18" t="s">
        <v>47</v>
      </c>
      <c r="P103" s="83">
        <v>0.29569892473118276</v>
      </c>
      <c r="Q103" s="83"/>
    </row>
    <row r="104" spans="2:17" x14ac:dyDescent="0.25">
      <c r="B104" s="386"/>
      <c r="C104" s="211" t="s">
        <v>48</v>
      </c>
      <c r="D104" s="212">
        <v>0.56589147286821706</v>
      </c>
      <c r="E104" s="203">
        <v>0.10852713178294573</v>
      </c>
      <c r="F104" s="203">
        <v>5.4263565891472867E-2</v>
      </c>
      <c r="G104" s="203">
        <v>7.7519379844961248E-3</v>
      </c>
      <c r="H104" s="203">
        <v>1.550387596899225E-2</v>
      </c>
      <c r="I104" s="203">
        <v>6.2015503875968998E-2</v>
      </c>
      <c r="J104" s="213">
        <v>0.18604651162790697</v>
      </c>
      <c r="K104" s="203"/>
      <c r="L104" s="89">
        <f t="shared" si="3"/>
        <v>0.24806201550387597</v>
      </c>
      <c r="O104" s="18" t="s">
        <v>48</v>
      </c>
      <c r="P104" s="83">
        <v>0.24806201550387597</v>
      </c>
      <c r="Q104" s="83"/>
    </row>
    <row r="105" spans="2:17" ht="24" x14ac:dyDescent="0.25">
      <c r="B105" s="387"/>
      <c r="C105" s="214" t="s">
        <v>49</v>
      </c>
      <c r="D105" s="215">
        <v>0.42647058823529416</v>
      </c>
      <c r="E105" s="216">
        <v>7.3529411764705885E-2</v>
      </c>
      <c r="F105" s="216">
        <v>0.29411764705882354</v>
      </c>
      <c r="G105" s="216">
        <v>0</v>
      </c>
      <c r="H105" s="216">
        <v>4.4117647058823532E-2</v>
      </c>
      <c r="I105" s="216">
        <v>4.4117647058823532E-2</v>
      </c>
      <c r="J105" s="217">
        <v>0.11764705882352942</v>
      </c>
      <c r="K105" s="203"/>
      <c r="L105" s="89">
        <f t="shared" si="3"/>
        <v>0.16176470588235295</v>
      </c>
    </row>
  </sheetData>
  <mergeCells count="27">
    <mergeCell ref="B35:B42"/>
    <mergeCell ref="AA2:AB4"/>
    <mergeCell ref="AA48:AB50"/>
    <mergeCell ref="AC48:AI48"/>
    <mergeCell ref="AA51:AA56"/>
    <mergeCell ref="B48:C50"/>
    <mergeCell ref="D48:J48"/>
    <mergeCell ref="B51:B58"/>
    <mergeCell ref="AA32:AB34"/>
    <mergeCell ref="AC32:AI32"/>
    <mergeCell ref="AA35:AA40"/>
    <mergeCell ref="B2:C4"/>
    <mergeCell ref="AC2:AI2"/>
    <mergeCell ref="AA5:AA10"/>
    <mergeCell ref="D2:J2"/>
    <mergeCell ref="B5:B12"/>
    <mergeCell ref="B32:C34"/>
    <mergeCell ref="D32:J32"/>
    <mergeCell ref="B17:C19"/>
    <mergeCell ref="D17:J17"/>
    <mergeCell ref="B20:B27"/>
    <mergeCell ref="B95:C97"/>
    <mergeCell ref="D95:J95"/>
    <mergeCell ref="B98:B105"/>
    <mergeCell ref="B63:C65"/>
    <mergeCell ref="D63:J63"/>
    <mergeCell ref="B66:B73"/>
  </mergeCells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DD43C6-0BF5-4132-8B07-4360A5A05D94}">
  <dimension ref="B4:W96"/>
  <sheetViews>
    <sheetView topLeftCell="K92" zoomScale="85" zoomScaleNormal="85" workbookViewId="0">
      <selection activeCell="U56" sqref="U56:V56"/>
    </sheetView>
  </sheetViews>
  <sheetFormatPr defaultRowHeight="15" x14ac:dyDescent="0.25"/>
  <cols>
    <col min="3" max="3" width="23.5703125" style="115" customWidth="1"/>
  </cols>
  <sheetData>
    <row r="4" spans="2:23" x14ac:dyDescent="0.25">
      <c r="B4" s="240" t="s">
        <v>0</v>
      </c>
      <c r="C4" s="248"/>
      <c r="D4" s="401" t="s">
        <v>161</v>
      </c>
      <c r="E4" s="402"/>
      <c r="F4" s="402"/>
      <c r="G4" s="402"/>
      <c r="H4" s="402"/>
      <c r="I4" s="402"/>
      <c r="J4" s="402"/>
      <c r="K4" s="402"/>
      <c r="L4" s="402"/>
      <c r="M4" s="402"/>
      <c r="N4" s="402"/>
      <c r="O4" s="403"/>
      <c r="P4" s="220"/>
    </row>
    <row r="5" spans="2:23" ht="49.5" customHeight="1" x14ac:dyDescent="0.25">
      <c r="B5" s="240"/>
      <c r="C5" s="248"/>
      <c r="D5" s="404" t="s">
        <v>162</v>
      </c>
      <c r="E5" s="405"/>
      <c r="F5" s="405" t="s">
        <v>163</v>
      </c>
      <c r="G5" s="405"/>
      <c r="H5" s="405" t="s">
        <v>159</v>
      </c>
      <c r="I5" s="405"/>
      <c r="J5" s="405" t="s">
        <v>160</v>
      </c>
      <c r="K5" s="405"/>
      <c r="L5" s="405" t="s">
        <v>158</v>
      </c>
      <c r="M5" s="405"/>
      <c r="N5" s="405" t="s">
        <v>157</v>
      </c>
      <c r="O5" s="406"/>
      <c r="P5" s="220"/>
    </row>
    <row r="6" spans="2:23" x14ac:dyDescent="0.25">
      <c r="B6" s="241"/>
      <c r="C6" s="249"/>
      <c r="D6" s="221" t="s">
        <v>102</v>
      </c>
      <c r="E6" s="222" t="s">
        <v>262</v>
      </c>
      <c r="F6" s="222" t="s">
        <v>102</v>
      </c>
      <c r="G6" s="222" t="s">
        <v>262</v>
      </c>
      <c r="H6" s="222" t="s">
        <v>102</v>
      </c>
      <c r="I6" s="222" t="s">
        <v>262</v>
      </c>
      <c r="J6" s="222" t="s">
        <v>102</v>
      </c>
      <c r="K6" s="222" t="s">
        <v>262</v>
      </c>
      <c r="L6" s="222" t="s">
        <v>102</v>
      </c>
      <c r="M6" s="222" t="s">
        <v>262</v>
      </c>
      <c r="N6" s="222" t="s">
        <v>102</v>
      </c>
      <c r="O6" s="223" t="s">
        <v>262</v>
      </c>
      <c r="P6" s="220"/>
      <c r="U6" t="s">
        <v>158</v>
      </c>
      <c r="V6" t="s">
        <v>157</v>
      </c>
      <c r="W6" t="s">
        <v>261</v>
      </c>
    </row>
    <row r="7" spans="2:23" x14ac:dyDescent="0.25">
      <c r="B7" s="396" t="s">
        <v>42</v>
      </c>
      <c r="C7" s="224" t="s">
        <v>7</v>
      </c>
      <c r="D7" s="225">
        <v>3.7735849056603772E-2</v>
      </c>
      <c r="E7" s="226">
        <v>2</v>
      </c>
      <c r="F7" s="227">
        <v>3.7735849056603772E-2</v>
      </c>
      <c r="G7" s="226">
        <v>2</v>
      </c>
      <c r="H7" s="227">
        <v>1.8867924528301886E-2</v>
      </c>
      <c r="I7" s="226">
        <v>1</v>
      </c>
      <c r="J7" s="227">
        <v>5.6603773584905655E-2</v>
      </c>
      <c r="K7" s="226">
        <v>3</v>
      </c>
      <c r="L7" s="227">
        <v>0.50943396226415094</v>
      </c>
      <c r="M7" s="226">
        <v>27</v>
      </c>
      <c r="N7" s="227">
        <v>0.339622641509434</v>
      </c>
      <c r="O7" s="228">
        <v>18</v>
      </c>
      <c r="P7" s="220"/>
      <c r="Q7" s="239">
        <f>E7+G7+I7+K7+M7+O7</f>
        <v>53</v>
      </c>
      <c r="T7" t="s">
        <v>49</v>
      </c>
      <c r="U7" s="117">
        <v>0.20634920634920637</v>
      </c>
      <c r="V7" s="117">
        <v>0.60317460317460314</v>
      </c>
      <c r="W7" s="139">
        <f>U7+V7</f>
        <v>0.80952380952380953</v>
      </c>
    </row>
    <row r="8" spans="2:23" x14ac:dyDescent="0.25">
      <c r="B8" s="397"/>
      <c r="C8" s="229" t="s">
        <v>43</v>
      </c>
      <c r="D8" s="230">
        <v>5.5172413793103454E-2</v>
      </c>
      <c r="E8" s="231">
        <v>8</v>
      </c>
      <c r="F8" s="232">
        <v>2.7586206896551727E-2</v>
      </c>
      <c r="G8" s="231">
        <v>4</v>
      </c>
      <c r="H8" s="232">
        <v>4.8275862068965517E-2</v>
      </c>
      <c r="I8" s="231">
        <v>7</v>
      </c>
      <c r="J8" s="232">
        <v>0.18620689655172412</v>
      </c>
      <c r="K8" s="231">
        <v>27</v>
      </c>
      <c r="L8" s="232">
        <v>0.31724137931034485</v>
      </c>
      <c r="M8" s="231">
        <v>46</v>
      </c>
      <c r="N8" s="232">
        <v>0.3655172413793103</v>
      </c>
      <c r="O8" s="233">
        <v>53</v>
      </c>
      <c r="P8" s="220"/>
      <c r="Q8" s="239">
        <f t="shared" ref="Q8:Q14" si="0">E8+G8+I8+K8+M8+O8</f>
        <v>145</v>
      </c>
      <c r="T8" t="s">
        <v>43</v>
      </c>
      <c r="U8" s="117">
        <v>0.31724137931034485</v>
      </c>
      <c r="V8" s="117">
        <v>0.3655172413793103</v>
      </c>
      <c r="W8" s="139">
        <f t="shared" ref="W8:W13" si="1">U8+V8</f>
        <v>0.6827586206896552</v>
      </c>
    </row>
    <row r="9" spans="2:23" x14ac:dyDescent="0.25">
      <c r="B9" s="397"/>
      <c r="C9" s="229" t="s">
        <v>44</v>
      </c>
      <c r="D9" s="230">
        <v>0.17045454545454547</v>
      </c>
      <c r="E9" s="231">
        <v>30</v>
      </c>
      <c r="F9" s="232">
        <v>7.9545454545454544E-2</v>
      </c>
      <c r="G9" s="231">
        <v>14</v>
      </c>
      <c r="H9" s="232">
        <v>5.1136363636363633E-2</v>
      </c>
      <c r="I9" s="231">
        <v>9</v>
      </c>
      <c r="J9" s="232">
        <v>0.14204545454545456</v>
      </c>
      <c r="K9" s="231">
        <v>25</v>
      </c>
      <c r="L9" s="232">
        <v>0.23863636363636365</v>
      </c>
      <c r="M9" s="231">
        <v>42</v>
      </c>
      <c r="N9" s="232">
        <v>0.31818181818181818</v>
      </c>
      <c r="O9" s="233">
        <v>56</v>
      </c>
      <c r="P9" s="220"/>
      <c r="Q9" s="239">
        <f t="shared" si="0"/>
        <v>176</v>
      </c>
      <c r="T9" t="s">
        <v>44</v>
      </c>
      <c r="U9" s="117">
        <v>0.23863636363636365</v>
      </c>
      <c r="V9" s="117">
        <v>0.31818181818181818</v>
      </c>
      <c r="W9" s="139">
        <f t="shared" si="1"/>
        <v>0.55681818181818188</v>
      </c>
    </row>
    <row r="10" spans="2:23" x14ac:dyDescent="0.25">
      <c r="B10" s="397"/>
      <c r="C10" s="229" t="s">
        <v>45</v>
      </c>
      <c r="D10" s="230">
        <v>9.8765432098765427E-2</v>
      </c>
      <c r="E10" s="231">
        <v>16</v>
      </c>
      <c r="F10" s="232">
        <v>0.12962962962962965</v>
      </c>
      <c r="G10" s="231">
        <v>21</v>
      </c>
      <c r="H10" s="232">
        <v>4.3209876543209874E-2</v>
      </c>
      <c r="I10" s="231">
        <v>7</v>
      </c>
      <c r="J10" s="232">
        <v>7.407407407407407E-2</v>
      </c>
      <c r="K10" s="231">
        <v>12</v>
      </c>
      <c r="L10" s="232">
        <v>0.32098765432098764</v>
      </c>
      <c r="M10" s="231">
        <v>52</v>
      </c>
      <c r="N10" s="232">
        <v>0.33333333333333337</v>
      </c>
      <c r="O10" s="233">
        <v>54</v>
      </c>
      <c r="P10" s="220"/>
      <c r="Q10" s="239">
        <f t="shared" si="0"/>
        <v>162</v>
      </c>
      <c r="T10" t="s">
        <v>45</v>
      </c>
      <c r="U10" s="117">
        <v>0.32098765432098764</v>
      </c>
      <c r="V10" s="117">
        <v>0.33333333333333337</v>
      </c>
      <c r="W10" s="139">
        <f t="shared" si="1"/>
        <v>0.65432098765432101</v>
      </c>
    </row>
    <row r="11" spans="2:23" x14ac:dyDescent="0.25">
      <c r="B11" s="397"/>
      <c r="C11" s="229" t="s">
        <v>46</v>
      </c>
      <c r="D11" s="230">
        <v>9.1703056768558944E-2</v>
      </c>
      <c r="E11" s="231">
        <v>21</v>
      </c>
      <c r="F11" s="232">
        <v>0.13100436681222707</v>
      </c>
      <c r="G11" s="231">
        <v>30</v>
      </c>
      <c r="H11" s="232">
        <v>6.5502183406113537E-2</v>
      </c>
      <c r="I11" s="231">
        <v>15</v>
      </c>
      <c r="J11" s="232">
        <v>0.10043668122270744</v>
      </c>
      <c r="K11" s="231">
        <v>23</v>
      </c>
      <c r="L11" s="232">
        <v>0.29694323144104806</v>
      </c>
      <c r="M11" s="231">
        <v>68</v>
      </c>
      <c r="N11" s="232">
        <v>0.31441048034934499</v>
      </c>
      <c r="O11" s="233">
        <v>72</v>
      </c>
      <c r="P11" s="220"/>
      <c r="Q11" s="239">
        <f t="shared" si="0"/>
        <v>229</v>
      </c>
      <c r="T11" t="s">
        <v>46</v>
      </c>
      <c r="U11" s="117">
        <v>0.29694323144104806</v>
      </c>
      <c r="V11" s="117">
        <v>0.31441048034934499</v>
      </c>
      <c r="W11" s="139">
        <f t="shared" si="1"/>
        <v>0.61135371179039311</v>
      </c>
    </row>
    <row r="12" spans="2:23" x14ac:dyDescent="0.25">
      <c r="B12" s="397"/>
      <c r="C12" s="229" t="s">
        <v>47</v>
      </c>
      <c r="D12" s="230">
        <v>6.3953488372093026E-2</v>
      </c>
      <c r="E12" s="231">
        <v>11</v>
      </c>
      <c r="F12" s="232">
        <v>7.5581395348837205E-2</v>
      </c>
      <c r="G12" s="231">
        <v>13</v>
      </c>
      <c r="H12" s="232">
        <v>6.9767441860465115E-2</v>
      </c>
      <c r="I12" s="231">
        <v>12</v>
      </c>
      <c r="J12" s="232">
        <v>0.11046511627906977</v>
      </c>
      <c r="K12" s="231">
        <v>19</v>
      </c>
      <c r="L12" s="232">
        <v>0.34883720930232553</v>
      </c>
      <c r="M12" s="231">
        <v>60</v>
      </c>
      <c r="N12" s="232">
        <v>0.33139534883720928</v>
      </c>
      <c r="O12" s="233">
        <v>57</v>
      </c>
      <c r="P12" s="220"/>
      <c r="Q12" s="239">
        <f t="shared" si="0"/>
        <v>172</v>
      </c>
      <c r="T12" t="s">
        <v>47</v>
      </c>
      <c r="U12" s="117">
        <v>0.34883720930232553</v>
      </c>
      <c r="V12" s="117">
        <v>0.33139534883720928</v>
      </c>
      <c r="W12" s="139">
        <f t="shared" si="1"/>
        <v>0.68023255813953476</v>
      </c>
    </row>
    <row r="13" spans="2:23" x14ac:dyDescent="0.25">
      <c r="B13" s="397"/>
      <c r="C13" s="229" t="s">
        <v>48</v>
      </c>
      <c r="D13" s="230">
        <v>9.00900900900901E-2</v>
      </c>
      <c r="E13" s="231">
        <v>10</v>
      </c>
      <c r="F13" s="232">
        <v>0.1081081081081081</v>
      </c>
      <c r="G13" s="231">
        <v>12</v>
      </c>
      <c r="H13" s="232">
        <v>7.2072072072072071E-2</v>
      </c>
      <c r="I13" s="231">
        <v>8</v>
      </c>
      <c r="J13" s="232">
        <v>0.16216216216216217</v>
      </c>
      <c r="K13" s="231">
        <v>18</v>
      </c>
      <c r="L13" s="232">
        <v>0.40540540540540543</v>
      </c>
      <c r="M13" s="231">
        <v>45</v>
      </c>
      <c r="N13" s="232">
        <v>0.16216216216216217</v>
      </c>
      <c r="O13" s="233">
        <v>18</v>
      </c>
      <c r="P13" s="220"/>
      <c r="Q13" s="239">
        <f t="shared" si="0"/>
        <v>111</v>
      </c>
      <c r="T13" t="s">
        <v>48</v>
      </c>
      <c r="U13" s="117">
        <v>0.40540540540540543</v>
      </c>
      <c r="V13" s="117">
        <v>0.16216216216216217</v>
      </c>
      <c r="W13" s="139">
        <f t="shared" si="1"/>
        <v>0.56756756756756754</v>
      </c>
    </row>
    <row r="14" spans="2:23" ht="24" x14ac:dyDescent="0.25">
      <c r="B14" s="398"/>
      <c r="C14" s="234" t="s">
        <v>49</v>
      </c>
      <c r="D14" s="235">
        <v>0.12698412698412698</v>
      </c>
      <c r="E14" s="236">
        <v>8</v>
      </c>
      <c r="F14" s="237">
        <v>6.3492063492063489E-2</v>
      </c>
      <c r="G14" s="236">
        <v>4</v>
      </c>
      <c r="H14" s="237">
        <v>0</v>
      </c>
      <c r="I14" s="236">
        <v>0</v>
      </c>
      <c r="J14" s="237">
        <v>0</v>
      </c>
      <c r="K14" s="236">
        <v>0</v>
      </c>
      <c r="L14" s="237">
        <v>0.20634920634920637</v>
      </c>
      <c r="M14" s="236">
        <v>13</v>
      </c>
      <c r="N14" s="237">
        <v>0.60317460317460314</v>
      </c>
      <c r="O14" s="238">
        <v>38</v>
      </c>
      <c r="P14" s="220"/>
      <c r="Q14" s="239">
        <f t="shared" si="0"/>
        <v>63</v>
      </c>
    </row>
    <row r="15" spans="2:23" x14ac:dyDescent="0.25">
      <c r="P15" t="s">
        <v>263</v>
      </c>
      <c r="Q15" s="239">
        <f>SUM(Q8:Q14)</f>
        <v>1058</v>
      </c>
    </row>
    <row r="21" spans="2:22" x14ac:dyDescent="0.25">
      <c r="B21" s="399" t="s">
        <v>0</v>
      </c>
      <c r="C21" s="399"/>
      <c r="D21" s="401" t="s">
        <v>164</v>
      </c>
      <c r="E21" s="402"/>
      <c r="F21" s="402"/>
      <c r="G21" s="402"/>
      <c r="H21" s="402"/>
      <c r="I21" s="402"/>
      <c r="J21" s="402"/>
      <c r="K21" s="402"/>
      <c r="L21" s="402"/>
      <c r="M21" s="402"/>
      <c r="N21" s="402"/>
      <c r="O21" s="403"/>
      <c r="P21" s="220"/>
    </row>
    <row r="22" spans="2:22" x14ac:dyDescent="0.25">
      <c r="B22" s="399"/>
      <c r="C22" s="399"/>
      <c r="D22" s="401" t="s">
        <v>162</v>
      </c>
      <c r="E22" s="402"/>
      <c r="F22" s="402" t="s">
        <v>163</v>
      </c>
      <c r="G22" s="402"/>
      <c r="H22" s="402" t="s">
        <v>159</v>
      </c>
      <c r="I22" s="402"/>
      <c r="J22" s="402" t="s">
        <v>160</v>
      </c>
      <c r="K22" s="402"/>
      <c r="L22" s="402" t="s">
        <v>158</v>
      </c>
      <c r="M22" s="402"/>
      <c r="N22" s="402" t="s">
        <v>157</v>
      </c>
      <c r="O22" s="403"/>
      <c r="P22" s="220"/>
    </row>
    <row r="23" spans="2:22" x14ac:dyDescent="0.25">
      <c r="B23" s="400"/>
      <c r="C23" s="400"/>
      <c r="D23" s="221" t="s">
        <v>262</v>
      </c>
      <c r="E23" s="222" t="s">
        <v>102</v>
      </c>
      <c r="F23" s="222" t="s">
        <v>262</v>
      </c>
      <c r="G23" s="222" t="s">
        <v>102</v>
      </c>
      <c r="H23" s="222" t="s">
        <v>262</v>
      </c>
      <c r="I23" s="222" t="s">
        <v>102</v>
      </c>
      <c r="J23" s="222" t="s">
        <v>262</v>
      </c>
      <c r="K23" s="222" t="s">
        <v>102</v>
      </c>
      <c r="L23" s="222" t="s">
        <v>262</v>
      </c>
      <c r="M23" s="222" t="s">
        <v>102</v>
      </c>
      <c r="N23" s="222" t="s">
        <v>262</v>
      </c>
      <c r="O23" s="223" t="s">
        <v>102</v>
      </c>
      <c r="P23" s="220"/>
      <c r="U23" t="s">
        <v>158</v>
      </c>
      <c r="V23" t="s">
        <v>157</v>
      </c>
    </row>
    <row r="24" spans="2:22" x14ac:dyDescent="0.25">
      <c r="B24" s="396" t="s">
        <v>42</v>
      </c>
      <c r="C24" s="224" t="s">
        <v>7</v>
      </c>
      <c r="D24" s="242">
        <v>2</v>
      </c>
      <c r="E24" s="227">
        <v>0.1</v>
      </c>
      <c r="F24" s="226">
        <v>7</v>
      </c>
      <c r="G24" s="227">
        <v>0.35</v>
      </c>
      <c r="H24" s="226">
        <v>0</v>
      </c>
      <c r="I24" s="227">
        <v>0</v>
      </c>
      <c r="J24" s="226">
        <v>2</v>
      </c>
      <c r="K24" s="227">
        <v>0.1</v>
      </c>
      <c r="L24" s="226">
        <v>7</v>
      </c>
      <c r="M24" s="227">
        <v>0.35</v>
      </c>
      <c r="N24" s="226">
        <v>2</v>
      </c>
      <c r="O24" s="243">
        <v>0.1</v>
      </c>
      <c r="P24" s="220"/>
      <c r="Q24" s="239">
        <f>D24+F24+H24+J24+L24+N24</f>
        <v>20</v>
      </c>
      <c r="T24" t="s">
        <v>49</v>
      </c>
      <c r="U24" s="117">
        <v>0.11764705882352942</v>
      </c>
      <c r="V24" s="117">
        <v>0.17647058823529413</v>
      </c>
    </row>
    <row r="25" spans="2:22" x14ac:dyDescent="0.25">
      <c r="B25" s="397"/>
      <c r="C25" s="229" t="s">
        <v>43</v>
      </c>
      <c r="D25" s="244">
        <v>16</v>
      </c>
      <c r="E25" s="232">
        <v>0.21917808219178081</v>
      </c>
      <c r="F25" s="231">
        <v>3</v>
      </c>
      <c r="G25" s="232">
        <v>4.1095890410958909E-2</v>
      </c>
      <c r="H25" s="231">
        <v>6</v>
      </c>
      <c r="I25" s="232">
        <v>8.2191780821917818E-2</v>
      </c>
      <c r="J25" s="231">
        <v>12</v>
      </c>
      <c r="K25" s="232">
        <v>0.16438356164383564</v>
      </c>
      <c r="L25" s="231">
        <v>15</v>
      </c>
      <c r="M25" s="232">
        <v>0.20547945205479451</v>
      </c>
      <c r="N25" s="231">
        <v>21</v>
      </c>
      <c r="O25" s="245">
        <v>0.28767123287671231</v>
      </c>
      <c r="P25" s="220"/>
      <c r="Q25" s="239">
        <f t="shared" ref="Q25:Q31" si="2">D25+F25+H25+J25+L25+N25</f>
        <v>73</v>
      </c>
      <c r="T25" t="s">
        <v>43</v>
      </c>
      <c r="U25" s="117">
        <v>0.20547945205479451</v>
      </c>
      <c r="V25" s="117">
        <v>0.28767123287671231</v>
      </c>
    </row>
    <row r="26" spans="2:22" x14ac:dyDescent="0.25">
      <c r="B26" s="397"/>
      <c r="C26" s="229" t="s">
        <v>44</v>
      </c>
      <c r="D26" s="244">
        <v>20</v>
      </c>
      <c r="E26" s="232">
        <v>0.24691358024691357</v>
      </c>
      <c r="F26" s="231">
        <v>16</v>
      </c>
      <c r="G26" s="232">
        <v>0.19753086419753085</v>
      </c>
      <c r="H26" s="231">
        <v>3</v>
      </c>
      <c r="I26" s="232">
        <v>3.7037037037037035E-2</v>
      </c>
      <c r="J26" s="231">
        <v>15</v>
      </c>
      <c r="K26" s="232">
        <v>0.1851851851851852</v>
      </c>
      <c r="L26" s="231">
        <v>18</v>
      </c>
      <c r="M26" s="232">
        <v>0.22222222222222221</v>
      </c>
      <c r="N26" s="231">
        <v>9</v>
      </c>
      <c r="O26" s="245">
        <v>0.1111111111111111</v>
      </c>
      <c r="P26" s="220"/>
      <c r="Q26" s="239">
        <f t="shared" si="2"/>
        <v>81</v>
      </c>
      <c r="T26" t="s">
        <v>44</v>
      </c>
      <c r="U26" s="117">
        <v>0.22222222222222221</v>
      </c>
      <c r="V26" s="117">
        <v>0.1111111111111111</v>
      </c>
    </row>
    <row r="27" spans="2:22" x14ac:dyDescent="0.25">
      <c r="B27" s="397"/>
      <c r="C27" s="229" t="s">
        <v>45</v>
      </c>
      <c r="D27" s="244">
        <v>22</v>
      </c>
      <c r="E27" s="232">
        <v>0.2558139534883721</v>
      </c>
      <c r="F27" s="231">
        <v>12</v>
      </c>
      <c r="G27" s="232">
        <v>0.13953488372093023</v>
      </c>
      <c r="H27" s="231">
        <v>3</v>
      </c>
      <c r="I27" s="232">
        <v>3.4883720930232558E-2</v>
      </c>
      <c r="J27" s="231">
        <v>15</v>
      </c>
      <c r="K27" s="232">
        <v>0.17441860465116277</v>
      </c>
      <c r="L27" s="231">
        <v>24</v>
      </c>
      <c r="M27" s="232">
        <v>0.27906976744186046</v>
      </c>
      <c r="N27" s="231">
        <v>10</v>
      </c>
      <c r="O27" s="245">
        <v>0.11627906976744186</v>
      </c>
      <c r="P27" s="220"/>
      <c r="Q27" s="239">
        <f t="shared" si="2"/>
        <v>86</v>
      </c>
      <c r="T27" t="s">
        <v>45</v>
      </c>
      <c r="U27" s="117">
        <v>0.27906976744186046</v>
      </c>
      <c r="V27" s="117">
        <v>0.11627906976744186</v>
      </c>
    </row>
    <row r="28" spans="2:22" x14ac:dyDescent="0.25">
      <c r="B28" s="397"/>
      <c r="C28" s="229" t="s">
        <v>46</v>
      </c>
      <c r="D28" s="244">
        <v>37</v>
      </c>
      <c r="E28" s="232">
        <v>0.22839506172839508</v>
      </c>
      <c r="F28" s="231">
        <v>17</v>
      </c>
      <c r="G28" s="232">
        <v>0.10493827160493828</v>
      </c>
      <c r="H28" s="231">
        <v>16</v>
      </c>
      <c r="I28" s="232">
        <v>9.8765432098765427E-2</v>
      </c>
      <c r="J28" s="231">
        <v>20</v>
      </c>
      <c r="K28" s="232">
        <v>0.12345679012345678</v>
      </c>
      <c r="L28" s="231">
        <v>34</v>
      </c>
      <c r="M28" s="232">
        <v>0.20987654320987656</v>
      </c>
      <c r="N28" s="231">
        <v>38</v>
      </c>
      <c r="O28" s="245">
        <v>0.23456790123456792</v>
      </c>
      <c r="P28" s="220"/>
      <c r="Q28" s="239">
        <f t="shared" si="2"/>
        <v>162</v>
      </c>
      <c r="T28" t="s">
        <v>46</v>
      </c>
      <c r="U28" s="117">
        <v>0.20987654320987656</v>
      </c>
      <c r="V28" s="117">
        <v>0.23456790123456792</v>
      </c>
    </row>
    <row r="29" spans="2:22" x14ac:dyDescent="0.25">
      <c r="B29" s="397"/>
      <c r="C29" s="229" t="s">
        <v>47</v>
      </c>
      <c r="D29" s="244">
        <v>11</v>
      </c>
      <c r="E29" s="232">
        <v>8.6614173228346469E-2</v>
      </c>
      <c r="F29" s="231">
        <v>14</v>
      </c>
      <c r="G29" s="232">
        <v>0.11023622047244094</v>
      </c>
      <c r="H29" s="231">
        <v>11</v>
      </c>
      <c r="I29" s="232">
        <v>8.6614173228346469E-2</v>
      </c>
      <c r="J29" s="231">
        <v>29</v>
      </c>
      <c r="K29" s="232">
        <v>0.22834645669291337</v>
      </c>
      <c r="L29" s="231">
        <v>36</v>
      </c>
      <c r="M29" s="232">
        <v>0.28346456692913385</v>
      </c>
      <c r="N29" s="231">
        <v>26</v>
      </c>
      <c r="O29" s="245">
        <v>0.20472440944881889</v>
      </c>
      <c r="P29" s="220"/>
      <c r="Q29" s="239">
        <f t="shared" si="2"/>
        <v>127</v>
      </c>
      <c r="T29" t="s">
        <v>47</v>
      </c>
      <c r="U29" s="117">
        <v>0.28346456692913385</v>
      </c>
      <c r="V29" s="117">
        <v>0.20472440944881889</v>
      </c>
    </row>
    <row r="30" spans="2:22" x14ac:dyDescent="0.25">
      <c r="B30" s="397"/>
      <c r="C30" s="229" t="s">
        <v>48</v>
      </c>
      <c r="D30" s="244">
        <v>13</v>
      </c>
      <c r="E30" s="232">
        <v>0.15662650602409639</v>
      </c>
      <c r="F30" s="231">
        <v>19</v>
      </c>
      <c r="G30" s="232">
        <v>0.22891566265060243</v>
      </c>
      <c r="H30" s="231">
        <v>6</v>
      </c>
      <c r="I30" s="232">
        <v>7.2289156626506021E-2</v>
      </c>
      <c r="J30" s="231">
        <v>14</v>
      </c>
      <c r="K30" s="232">
        <v>0.16867469879518071</v>
      </c>
      <c r="L30" s="231">
        <v>24</v>
      </c>
      <c r="M30" s="232">
        <v>0.28915662650602408</v>
      </c>
      <c r="N30" s="231">
        <v>7</v>
      </c>
      <c r="O30" s="245">
        <v>8.4337349397590355E-2</v>
      </c>
      <c r="P30" s="220"/>
      <c r="Q30" s="239">
        <f t="shared" si="2"/>
        <v>83</v>
      </c>
      <c r="T30" t="s">
        <v>48</v>
      </c>
      <c r="U30" s="117">
        <v>0.28915662650602408</v>
      </c>
      <c r="V30" s="117">
        <v>8.4337349397590355E-2</v>
      </c>
    </row>
    <row r="31" spans="2:22" ht="24" x14ac:dyDescent="0.25">
      <c r="B31" s="398"/>
      <c r="C31" s="234" t="s">
        <v>49</v>
      </c>
      <c r="D31" s="246">
        <v>5</v>
      </c>
      <c r="E31" s="237">
        <v>0.29411764705882354</v>
      </c>
      <c r="F31" s="236">
        <v>2</v>
      </c>
      <c r="G31" s="237">
        <v>0.11764705882352942</v>
      </c>
      <c r="H31" s="236">
        <v>1</v>
      </c>
      <c r="I31" s="237">
        <v>5.8823529411764712E-2</v>
      </c>
      <c r="J31" s="236">
        <v>4</v>
      </c>
      <c r="K31" s="237">
        <v>0.23529411764705885</v>
      </c>
      <c r="L31" s="236">
        <v>2</v>
      </c>
      <c r="M31" s="237">
        <v>0.11764705882352942</v>
      </c>
      <c r="N31" s="236">
        <v>3</v>
      </c>
      <c r="O31" s="247">
        <v>0.17647058823529413</v>
      </c>
      <c r="P31" s="220"/>
      <c r="Q31" s="239">
        <f t="shared" si="2"/>
        <v>17</v>
      </c>
    </row>
    <row r="32" spans="2:22" x14ac:dyDescent="0.25">
      <c r="P32" t="s">
        <v>263</v>
      </c>
      <c r="Q32" s="239">
        <f>SUM(Q25:Q31)</f>
        <v>629</v>
      </c>
    </row>
    <row r="37" spans="2:22" x14ac:dyDescent="0.25">
      <c r="B37" s="399" t="s">
        <v>0</v>
      </c>
      <c r="C37" s="399"/>
      <c r="D37" s="401" t="s">
        <v>165</v>
      </c>
      <c r="E37" s="402"/>
      <c r="F37" s="402"/>
      <c r="G37" s="402"/>
      <c r="H37" s="402"/>
      <c r="I37" s="402"/>
      <c r="J37" s="402"/>
      <c r="K37" s="402"/>
      <c r="L37" s="402"/>
      <c r="M37" s="402"/>
      <c r="N37" s="402"/>
      <c r="O37" s="403"/>
      <c r="P37" s="220"/>
    </row>
    <row r="38" spans="2:22" x14ac:dyDescent="0.25">
      <c r="B38" s="399"/>
      <c r="C38" s="399"/>
      <c r="D38" s="401" t="s">
        <v>162</v>
      </c>
      <c r="E38" s="402"/>
      <c r="F38" s="402" t="s">
        <v>163</v>
      </c>
      <c r="G38" s="402"/>
      <c r="H38" s="402" t="s">
        <v>159</v>
      </c>
      <c r="I38" s="402"/>
      <c r="J38" s="402" t="s">
        <v>160</v>
      </c>
      <c r="K38" s="402"/>
      <c r="L38" s="402" t="s">
        <v>158</v>
      </c>
      <c r="M38" s="402"/>
      <c r="N38" s="402" t="s">
        <v>157</v>
      </c>
      <c r="O38" s="403"/>
      <c r="P38" s="220"/>
    </row>
    <row r="39" spans="2:22" x14ac:dyDescent="0.25">
      <c r="B39" s="400"/>
      <c r="C39" s="400"/>
      <c r="D39" s="221" t="s">
        <v>262</v>
      </c>
      <c r="E39" s="222" t="s">
        <v>102</v>
      </c>
      <c r="F39" s="222" t="s">
        <v>262</v>
      </c>
      <c r="G39" s="222" t="s">
        <v>102</v>
      </c>
      <c r="H39" s="222" t="s">
        <v>262</v>
      </c>
      <c r="I39" s="222" t="s">
        <v>102</v>
      </c>
      <c r="J39" s="222" t="s">
        <v>262</v>
      </c>
      <c r="K39" s="222" t="s">
        <v>102</v>
      </c>
      <c r="L39" s="222" t="s">
        <v>262</v>
      </c>
      <c r="M39" s="222" t="s">
        <v>102</v>
      </c>
      <c r="N39" s="222" t="s">
        <v>262</v>
      </c>
      <c r="O39" s="223" t="s">
        <v>102</v>
      </c>
      <c r="P39" s="220"/>
      <c r="U39" t="s">
        <v>158</v>
      </c>
      <c r="V39" t="s">
        <v>157</v>
      </c>
    </row>
    <row r="40" spans="2:22" x14ac:dyDescent="0.25">
      <c r="B40" s="396" t="s">
        <v>42</v>
      </c>
      <c r="C40" s="224" t="s">
        <v>7</v>
      </c>
      <c r="D40" s="242">
        <v>5</v>
      </c>
      <c r="E40" s="227">
        <v>0.11904761904761905</v>
      </c>
      <c r="F40" s="226">
        <v>2</v>
      </c>
      <c r="G40" s="227">
        <v>4.7619047619047616E-2</v>
      </c>
      <c r="H40" s="226">
        <v>1</v>
      </c>
      <c r="I40" s="227">
        <v>2.3809523809523808E-2</v>
      </c>
      <c r="J40" s="226">
        <v>1</v>
      </c>
      <c r="K40" s="227">
        <v>2.3809523809523808E-2</v>
      </c>
      <c r="L40" s="226">
        <v>13</v>
      </c>
      <c r="M40" s="227">
        <v>0.30952380952380953</v>
      </c>
      <c r="N40" s="226">
        <v>20</v>
      </c>
      <c r="O40" s="243">
        <v>0.47619047619047622</v>
      </c>
      <c r="P40" s="220"/>
      <c r="Q40" s="239">
        <f t="shared" ref="Q40:Q47" si="3">D40+F40+H40+J40+L40+N40</f>
        <v>42</v>
      </c>
      <c r="T40" t="s">
        <v>49</v>
      </c>
      <c r="U40" s="117">
        <v>0.35555555555555557</v>
      </c>
      <c r="V40" s="117">
        <v>0.24444444444444444</v>
      </c>
    </row>
    <row r="41" spans="2:22" x14ac:dyDescent="0.25">
      <c r="B41" s="397"/>
      <c r="C41" s="229" t="s">
        <v>43</v>
      </c>
      <c r="D41" s="244">
        <v>21</v>
      </c>
      <c r="E41" s="232">
        <v>0.22580645161290325</v>
      </c>
      <c r="F41" s="231">
        <v>3</v>
      </c>
      <c r="G41" s="232">
        <v>3.2258064516129031E-2</v>
      </c>
      <c r="H41" s="231">
        <v>7</v>
      </c>
      <c r="I41" s="232">
        <v>7.5268817204301078E-2</v>
      </c>
      <c r="J41" s="231">
        <v>17</v>
      </c>
      <c r="K41" s="232">
        <v>0.18279569892473119</v>
      </c>
      <c r="L41" s="231">
        <v>16</v>
      </c>
      <c r="M41" s="232">
        <v>0.17204301075268816</v>
      </c>
      <c r="N41" s="231">
        <v>29</v>
      </c>
      <c r="O41" s="245">
        <v>0.31182795698924731</v>
      </c>
      <c r="P41" s="220"/>
      <c r="Q41" s="239">
        <f t="shared" si="3"/>
        <v>93</v>
      </c>
      <c r="T41" t="s">
        <v>43</v>
      </c>
      <c r="U41" s="117">
        <v>0.17204301075268816</v>
      </c>
      <c r="V41" s="117">
        <v>0.31182795698924731</v>
      </c>
    </row>
    <row r="42" spans="2:22" x14ac:dyDescent="0.25">
      <c r="B42" s="397"/>
      <c r="C42" s="229" t="s">
        <v>44</v>
      </c>
      <c r="D42" s="244">
        <v>28</v>
      </c>
      <c r="E42" s="232">
        <v>0.21875</v>
      </c>
      <c r="F42" s="231">
        <v>13</v>
      </c>
      <c r="G42" s="232">
        <v>0.1015625</v>
      </c>
      <c r="H42" s="231">
        <v>6</v>
      </c>
      <c r="I42" s="232">
        <v>4.6875E-2</v>
      </c>
      <c r="J42" s="231">
        <v>25</v>
      </c>
      <c r="K42" s="232">
        <v>0.1953125</v>
      </c>
      <c r="L42" s="231">
        <v>33</v>
      </c>
      <c r="M42" s="232">
        <v>0.2578125</v>
      </c>
      <c r="N42" s="231">
        <v>23</v>
      </c>
      <c r="O42" s="245">
        <v>0.1796875</v>
      </c>
      <c r="P42" s="220"/>
      <c r="Q42" s="239">
        <f t="shared" si="3"/>
        <v>128</v>
      </c>
      <c r="T42" t="s">
        <v>44</v>
      </c>
      <c r="U42" s="117">
        <v>0.2578125</v>
      </c>
      <c r="V42" s="117">
        <v>0.1796875</v>
      </c>
    </row>
    <row r="43" spans="2:22" x14ac:dyDescent="0.25">
      <c r="B43" s="397"/>
      <c r="C43" s="229" t="s">
        <v>45</v>
      </c>
      <c r="D43" s="244">
        <v>22</v>
      </c>
      <c r="E43" s="232">
        <v>0.18965517241379309</v>
      </c>
      <c r="F43" s="231">
        <v>23</v>
      </c>
      <c r="G43" s="232">
        <v>0.19827586206896552</v>
      </c>
      <c r="H43" s="231">
        <v>5</v>
      </c>
      <c r="I43" s="232">
        <v>4.3103448275862072E-2</v>
      </c>
      <c r="J43" s="231">
        <v>18</v>
      </c>
      <c r="K43" s="232">
        <v>0.15517241379310345</v>
      </c>
      <c r="L43" s="231">
        <v>31</v>
      </c>
      <c r="M43" s="232">
        <v>0.26724137931034486</v>
      </c>
      <c r="N43" s="231">
        <v>17</v>
      </c>
      <c r="O43" s="245">
        <v>0.14655172413793102</v>
      </c>
      <c r="P43" s="220"/>
      <c r="Q43" s="239">
        <f t="shared" si="3"/>
        <v>116</v>
      </c>
      <c r="T43" t="s">
        <v>45</v>
      </c>
      <c r="U43" s="117">
        <v>0.26724137931034486</v>
      </c>
      <c r="V43" s="117">
        <v>0.14655172413793102</v>
      </c>
    </row>
    <row r="44" spans="2:22" x14ac:dyDescent="0.25">
      <c r="B44" s="397"/>
      <c r="C44" s="229" t="s">
        <v>46</v>
      </c>
      <c r="D44" s="244">
        <v>32</v>
      </c>
      <c r="E44" s="232">
        <v>0.19393939393939394</v>
      </c>
      <c r="F44" s="231">
        <v>33</v>
      </c>
      <c r="G44" s="232">
        <v>0.2</v>
      </c>
      <c r="H44" s="231">
        <v>11</v>
      </c>
      <c r="I44" s="232">
        <v>6.6666666666666666E-2</v>
      </c>
      <c r="J44" s="231">
        <v>19</v>
      </c>
      <c r="K44" s="232">
        <v>0.11515151515151516</v>
      </c>
      <c r="L44" s="231">
        <v>28</v>
      </c>
      <c r="M44" s="232">
        <v>0.16969696969696968</v>
      </c>
      <c r="N44" s="231">
        <v>42</v>
      </c>
      <c r="O44" s="245">
        <v>0.25454545454545452</v>
      </c>
      <c r="P44" s="220"/>
      <c r="Q44" s="239">
        <f t="shared" si="3"/>
        <v>165</v>
      </c>
      <c r="T44" t="s">
        <v>46</v>
      </c>
      <c r="U44" s="117">
        <v>0.16969696969696968</v>
      </c>
      <c r="V44" s="117">
        <v>0.25454545454545452</v>
      </c>
    </row>
    <row r="45" spans="2:22" x14ac:dyDescent="0.25">
      <c r="B45" s="397"/>
      <c r="C45" s="229" t="s">
        <v>47</v>
      </c>
      <c r="D45" s="244">
        <v>18</v>
      </c>
      <c r="E45" s="232">
        <v>0.15126050420168066</v>
      </c>
      <c r="F45" s="231">
        <v>15</v>
      </c>
      <c r="G45" s="232">
        <v>0.12605042016806722</v>
      </c>
      <c r="H45" s="231">
        <v>7</v>
      </c>
      <c r="I45" s="232">
        <v>5.8823529411764712E-2</v>
      </c>
      <c r="J45" s="231">
        <v>19</v>
      </c>
      <c r="K45" s="232">
        <v>0.15966386554621848</v>
      </c>
      <c r="L45" s="231">
        <v>34</v>
      </c>
      <c r="M45" s="232">
        <v>0.28571428571428575</v>
      </c>
      <c r="N45" s="231">
        <v>26</v>
      </c>
      <c r="O45" s="245">
        <v>0.21848739495798319</v>
      </c>
      <c r="P45" s="220"/>
      <c r="Q45" s="239">
        <f t="shared" si="3"/>
        <v>119</v>
      </c>
      <c r="T45" t="s">
        <v>47</v>
      </c>
      <c r="U45" s="117">
        <v>0.28571428571428575</v>
      </c>
      <c r="V45" s="117">
        <v>0.21848739495798319</v>
      </c>
    </row>
    <row r="46" spans="2:22" x14ac:dyDescent="0.25">
      <c r="B46" s="397"/>
      <c r="C46" s="229" t="s">
        <v>48</v>
      </c>
      <c r="D46" s="244">
        <v>10</v>
      </c>
      <c r="E46" s="232">
        <v>0.11904761904761905</v>
      </c>
      <c r="F46" s="231">
        <v>12</v>
      </c>
      <c r="G46" s="232">
        <v>0.14285714285714288</v>
      </c>
      <c r="H46" s="231">
        <v>4</v>
      </c>
      <c r="I46" s="232">
        <v>4.7619047619047616E-2</v>
      </c>
      <c r="J46" s="231">
        <v>15</v>
      </c>
      <c r="K46" s="232">
        <v>0.17857142857142858</v>
      </c>
      <c r="L46" s="231">
        <v>32</v>
      </c>
      <c r="M46" s="232">
        <v>0.38095238095238093</v>
      </c>
      <c r="N46" s="231">
        <v>11</v>
      </c>
      <c r="O46" s="245">
        <v>0.13095238095238096</v>
      </c>
      <c r="P46" s="220"/>
      <c r="Q46" s="239">
        <f t="shared" si="3"/>
        <v>84</v>
      </c>
      <c r="T46" t="s">
        <v>48</v>
      </c>
      <c r="U46" s="117">
        <v>0.38095238095238093</v>
      </c>
      <c r="V46" s="117">
        <v>0.13095238095238096</v>
      </c>
    </row>
    <row r="47" spans="2:22" ht="24" x14ac:dyDescent="0.25">
      <c r="B47" s="398"/>
      <c r="C47" s="234" t="s">
        <v>49</v>
      </c>
      <c r="D47" s="246">
        <v>10</v>
      </c>
      <c r="E47" s="237">
        <v>0.22222222222222221</v>
      </c>
      <c r="F47" s="236">
        <v>4</v>
      </c>
      <c r="G47" s="237">
        <v>8.8888888888888892E-2</v>
      </c>
      <c r="H47" s="236">
        <v>0</v>
      </c>
      <c r="I47" s="237">
        <v>0</v>
      </c>
      <c r="J47" s="236">
        <v>4</v>
      </c>
      <c r="K47" s="237">
        <v>8.8888888888888892E-2</v>
      </c>
      <c r="L47" s="236">
        <v>16</v>
      </c>
      <c r="M47" s="237">
        <v>0.35555555555555557</v>
      </c>
      <c r="N47" s="236">
        <v>11</v>
      </c>
      <c r="O47" s="247">
        <v>0.24444444444444444</v>
      </c>
      <c r="P47" s="220"/>
      <c r="Q47" s="239">
        <f t="shared" si="3"/>
        <v>45</v>
      </c>
    </row>
    <row r="48" spans="2:22" x14ac:dyDescent="0.25">
      <c r="P48" t="s">
        <v>263</v>
      </c>
      <c r="Q48" s="239">
        <f>SUM(Q41:Q47)</f>
        <v>750</v>
      </c>
    </row>
    <row r="54" spans="2:22" x14ac:dyDescent="0.25">
      <c r="B54" s="399" t="s">
        <v>0</v>
      </c>
      <c r="C54" s="399"/>
      <c r="D54" s="401" t="s">
        <v>168</v>
      </c>
      <c r="E54" s="402"/>
      <c r="F54" s="402"/>
      <c r="G54" s="402"/>
      <c r="H54" s="402"/>
      <c r="I54" s="402"/>
      <c r="J54" s="402"/>
      <c r="K54" s="402"/>
      <c r="L54" s="402"/>
      <c r="M54" s="402"/>
      <c r="N54" s="402"/>
      <c r="O54" s="403"/>
      <c r="P54" s="220"/>
    </row>
    <row r="55" spans="2:22" x14ac:dyDescent="0.25">
      <c r="B55" s="399"/>
      <c r="C55" s="399"/>
      <c r="D55" s="401" t="s">
        <v>162</v>
      </c>
      <c r="E55" s="402"/>
      <c r="F55" s="402" t="s">
        <v>163</v>
      </c>
      <c r="G55" s="402"/>
      <c r="H55" s="402" t="s">
        <v>159</v>
      </c>
      <c r="I55" s="402"/>
      <c r="J55" s="402" t="s">
        <v>160</v>
      </c>
      <c r="K55" s="402"/>
      <c r="L55" s="402" t="s">
        <v>158</v>
      </c>
      <c r="M55" s="402"/>
      <c r="N55" s="402" t="s">
        <v>157</v>
      </c>
      <c r="O55" s="403"/>
      <c r="P55" s="220"/>
    </row>
    <row r="56" spans="2:22" x14ac:dyDescent="0.25">
      <c r="B56" s="400"/>
      <c r="C56" s="400"/>
      <c r="D56" s="221" t="s">
        <v>262</v>
      </c>
      <c r="E56" s="222" t="s">
        <v>102</v>
      </c>
      <c r="F56" s="222" t="s">
        <v>262</v>
      </c>
      <c r="G56" s="222" t="s">
        <v>102</v>
      </c>
      <c r="H56" s="222" t="s">
        <v>262</v>
      </c>
      <c r="I56" s="222" t="s">
        <v>102</v>
      </c>
      <c r="J56" s="222" t="s">
        <v>262</v>
      </c>
      <c r="K56" s="222" t="s">
        <v>102</v>
      </c>
      <c r="L56" s="222" t="s">
        <v>262</v>
      </c>
      <c r="M56" s="222" t="s">
        <v>102</v>
      </c>
      <c r="N56" s="222" t="s">
        <v>262</v>
      </c>
      <c r="O56" s="223" t="s">
        <v>102</v>
      </c>
      <c r="P56" s="220"/>
      <c r="U56" t="s">
        <v>158</v>
      </c>
      <c r="V56" t="s">
        <v>157</v>
      </c>
    </row>
    <row r="57" spans="2:22" x14ac:dyDescent="0.25">
      <c r="B57" s="396" t="s">
        <v>42</v>
      </c>
      <c r="C57" s="224" t="s">
        <v>7</v>
      </c>
      <c r="D57" s="242">
        <v>1</v>
      </c>
      <c r="E57" s="227">
        <v>0.05</v>
      </c>
      <c r="F57" s="226">
        <v>0</v>
      </c>
      <c r="G57" s="227">
        <v>0</v>
      </c>
      <c r="H57" s="226">
        <v>0</v>
      </c>
      <c r="I57" s="227">
        <v>0</v>
      </c>
      <c r="J57" s="226">
        <v>2</v>
      </c>
      <c r="K57" s="227">
        <v>0.1</v>
      </c>
      <c r="L57" s="226">
        <v>10</v>
      </c>
      <c r="M57" s="227">
        <v>0.5</v>
      </c>
      <c r="N57" s="226">
        <v>7</v>
      </c>
      <c r="O57" s="243">
        <v>0.35</v>
      </c>
      <c r="P57" s="220"/>
      <c r="Q57" s="239">
        <f t="shared" ref="Q57:Q64" si="4">D57+F57+H57+J57+L57+N57</f>
        <v>20</v>
      </c>
      <c r="T57" t="s">
        <v>49</v>
      </c>
      <c r="U57" s="117">
        <v>0.15384615384615385</v>
      </c>
      <c r="V57" s="117">
        <v>0.23076923076923075</v>
      </c>
    </row>
    <row r="58" spans="2:22" x14ac:dyDescent="0.25">
      <c r="B58" s="397"/>
      <c r="C58" s="229" t="s">
        <v>43</v>
      </c>
      <c r="D58" s="244">
        <v>24</v>
      </c>
      <c r="E58" s="232">
        <v>0.5</v>
      </c>
      <c r="F58" s="231">
        <v>2</v>
      </c>
      <c r="G58" s="232">
        <v>4.1666666666666671E-2</v>
      </c>
      <c r="H58" s="231">
        <v>0</v>
      </c>
      <c r="I58" s="232">
        <v>0</v>
      </c>
      <c r="J58" s="231">
        <v>6</v>
      </c>
      <c r="K58" s="232">
        <v>0.125</v>
      </c>
      <c r="L58" s="231">
        <v>5</v>
      </c>
      <c r="M58" s="232">
        <v>0.10416666666666666</v>
      </c>
      <c r="N58" s="231">
        <v>11</v>
      </c>
      <c r="O58" s="245">
        <v>0.22916666666666669</v>
      </c>
      <c r="P58" s="220"/>
      <c r="Q58" s="239">
        <f t="shared" si="4"/>
        <v>48</v>
      </c>
      <c r="T58" t="s">
        <v>43</v>
      </c>
      <c r="U58" s="117">
        <v>0.10416666666666666</v>
      </c>
      <c r="V58" s="117">
        <v>0.22916666666666669</v>
      </c>
    </row>
    <row r="59" spans="2:22" x14ac:dyDescent="0.25">
      <c r="B59" s="397"/>
      <c r="C59" s="229" t="s">
        <v>44</v>
      </c>
      <c r="D59" s="244">
        <v>16</v>
      </c>
      <c r="E59" s="232">
        <v>0.30188679245283018</v>
      </c>
      <c r="F59" s="231">
        <v>4</v>
      </c>
      <c r="G59" s="232">
        <v>7.5471698113207544E-2</v>
      </c>
      <c r="H59" s="231">
        <v>2</v>
      </c>
      <c r="I59" s="232">
        <v>3.7735849056603772E-2</v>
      </c>
      <c r="J59" s="231">
        <v>9</v>
      </c>
      <c r="K59" s="232">
        <v>0.169811320754717</v>
      </c>
      <c r="L59" s="231">
        <v>13</v>
      </c>
      <c r="M59" s="232">
        <v>0.24528301886792453</v>
      </c>
      <c r="N59" s="231">
        <v>9</v>
      </c>
      <c r="O59" s="245">
        <v>0.169811320754717</v>
      </c>
      <c r="P59" s="220"/>
      <c r="Q59" s="239">
        <f t="shared" si="4"/>
        <v>53</v>
      </c>
      <c r="T59" t="s">
        <v>44</v>
      </c>
      <c r="U59" s="117">
        <v>0.24528301886792453</v>
      </c>
      <c r="V59" s="117">
        <v>0.169811320754717</v>
      </c>
    </row>
    <row r="60" spans="2:22" x14ac:dyDescent="0.25">
      <c r="B60" s="397"/>
      <c r="C60" s="229" t="s">
        <v>45</v>
      </c>
      <c r="D60" s="244">
        <v>22</v>
      </c>
      <c r="E60" s="232">
        <v>0.38596491228070179</v>
      </c>
      <c r="F60" s="231">
        <v>7</v>
      </c>
      <c r="G60" s="232">
        <v>0.12280701754385966</v>
      </c>
      <c r="H60" s="231">
        <v>1</v>
      </c>
      <c r="I60" s="232">
        <v>1.7543859649122806E-2</v>
      </c>
      <c r="J60" s="231">
        <v>6</v>
      </c>
      <c r="K60" s="232">
        <v>0.10526315789473685</v>
      </c>
      <c r="L60" s="231">
        <v>15</v>
      </c>
      <c r="M60" s="232">
        <v>0.26315789473684209</v>
      </c>
      <c r="N60" s="231">
        <v>6</v>
      </c>
      <c r="O60" s="245">
        <v>0.10526315789473685</v>
      </c>
      <c r="P60" s="220"/>
      <c r="Q60" s="239">
        <f t="shared" si="4"/>
        <v>57</v>
      </c>
      <c r="T60" t="s">
        <v>45</v>
      </c>
      <c r="U60" s="117">
        <v>0.26315789473684209</v>
      </c>
      <c r="V60" s="117">
        <v>0.10526315789473685</v>
      </c>
    </row>
    <row r="61" spans="2:22" x14ac:dyDescent="0.25">
      <c r="B61" s="397"/>
      <c r="C61" s="229" t="s">
        <v>46</v>
      </c>
      <c r="D61" s="244">
        <v>34</v>
      </c>
      <c r="E61" s="232">
        <v>0.26153846153846155</v>
      </c>
      <c r="F61" s="231">
        <v>23</v>
      </c>
      <c r="G61" s="232">
        <v>0.17692307692307693</v>
      </c>
      <c r="H61" s="231">
        <v>10</v>
      </c>
      <c r="I61" s="232">
        <v>7.6923076923076927E-2</v>
      </c>
      <c r="J61" s="231">
        <v>10</v>
      </c>
      <c r="K61" s="232">
        <v>7.6923076923076927E-2</v>
      </c>
      <c r="L61" s="231">
        <v>22</v>
      </c>
      <c r="M61" s="232">
        <v>0.16923076923076924</v>
      </c>
      <c r="N61" s="231">
        <v>31</v>
      </c>
      <c r="O61" s="245">
        <v>0.23846153846153847</v>
      </c>
      <c r="P61" s="220"/>
      <c r="Q61" s="239">
        <f t="shared" si="4"/>
        <v>130</v>
      </c>
      <c r="T61" t="s">
        <v>46</v>
      </c>
      <c r="U61" s="117">
        <v>0.16923076923076924</v>
      </c>
      <c r="V61" s="117">
        <v>0.23846153846153847</v>
      </c>
    </row>
    <row r="62" spans="2:22" x14ac:dyDescent="0.25">
      <c r="B62" s="397"/>
      <c r="C62" s="229" t="s">
        <v>47</v>
      </c>
      <c r="D62" s="244">
        <v>12</v>
      </c>
      <c r="E62" s="232">
        <v>0.12371134020618557</v>
      </c>
      <c r="F62" s="231">
        <v>13</v>
      </c>
      <c r="G62" s="232">
        <v>0.13402061855670103</v>
      </c>
      <c r="H62" s="231">
        <v>4</v>
      </c>
      <c r="I62" s="232">
        <v>4.1237113402061848E-2</v>
      </c>
      <c r="J62" s="231">
        <v>19</v>
      </c>
      <c r="K62" s="232">
        <v>0.19587628865979384</v>
      </c>
      <c r="L62" s="231">
        <v>25</v>
      </c>
      <c r="M62" s="232">
        <v>0.25773195876288663</v>
      </c>
      <c r="N62" s="231">
        <v>24</v>
      </c>
      <c r="O62" s="245">
        <v>0.24742268041237114</v>
      </c>
      <c r="P62" s="220"/>
      <c r="Q62" s="239">
        <f t="shared" si="4"/>
        <v>97</v>
      </c>
      <c r="T62" t="s">
        <v>47</v>
      </c>
      <c r="U62" s="117">
        <v>0.25773195876288663</v>
      </c>
      <c r="V62" s="117">
        <v>0.24742268041237114</v>
      </c>
    </row>
    <row r="63" spans="2:22" x14ac:dyDescent="0.25">
      <c r="B63" s="397"/>
      <c r="C63" s="229" t="s">
        <v>48</v>
      </c>
      <c r="D63" s="244">
        <v>14</v>
      </c>
      <c r="E63" s="232">
        <v>0.23333333333333331</v>
      </c>
      <c r="F63" s="231">
        <v>11</v>
      </c>
      <c r="G63" s="232">
        <v>0.18333333333333332</v>
      </c>
      <c r="H63" s="231">
        <v>3</v>
      </c>
      <c r="I63" s="232">
        <v>0.05</v>
      </c>
      <c r="J63" s="231">
        <v>9</v>
      </c>
      <c r="K63" s="232">
        <v>0.15</v>
      </c>
      <c r="L63" s="231">
        <v>16</v>
      </c>
      <c r="M63" s="232">
        <v>0.26666666666666666</v>
      </c>
      <c r="N63" s="231">
        <v>7</v>
      </c>
      <c r="O63" s="245">
        <v>0.11666666666666665</v>
      </c>
      <c r="P63" s="220"/>
      <c r="Q63" s="239">
        <f t="shared" si="4"/>
        <v>60</v>
      </c>
      <c r="T63" t="s">
        <v>48</v>
      </c>
      <c r="U63" s="117">
        <v>0.26666666666666666</v>
      </c>
      <c r="V63" s="117">
        <v>0.11666666666666665</v>
      </c>
    </row>
    <row r="64" spans="2:22" ht="24" x14ac:dyDescent="0.25">
      <c r="B64" s="398"/>
      <c r="C64" s="234" t="s">
        <v>49</v>
      </c>
      <c r="D64" s="246">
        <v>5</v>
      </c>
      <c r="E64" s="237">
        <v>0.38461538461538458</v>
      </c>
      <c r="F64" s="236">
        <v>2</v>
      </c>
      <c r="G64" s="237">
        <v>0.15384615384615385</v>
      </c>
      <c r="H64" s="236">
        <v>0</v>
      </c>
      <c r="I64" s="237">
        <v>0</v>
      </c>
      <c r="J64" s="236">
        <v>1</v>
      </c>
      <c r="K64" s="237">
        <v>7.6923076923076927E-2</v>
      </c>
      <c r="L64" s="236">
        <v>2</v>
      </c>
      <c r="M64" s="237">
        <v>0.15384615384615385</v>
      </c>
      <c r="N64" s="236">
        <v>3</v>
      </c>
      <c r="O64" s="247">
        <v>0.23076923076923075</v>
      </c>
      <c r="P64" s="220"/>
      <c r="Q64" s="239">
        <f t="shared" si="4"/>
        <v>13</v>
      </c>
    </row>
    <row r="65" spans="2:22" x14ac:dyDescent="0.25">
      <c r="P65" t="s">
        <v>263</v>
      </c>
      <c r="Q65" s="239">
        <f>SUM(Q58:Q64)</f>
        <v>458</v>
      </c>
    </row>
    <row r="69" spans="2:22" x14ac:dyDescent="0.25">
      <c r="B69" s="399" t="s">
        <v>0</v>
      </c>
      <c r="C69" s="399"/>
      <c r="D69" s="401" t="s">
        <v>172</v>
      </c>
      <c r="E69" s="402"/>
      <c r="F69" s="402"/>
      <c r="G69" s="402"/>
      <c r="H69" s="402"/>
      <c r="I69" s="402"/>
      <c r="J69" s="402"/>
      <c r="K69" s="402"/>
      <c r="L69" s="402"/>
      <c r="M69" s="402"/>
      <c r="N69" s="402"/>
      <c r="O69" s="403"/>
      <c r="P69" s="220"/>
    </row>
    <row r="70" spans="2:22" x14ac:dyDescent="0.25">
      <c r="B70" s="399"/>
      <c r="C70" s="399"/>
      <c r="D70" s="401" t="s">
        <v>162</v>
      </c>
      <c r="E70" s="402"/>
      <c r="F70" s="402" t="s">
        <v>163</v>
      </c>
      <c r="G70" s="402"/>
      <c r="H70" s="402" t="s">
        <v>159</v>
      </c>
      <c r="I70" s="402"/>
      <c r="J70" s="402" t="s">
        <v>160</v>
      </c>
      <c r="K70" s="402"/>
      <c r="L70" s="402" t="s">
        <v>158</v>
      </c>
      <c r="M70" s="402"/>
      <c r="N70" s="402" t="s">
        <v>157</v>
      </c>
      <c r="O70" s="403"/>
      <c r="P70" s="220"/>
    </row>
    <row r="71" spans="2:22" x14ac:dyDescent="0.25">
      <c r="B71" s="400"/>
      <c r="C71" s="400"/>
      <c r="D71" s="221" t="s">
        <v>262</v>
      </c>
      <c r="E71" s="222" t="s">
        <v>102</v>
      </c>
      <c r="F71" s="222" t="s">
        <v>262</v>
      </c>
      <c r="G71" s="222" t="s">
        <v>102</v>
      </c>
      <c r="H71" s="222" t="s">
        <v>262</v>
      </c>
      <c r="I71" s="222" t="s">
        <v>102</v>
      </c>
      <c r="J71" s="222" t="s">
        <v>262</v>
      </c>
      <c r="K71" s="222" t="s">
        <v>102</v>
      </c>
      <c r="L71" s="222" t="s">
        <v>262</v>
      </c>
      <c r="M71" s="222" t="s">
        <v>102</v>
      </c>
      <c r="N71" s="222" t="s">
        <v>262</v>
      </c>
      <c r="O71" s="223" t="s">
        <v>102</v>
      </c>
      <c r="P71" s="220"/>
      <c r="U71" t="s">
        <v>158</v>
      </c>
      <c r="V71" t="s">
        <v>157</v>
      </c>
    </row>
    <row r="72" spans="2:22" x14ac:dyDescent="0.25">
      <c r="B72" s="396" t="s">
        <v>42</v>
      </c>
      <c r="C72" s="224" t="s">
        <v>7</v>
      </c>
      <c r="D72" s="242">
        <v>6</v>
      </c>
      <c r="E72" s="227">
        <v>0.23076923076923075</v>
      </c>
      <c r="F72" s="226">
        <v>2</v>
      </c>
      <c r="G72" s="227">
        <v>7.6923076923076927E-2</v>
      </c>
      <c r="H72" s="226">
        <v>0</v>
      </c>
      <c r="I72" s="227">
        <v>0</v>
      </c>
      <c r="J72" s="226">
        <v>1</v>
      </c>
      <c r="K72" s="227">
        <v>3.8461538461538464E-2</v>
      </c>
      <c r="L72" s="226">
        <v>9</v>
      </c>
      <c r="M72" s="227">
        <v>0.34615384615384615</v>
      </c>
      <c r="N72" s="226">
        <v>8</v>
      </c>
      <c r="O72" s="243">
        <v>0.30769230769230771</v>
      </c>
      <c r="P72" s="220"/>
      <c r="Q72" s="239">
        <f t="shared" ref="Q72:Q79" si="5">D72+F72+H72+J72+L72+N72</f>
        <v>26</v>
      </c>
      <c r="T72" t="s">
        <v>49</v>
      </c>
      <c r="U72" s="117">
        <v>9.0909090909090912E-2</v>
      </c>
      <c r="V72" s="117">
        <v>0.27272727272727271</v>
      </c>
    </row>
    <row r="73" spans="2:22" x14ac:dyDescent="0.25">
      <c r="B73" s="397"/>
      <c r="C73" s="229" t="s">
        <v>43</v>
      </c>
      <c r="D73" s="244">
        <v>31</v>
      </c>
      <c r="E73" s="232">
        <v>0.72093023255813948</v>
      </c>
      <c r="F73" s="231">
        <v>3</v>
      </c>
      <c r="G73" s="232">
        <v>6.9767441860465115E-2</v>
      </c>
      <c r="H73" s="231">
        <v>0</v>
      </c>
      <c r="I73" s="232">
        <v>0</v>
      </c>
      <c r="J73" s="231">
        <v>1</v>
      </c>
      <c r="K73" s="232">
        <v>2.3255813953488372E-2</v>
      </c>
      <c r="L73" s="231">
        <v>5</v>
      </c>
      <c r="M73" s="232">
        <v>0.11627906976744186</v>
      </c>
      <c r="N73" s="231">
        <v>3</v>
      </c>
      <c r="O73" s="245">
        <v>6.9767441860465115E-2</v>
      </c>
      <c r="P73" s="220"/>
      <c r="Q73" s="239">
        <f t="shared" si="5"/>
        <v>43</v>
      </c>
      <c r="T73" t="s">
        <v>43</v>
      </c>
      <c r="U73" s="117">
        <v>0.11627906976744186</v>
      </c>
      <c r="V73" s="117">
        <v>6.9767441860465115E-2</v>
      </c>
    </row>
    <row r="74" spans="2:22" x14ac:dyDescent="0.25">
      <c r="B74" s="397"/>
      <c r="C74" s="229" t="s">
        <v>44</v>
      </c>
      <c r="D74" s="244">
        <v>30</v>
      </c>
      <c r="E74" s="232">
        <v>0.50847457627118642</v>
      </c>
      <c r="F74" s="231">
        <v>7</v>
      </c>
      <c r="G74" s="232">
        <v>0.11864406779661017</v>
      </c>
      <c r="H74" s="231">
        <v>1</v>
      </c>
      <c r="I74" s="232">
        <v>1.6949152542372881E-2</v>
      </c>
      <c r="J74" s="231">
        <v>6</v>
      </c>
      <c r="K74" s="232">
        <v>0.10169491525423728</v>
      </c>
      <c r="L74" s="231">
        <v>8</v>
      </c>
      <c r="M74" s="232">
        <v>0.13559322033898305</v>
      </c>
      <c r="N74" s="231">
        <v>7</v>
      </c>
      <c r="O74" s="245">
        <v>0.11864406779661017</v>
      </c>
      <c r="P74" s="220"/>
      <c r="Q74" s="239">
        <f t="shared" si="5"/>
        <v>59</v>
      </c>
      <c r="T74" t="s">
        <v>44</v>
      </c>
      <c r="U74" s="117">
        <v>0.13559322033898305</v>
      </c>
      <c r="V74" s="117">
        <v>0.11864406779661017</v>
      </c>
    </row>
    <row r="75" spans="2:22" x14ac:dyDescent="0.25">
      <c r="B75" s="397"/>
      <c r="C75" s="229" t="s">
        <v>45</v>
      </c>
      <c r="D75" s="244">
        <v>30</v>
      </c>
      <c r="E75" s="232">
        <v>0.5357142857142857</v>
      </c>
      <c r="F75" s="231">
        <v>6</v>
      </c>
      <c r="G75" s="232">
        <v>0.10714285714285714</v>
      </c>
      <c r="H75" s="231">
        <v>2</v>
      </c>
      <c r="I75" s="232">
        <v>3.5714285714285719E-2</v>
      </c>
      <c r="J75" s="231">
        <v>9</v>
      </c>
      <c r="K75" s="232">
        <v>0.16071428571428573</v>
      </c>
      <c r="L75" s="231">
        <v>6</v>
      </c>
      <c r="M75" s="232">
        <v>0.10714285714285714</v>
      </c>
      <c r="N75" s="231">
        <v>3</v>
      </c>
      <c r="O75" s="245">
        <v>5.3571428571428568E-2</v>
      </c>
      <c r="P75" s="220"/>
      <c r="Q75" s="239">
        <f t="shared" si="5"/>
        <v>56</v>
      </c>
      <c r="T75" t="s">
        <v>45</v>
      </c>
      <c r="U75" s="117">
        <v>0.10714285714285714</v>
      </c>
      <c r="V75" s="117">
        <v>5.3571428571428568E-2</v>
      </c>
    </row>
    <row r="76" spans="2:22" x14ac:dyDescent="0.25">
      <c r="B76" s="397"/>
      <c r="C76" s="229" t="s">
        <v>46</v>
      </c>
      <c r="D76" s="244">
        <v>50</v>
      </c>
      <c r="E76" s="232">
        <v>0.5</v>
      </c>
      <c r="F76" s="231">
        <v>12</v>
      </c>
      <c r="G76" s="232">
        <v>0.12</v>
      </c>
      <c r="H76" s="231">
        <v>4</v>
      </c>
      <c r="I76" s="232">
        <v>0.04</v>
      </c>
      <c r="J76" s="231">
        <v>9</v>
      </c>
      <c r="K76" s="232">
        <v>0.09</v>
      </c>
      <c r="L76" s="231">
        <v>11</v>
      </c>
      <c r="M76" s="232">
        <v>0.11</v>
      </c>
      <c r="N76" s="231">
        <v>14</v>
      </c>
      <c r="O76" s="245">
        <v>0.14000000000000001</v>
      </c>
      <c r="P76" s="220"/>
      <c r="Q76" s="239">
        <f t="shared" si="5"/>
        <v>100</v>
      </c>
      <c r="T76" t="s">
        <v>46</v>
      </c>
      <c r="U76" s="117">
        <v>0.11</v>
      </c>
      <c r="V76" s="117">
        <v>0.14000000000000001</v>
      </c>
    </row>
    <row r="77" spans="2:22" x14ac:dyDescent="0.25">
      <c r="B77" s="397"/>
      <c r="C77" s="229" t="s">
        <v>47</v>
      </c>
      <c r="D77" s="244">
        <v>28</v>
      </c>
      <c r="E77" s="232">
        <v>0.38356164383561642</v>
      </c>
      <c r="F77" s="231">
        <v>12</v>
      </c>
      <c r="G77" s="232">
        <v>0.16438356164383564</v>
      </c>
      <c r="H77" s="231">
        <v>6</v>
      </c>
      <c r="I77" s="232">
        <v>8.2191780821917818E-2</v>
      </c>
      <c r="J77" s="231">
        <v>2</v>
      </c>
      <c r="K77" s="232">
        <v>2.7397260273972601E-2</v>
      </c>
      <c r="L77" s="231">
        <v>14</v>
      </c>
      <c r="M77" s="232">
        <v>0.19178082191780821</v>
      </c>
      <c r="N77" s="231">
        <v>11</v>
      </c>
      <c r="O77" s="245">
        <v>0.15068493150684931</v>
      </c>
      <c r="P77" s="220"/>
      <c r="Q77" s="239">
        <f t="shared" si="5"/>
        <v>73</v>
      </c>
      <c r="T77" t="s">
        <v>47</v>
      </c>
      <c r="U77" s="117">
        <v>0.19178082191780821</v>
      </c>
      <c r="V77" s="117">
        <v>0.15068493150684931</v>
      </c>
    </row>
    <row r="78" spans="2:22" x14ac:dyDescent="0.25">
      <c r="B78" s="397"/>
      <c r="C78" s="229" t="s">
        <v>48</v>
      </c>
      <c r="D78" s="244">
        <v>17</v>
      </c>
      <c r="E78" s="232">
        <v>0.4358974358974359</v>
      </c>
      <c r="F78" s="231">
        <v>4</v>
      </c>
      <c r="G78" s="232">
        <v>0.10256410256410257</v>
      </c>
      <c r="H78" s="231">
        <v>1</v>
      </c>
      <c r="I78" s="232">
        <v>2.5641025641025644E-2</v>
      </c>
      <c r="J78" s="231">
        <v>5</v>
      </c>
      <c r="K78" s="232">
        <v>0.12820512820512822</v>
      </c>
      <c r="L78" s="231">
        <v>9</v>
      </c>
      <c r="M78" s="232">
        <v>0.23076923076923075</v>
      </c>
      <c r="N78" s="231">
        <v>3</v>
      </c>
      <c r="O78" s="245">
        <v>7.6923076923076927E-2</v>
      </c>
      <c r="P78" s="220"/>
      <c r="Q78" s="239">
        <f t="shared" si="5"/>
        <v>39</v>
      </c>
      <c r="T78" t="s">
        <v>48</v>
      </c>
      <c r="U78" s="117">
        <v>0.23076923076923075</v>
      </c>
      <c r="V78" s="117">
        <v>7.6923076923076927E-2</v>
      </c>
    </row>
    <row r="79" spans="2:22" ht="24" x14ac:dyDescent="0.25">
      <c r="B79" s="398"/>
      <c r="C79" s="234" t="s">
        <v>49</v>
      </c>
      <c r="D79" s="246">
        <v>12</v>
      </c>
      <c r="E79" s="237">
        <v>0.54545454545454541</v>
      </c>
      <c r="F79" s="236">
        <v>0</v>
      </c>
      <c r="G79" s="237">
        <v>0</v>
      </c>
      <c r="H79" s="236">
        <v>0</v>
      </c>
      <c r="I79" s="237">
        <v>0</v>
      </c>
      <c r="J79" s="236">
        <v>2</v>
      </c>
      <c r="K79" s="237">
        <v>9.0909090909090912E-2</v>
      </c>
      <c r="L79" s="236">
        <v>2</v>
      </c>
      <c r="M79" s="237">
        <v>9.0909090909090912E-2</v>
      </c>
      <c r="N79" s="236">
        <v>6</v>
      </c>
      <c r="O79" s="247">
        <v>0.27272727272727271</v>
      </c>
      <c r="P79" s="220"/>
      <c r="Q79" s="239">
        <f t="shared" si="5"/>
        <v>22</v>
      </c>
    </row>
    <row r="80" spans="2:22" x14ac:dyDescent="0.25">
      <c r="P80" t="s">
        <v>263</v>
      </c>
      <c r="Q80" s="239">
        <f>SUM(Q73:Q79)</f>
        <v>392</v>
      </c>
    </row>
    <row r="85" spans="2:22" x14ac:dyDescent="0.25">
      <c r="B85" s="399" t="s">
        <v>0</v>
      </c>
      <c r="C85" s="399"/>
      <c r="D85" s="401" t="s">
        <v>175</v>
      </c>
      <c r="E85" s="402"/>
      <c r="F85" s="402"/>
      <c r="G85" s="402"/>
      <c r="H85" s="402"/>
      <c r="I85" s="402"/>
      <c r="J85" s="402"/>
      <c r="K85" s="402"/>
      <c r="L85" s="402"/>
      <c r="M85" s="402"/>
      <c r="N85" s="402"/>
      <c r="O85" s="403"/>
      <c r="P85" s="220"/>
    </row>
    <row r="86" spans="2:22" x14ac:dyDescent="0.25">
      <c r="B86" s="399"/>
      <c r="C86" s="399"/>
      <c r="D86" s="401" t="s">
        <v>162</v>
      </c>
      <c r="E86" s="402"/>
      <c r="F86" s="402" t="s">
        <v>163</v>
      </c>
      <c r="G86" s="402"/>
      <c r="H86" s="402" t="s">
        <v>159</v>
      </c>
      <c r="I86" s="402"/>
      <c r="J86" s="402" t="s">
        <v>160</v>
      </c>
      <c r="K86" s="402"/>
      <c r="L86" s="402" t="s">
        <v>158</v>
      </c>
      <c r="M86" s="402"/>
      <c r="N86" s="402" t="s">
        <v>157</v>
      </c>
      <c r="O86" s="403"/>
      <c r="P86" s="220"/>
    </row>
    <row r="87" spans="2:22" x14ac:dyDescent="0.25">
      <c r="B87" s="400"/>
      <c r="C87" s="400"/>
      <c r="D87" s="221" t="s">
        <v>262</v>
      </c>
      <c r="E87" s="222" t="s">
        <v>102</v>
      </c>
      <c r="F87" s="222" t="s">
        <v>262</v>
      </c>
      <c r="G87" s="222" t="s">
        <v>102</v>
      </c>
      <c r="H87" s="222" t="s">
        <v>262</v>
      </c>
      <c r="I87" s="222" t="s">
        <v>102</v>
      </c>
      <c r="J87" s="222" t="s">
        <v>262</v>
      </c>
      <c r="K87" s="222" t="s">
        <v>102</v>
      </c>
      <c r="L87" s="222" t="s">
        <v>262</v>
      </c>
      <c r="M87" s="222" t="s">
        <v>102</v>
      </c>
      <c r="N87" s="222" t="s">
        <v>262</v>
      </c>
      <c r="O87" s="223" t="s">
        <v>102</v>
      </c>
      <c r="P87" s="220"/>
      <c r="U87" t="s">
        <v>158</v>
      </c>
      <c r="V87" t="s">
        <v>157</v>
      </c>
    </row>
    <row r="88" spans="2:22" x14ac:dyDescent="0.25">
      <c r="B88" s="396" t="s">
        <v>42</v>
      </c>
      <c r="C88" s="224" t="s">
        <v>7</v>
      </c>
      <c r="D88" s="242">
        <v>6</v>
      </c>
      <c r="E88" s="227">
        <v>0.14285714285714288</v>
      </c>
      <c r="F88" s="226">
        <v>1</v>
      </c>
      <c r="G88" s="227">
        <v>2.3809523809523808E-2</v>
      </c>
      <c r="H88" s="226">
        <v>2</v>
      </c>
      <c r="I88" s="227">
        <v>4.7619047619047616E-2</v>
      </c>
      <c r="J88" s="226">
        <v>5</v>
      </c>
      <c r="K88" s="227">
        <v>0.11904761904761905</v>
      </c>
      <c r="L88" s="226">
        <v>12</v>
      </c>
      <c r="M88" s="227">
        <v>0.28571428571428575</v>
      </c>
      <c r="N88" s="226">
        <v>16</v>
      </c>
      <c r="O88" s="243">
        <v>0.38095238095238093</v>
      </c>
      <c r="P88" s="220"/>
      <c r="Q88" s="239">
        <f t="shared" ref="Q88:Q95" si="6">D88+F88+H88+J88+L88+N88</f>
        <v>42</v>
      </c>
      <c r="T88" t="s">
        <v>49</v>
      </c>
      <c r="U88" s="117">
        <v>0.21818181818181817</v>
      </c>
      <c r="V88" s="117">
        <v>0.21818181818181817</v>
      </c>
    </row>
    <row r="89" spans="2:22" x14ac:dyDescent="0.25">
      <c r="B89" s="397"/>
      <c r="C89" s="229" t="s">
        <v>43</v>
      </c>
      <c r="D89" s="244">
        <v>38</v>
      </c>
      <c r="E89" s="232">
        <v>0.35514018691588789</v>
      </c>
      <c r="F89" s="231">
        <v>12</v>
      </c>
      <c r="G89" s="232">
        <v>0.11214953271028037</v>
      </c>
      <c r="H89" s="231">
        <v>4</v>
      </c>
      <c r="I89" s="232">
        <v>3.7383177570093455E-2</v>
      </c>
      <c r="J89" s="231">
        <v>10</v>
      </c>
      <c r="K89" s="232">
        <v>9.3457943925233641E-2</v>
      </c>
      <c r="L89" s="231">
        <v>20</v>
      </c>
      <c r="M89" s="232">
        <v>0.18691588785046728</v>
      </c>
      <c r="N89" s="231">
        <v>23</v>
      </c>
      <c r="O89" s="245">
        <v>0.21495327102803738</v>
      </c>
      <c r="P89" s="220"/>
      <c r="Q89" s="239">
        <f t="shared" si="6"/>
        <v>107</v>
      </c>
      <c r="T89" t="s">
        <v>43</v>
      </c>
      <c r="U89" s="117">
        <v>0.18691588785046728</v>
      </c>
      <c r="V89" s="117">
        <v>0.21495327102803738</v>
      </c>
    </row>
    <row r="90" spans="2:22" x14ac:dyDescent="0.25">
      <c r="B90" s="397"/>
      <c r="C90" s="229" t="s">
        <v>44</v>
      </c>
      <c r="D90" s="244">
        <v>39</v>
      </c>
      <c r="E90" s="232">
        <v>0.2932330827067669</v>
      </c>
      <c r="F90" s="231">
        <v>16</v>
      </c>
      <c r="G90" s="232">
        <v>0.12030075187969924</v>
      </c>
      <c r="H90" s="231">
        <v>6</v>
      </c>
      <c r="I90" s="232">
        <v>4.5112781954887222E-2</v>
      </c>
      <c r="J90" s="231">
        <v>22</v>
      </c>
      <c r="K90" s="232">
        <v>0.16541353383458646</v>
      </c>
      <c r="L90" s="231">
        <v>28</v>
      </c>
      <c r="M90" s="232">
        <v>0.2105263157894737</v>
      </c>
      <c r="N90" s="231">
        <v>22</v>
      </c>
      <c r="O90" s="245">
        <v>0.16541353383458646</v>
      </c>
      <c r="P90" s="220"/>
      <c r="Q90" s="239">
        <f t="shared" si="6"/>
        <v>133</v>
      </c>
      <c r="T90" t="s">
        <v>44</v>
      </c>
      <c r="U90" s="117">
        <v>0.2105263157894737</v>
      </c>
      <c r="V90" s="117">
        <v>0.16541353383458646</v>
      </c>
    </row>
    <row r="91" spans="2:22" x14ac:dyDescent="0.25">
      <c r="B91" s="397"/>
      <c r="C91" s="229" t="s">
        <v>45</v>
      </c>
      <c r="D91" s="244">
        <v>28</v>
      </c>
      <c r="E91" s="232">
        <v>0.22950819672131145</v>
      </c>
      <c r="F91" s="231">
        <v>23</v>
      </c>
      <c r="G91" s="232">
        <v>0.18852459016393441</v>
      </c>
      <c r="H91" s="231">
        <v>11</v>
      </c>
      <c r="I91" s="232">
        <v>9.0163934426229511E-2</v>
      </c>
      <c r="J91" s="231">
        <v>25</v>
      </c>
      <c r="K91" s="232">
        <v>0.20491803278688525</v>
      </c>
      <c r="L91" s="231">
        <v>23</v>
      </c>
      <c r="M91" s="232">
        <v>0.18852459016393441</v>
      </c>
      <c r="N91" s="231">
        <v>12</v>
      </c>
      <c r="O91" s="245">
        <v>9.8360655737704916E-2</v>
      </c>
      <c r="P91" s="220"/>
      <c r="Q91" s="239">
        <f t="shared" si="6"/>
        <v>122</v>
      </c>
      <c r="T91" t="s">
        <v>45</v>
      </c>
      <c r="U91" s="117">
        <v>0.18852459016393441</v>
      </c>
      <c r="V91" s="117">
        <v>9.8360655737704916E-2</v>
      </c>
    </row>
    <row r="92" spans="2:22" x14ac:dyDescent="0.25">
      <c r="B92" s="397"/>
      <c r="C92" s="229" t="s">
        <v>46</v>
      </c>
      <c r="D92" s="244">
        <v>26</v>
      </c>
      <c r="E92" s="232">
        <v>0.16049382716049382</v>
      </c>
      <c r="F92" s="231">
        <v>36</v>
      </c>
      <c r="G92" s="232">
        <v>0.22222222222222221</v>
      </c>
      <c r="H92" s="231">
        <v>5</v>
      </c>
      <c r="I92" s="232">
        <v>3.0864197530864196E-2</v>
      </c>
      <c r="J92" s="231">
        <v>24</v>
      </c>
      <c r="K92" s="232">
        <v>0.14814814814814814</v>
      </c>
      <c r="L92" s="231">
        <v>41</v>
      </c>
      <c r="M92" s="232">
        <v>0.25308641975308643</v>
      </c>
      <c r="N92" s="231">
        <v>30</v>
      </c>
      <c r="O92" s="245">
        <v>0.1851851851851852</v>
      </c>
      <c r="P92" s="220"/>
      <c r="Q92" s="239">
        <f t="shared" si="6"/>
        <v>162</v>
      </c>
      <c r="T92" t="s">
        <v>46</v>
      </c>
      <c r="U92" s="117">
        <v>0.25308641975308643</v>
      </c>
      <c r="V92" s="117">
        <v>0.1851851851851852</v>
      </c>
    </row>
    <row r="93" spans="2:22" x14ac:dyDescent="0.25">
      <c r="B93" s="397"/>
      <c r="C93" s="229" t="s">
        <v>47</v>
      </c>
      <c r="D93" s="244">
        <v>26</v>
      </c>
      <c r="E93" s="232">
        <v>0.19548872180451127</v>
      </c>
      <c r="F93" s="231">
        <v>13</v>
      </c>
      <c r="G93" s="232">
        <v>9.7744360902255634E-2</v>
      </c>
      <c r="H93" s="231">
        <v>9</v>
      </c>
      <c r="I93" s="232">
        <v>6.7669172932330823E-2</v>
      </c>
      <c r="J93" s="231">
        <v>21</v>
      </c>
      <c r="K93" s="232">
        <v>0.15789473684210525</v>
      </c>
      <c r="L93" s="231">
        <v>39</v>
      </c>
      <c r="M93" s="232">
        <v>0.2932330827067669</v>
      </c>
      <c r="N93" s="231">
        <v>25</v>
      </c>
      <c r="O93" s="245">
        <v>0.18796992481203006</v>
      </c>
      <c r="P93" s="220"/>
      <c r="Q93" s="239">
        <f t="shared" si="6"/>
        <v>133</v>
      </c>
      <c r="T93" t="s">
        <v>47</v>
      </c>
      <c r="U93" s="117">
        <v>0.2932330827067669</v>
      </c>
      <c r="V93" s="117">
        <v>0.18796992481203006</v>
      </c>
    </row>
    <row r="94" spans="2:22" x14ac:dyDescent="0.25">
      <c r="B94" s="397"/>
      <c r="C94" s="229" t="s">
        <v>48</v>
      </c>
      <c r="D94" s="244">
        <v>10</v>
      </c>
      <c r="E94" s="232">
        <v>0.1492537313432836</v>
      </c>
      <c r="F94" s="231">
        <v>4</v>
      </c>
      <c r="G94" s="232">
        <v>5.9701492537313439E-2</v>
      </c>
      <c r="H94" s="231">
        <v>3</v>
      </c>
      <c r="I94" s="232">
        <v>4.4776119402985072E-2</v>
      </c>
      <c r="J94" s="231">
        <v>12</v>
      </c>
      <c r="K94" s="232">
        <v>0.17910447761194029</v>
      </c>
      <c r="L94" s="231">
        <v>30</v>
      </c>
      <c r="M94" s="232">
        <v>0.44776119402985076</v>
      </c>
      <c r="N94" s="231">
        <v>8</v>
      </c>
      <c r="O94" s="245">
        <v>0.11940298507462688</v>
      </c>
      <c r="P94" s="220"/>
      <c r="Q94" s="239">
        <f t="shared" si="6"/>
        <v>67</v>
      </c>
      <c r="T94" t="s">
        <v>48</v>
      </c>
      <c r="U94" s="117">
        <v>0.44776119402985076</v>
      </c>
      <c r="V94" s="117">
        <v>0.11940298507462688</v>
      </c>
    </row>
    <row r="95" spans="2:22" ht="24" x14ac:dyDescent="0.25">
      <c r="B95" s="398"/>
      <c r="C95" s="234" t="s">
        <v>49</v>
      </c>
      <c r="D95" s="246">
        <v>17</v>
      </c>
      <c r="E95" s="237">
        <v>0.30909090909090908</v>
      </c>
      <c r="F95" s="236">
        <v>2</v>
      </c>
      <c r="G95" s="237">
        <v>3.6363636363636362E-2</v>
      </c>
      <c r="H95" s="236">
        <v>2</v>
      </c>
      <c r="I95" s="237">
        <v>3.6363636363636362E-2</v>
      </c>
      <c r="J95" s="236">
        <v>10</v>
      </c>
      <c r="K95" s="237">
        <v>0.18181818181818182</v>
      </c>
      <c r="L95" s="236">
        <v>12</v>
      </c>
      <c r="M95" s="237">
        <v>0.21818181818181817</v>
      </c>
      <c r="N95" s="236">
        <v>12</v>
      </c>
      <c r="O95" s="247">
        <v>0.21818181818181817</v>
      </c>
      <c r="P95" s="220"/>
      <c r="Q95" s="239">
        <f t="shared" si="6"/>
        <v>55</v>
      </c>
    </row>
    <row r="96" spans="2:22" x14ac:dyDescent="0.25">
      <c r="Q96" s="239">
        <f>SUM(Q89:Q95)</f>
        <v>779</v>
      </c>
    </row>
  </sheetData>
  <mergeCells count="53">
    <mergeCell ref="D4:O4"/>
    <mergeCell ref="D5:E5"/>
    <mergeCell ref="F5:G5"/>
    <mergeCell ref="H5:I5"/>
    <mergeCell ref="J5:K5"/>
    <mergeCell ref="L5:M5"/>
    <mergeCell ref="N5:O5"/>
    <mergeCell ref="B7:B14"/>
    <mergeCell ref="B21:C23"/>
    <mergeCell ref="D21:O21"/>
    <mergeCell ref="D22:E22"/>
    <mergeCell ref="F22:G22"/>
    <mergeCell ref="H22:I22"/>
    <mergeCell ref="J22:K22"/>
    <mergeCell ref="L22:M22"/>
    <mergeCell ref="N22:O22"/>
    <mergeCell ref="B24:B31"/>
    <mergeCell ref="B37:C39"/>
    <mergeCell ref="D37:O37"/>
    <mergeCell ref="D38:E38"/>
    <mergeCell ref="F38:G38"/>
    <mergeCell ref="H38:I38"/>
    <mergeCell ref="J38:K38"/>
    <mergeCell ref="L38:M38"/>
    <mergeCell ref="N38:O38"/>
    <mergeCell ref="B40:B47"/>
    <mergeCell ref="B54:C56"/>
    <mergeCell ref="D54:O54"/>
    <mergeCell ref="D55:E55"/>
    <mergeCell ref="F55:G55"/>
    <mergeCell ref="H55:I55"/>
    <mergeCell ref="J55:K55"/>
    <mergeCell ref="L55:M55"/>
    <mergeCell ref="N55:O55"/>
    <mergeCell ref="B57:B64"/>
    <mergeCell ref="B69:C71"/>
    <mergeCell ref="D69:O69"/>
    <mergeCell ref="D70:E70"/>
    <mergeCell ref="F70:G70"/>
    <mergeCell ref="H70:I70"/>
    <mergeCell ref="J70:K70"/>
    <mergeCell ref="L70:M70"/>
    <mergeCell ref="N70:O70"/>
    <mergeCell ref="B88:B95"/>
    <mergeCell ref="B72:B79"/>
    <mergeCell ref="B85:C87"/>
    <mergeCell ref="D85:O85"/>
    <mergeCell ref="D86:E86"/>
    <mergeCell ref="F86:G86"/>
    <mergeCell ref="H86:I86"/>
    <mergeCell ref="J86:K86"/>
    <mergeCell ref="L86:M86"/>
    <mergeCell ref="N86:O86"/>
  </mergeCells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E6ECC7-2CCC-4786-88B2-0ECFDF02C656}">
  <dimension ref="B2:V87"/>
  <sheetViews>
    <sheetView topLeftCell="M85" zoomScale="85" zoomScaleNormal="85" workbookViewId="0">
      <selection activeCell="Z79" sqref="Z79"/>
    </sheetView>
  </sheetViews>
  <sheetFormatPr defaultRowHeight="15" x14ac:dyDescent="0.25"/>
  <cols>
    <col min="3" max="3" width="22" style="115" customWidth="1"/>
    <col min="19" max="19" width="20.42578125" bestFit="1" customWidth="1"/>
    <col min="22" max="22" width="9.140625" style="117"/>
  </cols>
  <sheetData>
    <row r="2" spans="2:22" x14ac:dyDescent="0.25">
      <c r="B2" s="410" t="s">
        <v>0</v>
      </c>
      <c r="C2" s="410"/>
      <c r="D2" s="412" t="s">
        <v>73</v>
      </c>
      <c r="E2" s="413"/>
      <c r="F2" s="413"/>
      <c r="G2" s="413"/>
      <c r="H2" s="413"/>
      <c r="I2" s="413"/>
      <c r="J2" s="413"/>
      <c r="K2" s="413"/>
      <c r="L2" s="413"/>
      <c r="M2" s="413"/>
      <c r="N2" s="413"/>
      <c r="O2" s="413"/>
      <c r="P2" s="413"/>
      <c r="Q2" s="414"/>
      <c r="R2" s="286"/>
    </row>
    <row r="3" spans="2:22" x14ac:dyDescent="0.25">
      <c r="B3" s="410"/>
      <c r="C3" s="410"/>
      <c r="D3" s="412" t="s">
        <v>7</v>
      </c>
      <c r="E3" s="413"/>
      <c r="F3" s="413" t="s">
        <v>9</v>
      </c>
      <c r="G3" s="413"/>
      <c r="H3" s="413" t="s">
        <v>10</v>
      </c>
      <c r="I3" s="413"/>
      <c r="J3" s="413" t="s">
        <v>11</v>
      </c>
      <c r="K3" s="413"/>
      <c r="L3" s="413" t="s">
        <v>12</v>
      </c>
      <c r="M3" s="413"/>
      <c r="N3" s="413" t="s">
        <v>13</v>
      </c>
      <c r="O3" s="413"/>
      <c r="P3" s="413" t="s">
        <v>14</v>
      </c>
      <c r="Q3" s="414"/>
      <c r="R3" s="286"/>
    </row>
    <row r="4" spans="2:22" x14ac:dyDescent="0.25">
      <c r="B4" s="411"/>
      <c r="C4" s="411"/>
      <c r="D4" s="287" t="s">
        <v>262</v>
      </c>
      <c r="E4" s="288" t="s">
        <v>102</v>
      </c>
      <c r="F4" s="288" t="s">
        <v>262</v>
      </c>
      <c r="G4" s="288" t="s">
        <v>102</v>
      </c>
      <c r="H4" s="288" t="s">
        <v>262</v>
      </c>
      <c r="I4" s="288" t="s">
        <v>102</v>
      </c>
      <c r="J4" s="288" t="s">
        <v>262</v>
      </c>
      <c r="K4" s="288" t="s">
        <v>102</v>
      </c>
      <c r="L4" s="288" t="s">
        <v>262</v>
      </c>
      <c r="M4" s="288" t="s">
        <v>102</v>
      </c>
      <c r="N4" s="288" t="s">
        <v>262</v>
      </c>
      <c r="O4" s="288" t="s">
        <v>102</v>
      </c>
      <c r="P4" s="288" t="s">
        <v>262</v>
      </c>
      <c r="Q4" s="289" t="s">
        <v>102</v>
      </c>
      <c r="R4" s="286"/>
    </row>
    <row r="5" spans="2:22" x14ac:dyDescent="0.25">
      <c r="B5" s="407" t="s">
        <v>265</v>
      </c>
      <c r="C5" s="290" t="s">
        <v>7</v>
      </c>
      <c r="D5" s="291">
        <v>106</v>
      </c>
      <c r="E5" s="292">
        <v>0.60571428571428565</v>
      </c>
      <c r="F5" s="293">
        <v>5</v>
      </c>
      <c r="G5" s="292">
        <v>2.8571428571428571E-2</v>
      </c>
      <c r="H5" s="293">
        <v>9</v>
      </c>
      <c r="I5" s="292">
        <v>5.1428571428571435E-2</v>
      </c>
      <c r="J5" s="293">
        <v>0</v>
      </c>
      <c r="K5" s="292">
        <v>0</v>
      </c>
      <c r="L5" s="293">
        <v>1</v>
      </c>
      <c r="M5" s="292">
        <v>5.7142857142857143E-3</v>
      </c>
      <c r="N5" s="293">
        <v>50</v>
      </c>
      <c r="O5" s="292">
        <v>0.28571428571428575</v>
      </c>
      <c r="P5" s="293">
        <v>4</v>
      </c>
      <c r="Q5" s="294">
        <v>2.2857142857142857E-2</v>
      </c>
      <c r="R5" s="286"/>
      <c r="S5" s="139">
        <f>O5+Q5</f>
        <v>0.30857142857142861</v>
      </c>
      <c r="U5" t="s">
        <v>7</v>
      </c>
      <c r="V5" s="117">
        <v>0.30857142857142861</v>
      </c>
    </row>
    <row r="6" spans="2:22" x14ac:dyDescent="0.25">
      <c r="B6" s="408"/>
      <c r="C6" s="295" t="s">
        <v>266</v>
      </c>
      <c r="D6" s="296">
        <v>28</v>
      </c>
      <c r="E6" s="297">
        <v>0.16091954022988506</v>
      </c>
      <c r="F6" s="298">
        <v>1</v>
      </c>
      <c r="G6" s="297">
        <v>5.7471264367816091E-3</v>
      </c>
      <c r="H6" s="298">
        <v>1</v>
      </c>
      <c r="I6" s="297">
        <v>5.7471264367816091E-3</v>
      </c>
      <c r="J6" s="298">
        <v>2</v>
      </c>
      <c r="K6" s="297">
        <v>1.1494252873563218E-2</v>
      </c>
      <c r="L6" s="298">
        <v>8</v>
      </c>
      <c r="M6" s="297">
        <v>4.5977011494252873E-2</v>
      </c>
      <c r="N6" s="298">
        <v>120</v>
      </c>
      <c r="O6" s="297">
        <v>0.68965517241379315</v>
      </c>
      <c r="P6" s="298">
        <v>14</v>
      </c>
      <c r="Q6" s="299">
        <v>8.0459770114942528E-2</v>
      </c>
      <c r="R6" s="286"/>
      <c r="S6" s="139">
        <f t="shared" ref="S6:S61" si="0">O6+Q6</f>
        <v>0.77011494252873569</v>
      </c>
      <c r="U6" t="s">
        <v>266</v>
      </c>
      <c r="V6" s="117">
        <v>0.77011494252873569</v>
      </c>
    </row>
    <row r="7" spans="2:22" ht="24" x14ac:dyDescent="0.25">
      <c r="B7" s="408"/>
      <c r="C7" s="295" t="s">
        <v>267</v>
      </c>
      <c r="D7" s="296">
        <v>24</v>
      </c>
      <c r="E7" s="297">
        <v>0.21238938053097345</v>
      </c>
      <c r="F7" s="298">
        <v>2</v>
      </c>
      <c r="G7" s="297">
        <v>1.7699115044247787E-2</v>
      </c>
      <c r="H7" s="298">
        <v>0</v>
      </c>
      <c r="I7" s="297">
        <v>0</v>
      </c>
      <c r="J7" s="298">
        <v>0</v>
      </c>
      <c r="K7" s="297">
        <v>0</v>
      </c>
      <c r="L7" s="298">
        <v>5</v>
      </c>
      <c r="M7" s="297">
        <v>4.4247787610619468E-2</v>
      </c>
      <c r="N7" s="298">
        <v>72</v>
      </c>
      <c r="O7" s="297">
        <v>0.63716814159292035</v>
      </c>
      <c r="P7" s="298">
        <v>10</v>
      </c>
      <c r="Q7" s="299">
        <v>8.8495575221238937E-2</v>
      </c>
      <c r="R7" s="286"/>
      <c r="S7" s="139">
        <f t="shared" si="0"/>
        <v>0.72566371681415931</v>
      </c>
      <c r="U7" t="s">
        <v>267</v>
      </c>
      <c r="V7" s="117">
        <v>0.72566371681415931</v>
      </c>
    </row>
    <row r="8" spans="2:22" x14ac:dyDescent="0.25">
      <c r="B8" s="408"/>
      <c r="C8" s="295" t="s">
        <v>268</v>
      </c>
      <c r="D8" s="296">
        <v>116</v>
      </c>
      <c r="E8" s="297">
        <v>0.14077669902912621</v>
      </c>
      <c r="F8" s="298">
        <v>12</v>
      </c>
      <c r="G8" s="297">
        <v>1.4563106796116505E-2</v>
      </c>
      <c r="H8" s="298">
        <v>2</v>
      </c>
      <c r="I8" s="297">
        <v>2.4271844660194177E-3</v>
      </c>
      <c r="J8" s="298">
        <v>3</v>
      </c>
      <c r="K8" s="297">
        <v>3.6407766990291263E-3</v>
      </c>
      <c r="L8" s="298">
        <v>14</v>
      </c>
      <c r="M8" s="297">
        <v>1.6990291262135922E-2</v>
      </c>
      <c r="N8" s="298">
        <v>591</v>
      </c>
      <c r="O8" s="297">
        <v>0.71723300970873782</v>
      </c>
      <c r="P8" s="298">
        <v>86</v>
      </c>
      <c r="Q8" s="299">
        <v>0.10436893203883495</v>
      </c>
      <c r="R8" s="286"/>
      <c r="S8" s="139">
        <f t="shared" si="0"/>
        <v>0.82160194174757273</v>
      </c>
      <c r="U8" t="s">
        <v>268</v>
      </c>
      <c r="V8" s="117">
        <v>0.82160194174757273</v>
      </c>
    </row>
    <row r="9" spans="2:22" x14ac:dyDescent="0.25">
      <c r="B9" s="409"/>
      <c r="C9" s="300" t="s">
        <v>275</v>
      </c>
      <c r="D9" s="301">
        <v>0</v>
      </c>
      <c r="E9" s="302">
        <v>0</v>
      </c>
      <c r="F9" s="303">
        <v>0</v>
      </c>
      <c r="G9" s="302">
        <v>0</v>
      </c>
      <c r="H9" s="303">
        <v>0</v>
      </c>
      <c r="I9" s="302">
        <v>0</v>
      </c>
      <c r="J9" s="303">
        <v>0</v>
      </c>
      <c r="K9" s="302">
        <v>0</v>
      </c>
      <c r="L9" s="303">
        <v>0</v>
      </c>
      <c r="M9" s="302">
        <v>0</v>
      </c>
      <c r="N9" s="303">
        <v>0</v>
      </c>
      <c r="O9" s="302">
        <v>0</v>
      </c>
      <c r="P9" s="303">
        <v>0</v>
      </c>
      <c r="Q9" s="304">
        <v>0</v>
      </c>
      <c r="R9" s="286"/>
      <c r="S9" s="139">
        <f t="shared" si="0"/>
        <v>0</v>
      </c>
      <c r="U9" t="s">
        <v>275</v>
      </c>
      <c r="V9" s="117">
        <v>0</v>
      </c>
    </row>
    <row r="10" spans="2:22" x14ac:dyDescent="0.25">
      <c r="S10" s="139"/>
    </row>
    <row r="11" spans="2:22" x14ac:dyDescent="0.25">
      <c r="S11" s="139"/>
    </row>
    <row r="12" spans="2:22" x14ac:dyDescent="0.25">
      <c r="S12" s="139"/>
    </row>
    <row r="13" spans="2:22" x14ac:dyDescent="0.25">
      <c r="S13" s="139"/>
    </row>
    <row r="14" spans="2:22" x14ac:dyDescent="0.25">
      <c r="S14" s="139"/>
    </row>
    <row r="15" spans="2:22" x14ac:dyDescent="0.25">
      <c r="B15" s="410" t="s">
        <v>0</v>
      </c>
      <c r="C15" s="410"/>
      <c r="D15" s="412" t="s">
        <v>74</v>
      </c>
      <c r="E15" s="413"/>
      <c r="F15" s="413"/>
      <c r="G15" s="413"/>
      <c r="H15" s="413"/>
      <c r="I15" s="413"/>
      <c r="J15" s="413"/>
      <c r="K15" s="413"/>
      <c r="L15" s="413"/>
      <c r="M15" s="413"/>
      <c r="N15" s="413"/>
      <c r="O15" s="413"/>
      <c r="P15" s="413"/>
      <c r="Q15" s="414"/>
      <c r="R15" s="286"/>
      <c r="S15" s="139"/>
    </row>
    <row r="16" spans="2:22" x14ac:dyDescent="0.25">
      <c r="B16" s="410"/>
      <c r="C16" s="410"/>
      <c r="D16" s="412" t="s">
        <v>7</v>
      </c>
      <c r="E16" s="413"/>
      <c r="F16" s="413" t="s">
        <v>9</v>
      </c>
      <c r="G16" s="413"/>
      <c r="H16" s="413" t="s">
        <v>10</v>
      </c>
      <c r="I16" s="413"/>
      <c r="J16" s="413" t="s">
        <v>11</v>
      </c>
      <c r="K16" s="413"/>
      <c r="L16" s="413" t="s">
        <v>12</v>
      </c>
      <c r="M16" s="413"/>
      <c r="N16" s="413" t="s">
        <v>13</v>
      </c>
      <c r="O16" s="413"/>
      <c r="P16" s="413" t="s">
        <v>14</v>
      </c>
      <c r="Q16" s="414"/>
      <c r="R16" s="286"/>
      <c r="S16" s="139"/>
    </row>
    <row r="17" spans="2:22" x14ac:dyDescent="0.25">
      <c r="B17" s="411"/>
      <c r="C17" s="411"/>
      <c r="D17" s="287" t="s">
        <v>262</v>
      </c>
      <c r="E17" s="288" t="s">
        <v>102</v>
      </c>
      <c r="F17" s="288" t="s">
        <v>262</v>
      </c>
      <c r="G17" s="288" t="s">
        <v>102</v>
      </c>
      <c r="H17" s="288" t="s">
        <v>262</v>
      </c>
      <c r="I17" s="288" t="s">
        <v>102</v>
      </c>
      <c r="J17" s="288" t="s">
        <v>262</v>
      </c>
      <c r="K17" s="288" t="s">
        <v>102</v>
      </c>
      <c r="L17" s="288" t="s">
        <v>262</v>
      </c>
      <c r="M17" s="288" t="s">
        <v>102</v>
      </c>
      <c r="N17" s="288" t="s">
        <v>262</v>
      </c>
      <c r="O17" s="288" t="s">
        <v>102</v>
      </c>
      <c r="P17" s="288" t="s">
        <v>262</v>
      </c>
      <c r="Q17" s="289" t="s">
        <v>102</v>
      </c>
      <c r="R17" s="286"/>
      <c r="S17" s="139"/>
    </row>
    <row r="18" spans="2:22" x14ac:dyDescent="0.25">
      <c r="B18" s="407" t="s">
        <v>265</v>
      </c>
      <c r="C18" s="290" t="s">
        <v>7</v>
      </c>
      <c r="D18" s="291">
        <v>136</v>
      </c>
      <c r="E18" s="292">
        <v>0.77714285714285714</v>
      </c>
      <c r="F18" s="293">
        <v>12</v>
      </c>
      <c r="G18" s="292">
        <v>6.8571428571428561E-2</v>
      </c>
      <c r="H18" s="293">
        <v>4</v>
      </c>
      <c r="I18" s="292">
        <v>2.2857142857142857E-2</v>
      </c>
      <c r="J18" s="293">
        <v>1</v>
      </c>
      <c r="K18" s="292">
        <v>5.7142857142857143E-3</v>
      </c>
      <c r="L18" s="293">
        <v>1</v>
      </c>
      <c r="M18" s="292">
        <v>5.7142857142857143E-3</v>
      </c>
      <c r="N18" s="293">
        <v>16</v>
      </c>
      <c r="O18" s="292">
        <v>9.1428571428571428E-2</v>
      </c>
      <c r="P18" s="293">
        <v>5</v>
      </c>
      <c r="Q18" s="294">
        <v>2.8571428571428571E-2</v>
      </c>
      <c r="R18" s="286"/>
      <c r="S18" s="139">
        <f t="shared" si="0"/>
        <v>0.12</v>
      </c>
      <c r="U18" t="s">
        <v>7</v>
      </c>
      <c r="V18" s="117">
        <v>0.12</v>
      </c>
    </row>
    <row r="19" spans="2:22" x14ac:dyDescent="0.25">
      <c r="B19" s="408"/>
      <c r="C19" s="295" t="s">
        <v>266</v>
      </c>
      <c r="D19" s="296">
        <v>95</v>
      </c>
      <c r="E19" s="297">
        <v>0.54597701149425293</v>
      </c>
      <c r="F19" s="298">
        <v>30</v>
      </c>
      <c r="G19" s="297">
        <v>0.17241379310344829</v>
      </c>
      <c r="H19" s="298">
        <v>4</v>
      </c>
      <c r="I19" s="297">
        <v>2.2988505747126436E-2</v>
      </c>
      <c r="J19" s="298">
        <v>1</v>
      </c>
      <c r="K19" s="297">
        <v>5.7471264367816091E-3</v>
      </c>
      <c r="L19" s="298">
        <v>4</v>
      </c>
      <c r="M19" s="297">
        <v>2.2988505747126436E-2</v>
      </c>
      <c r="N19" s="298">
        <v>30</v>
      </c>
      <c r="O19" s="297">
        <v>0.17241379310344829</v>
      </c>
      <c r="P19" s="298">
        <v>10</v>
      </c>
      <c r="Q19" s="299">
        <v>5.7471264367816091E-2</v>
      </c>
      <c r="R19" s="286"/>
      <c r="S19" s="139">
        <f t="shared" si="0"/>
        <v>0.22988505747126436</v>
      </c>
      <c r="U19" t="s">
        <v>266</v>
      </c>
      <c r="V19" s="117">
        <v>0.22988505747126436</v>
      </c>
    </row>
    <row r="20" spans="2:22" ht="24" x14ac:dyDescent="0.25">
      <c r="B20" s="408"/>
      <c r="C20" s="295" t="s">
        <v>267</v>
      </c>
      <c r="D20" s="296">
        <v>58</v>
      </c>
      <c r="E20" s="297">
        <v>0.51327433628318586</v>
      </c>
      <c r="F20" s="298">
        <v>17</v>
      </c>
      <c r="G20" s="297">
        <v>0.15044247787610618</v>
      </c>
      <c r="H20" s="298">
        <v>1</v>
      </c>
      <c r="I20" s="297">
        <v>8.8495575221238937E-3</v>
      </c>
      <c r="J20" s="298">
        <v>2</v>
      </c>
      <c r="K20" s="297">
        <v>1.7699115044247787E-2</v>
      </c>
      <c r="L20" s="298">
        <v>1</v>
      </c>
      <c r="M20" s="297">
        <v>8.8495575221238937E-3</v>
      </c>
      <c r="N20" s="298">
        <v>27</v>
      </c>
      <c r="O20" s="297">
        <v>0.23893805309734514</v>
      </c>
      <c r="P20" s="298">
        <v>7</v>
      </c>
      <c r="Q20" s="299">
        <v>6.1946902654867256E-2</v>
      </c>
      <c r="R20" s="286"/>
      <c r="S20" s="139">
        <f t="shared" si="0"/>
        <v>0.30088495575221241</v>
      </c>
      <c r="U20" t="s">
        <v>267</v>
      </c>
      <c r="V20" s="117">
        <v>0.30088495575221241</v>
      </c>
    </row>
    <row r="21" spans="2:22" x14ac:dyDescent="0.25">
      <c r="B21" s="408"/>
      <c r="C21" s="295" t="s">
        <v>268</v>
      </c>
      <c r="D21" s="296">
        <v>340</v>
      </c>
      <c r="E21" s="297">
        <v>0.41262135922330095</v>
      </c>
      <c r="F21" s="298">
        <v>108</v>
      </c>
      <c r="G21" s="297">
        <v>0.13106796116504854</v>
      </c>
      <c r="H21" s="298">
        <v>115</v>
      </c>
      <c r="I21" s="297">
        <v>0.1395631067961165</v>
      </c>
      <c r="J21" s="298">
        <v>5</v>
      </c>
      <c r="K21" s="297">
        <v>6.0679611650485436E-3</v>
      </c>
      <c r="L21" s="298">
        <v>16</v>
      </c>
      <c r="M21" s="297">
        <v>1.9417475728155342E-2</v>
      </c>
      <c r="N21" s="298">
        <v>199</v>
      </c>
      <c r="O21" s="297">
        <v>0.24150485436893201</v>
      </c>
      <c r="P21" s="298">
        <v>41</v>
      </c>
      <c r="Q21" s="299">
        <v>4.9757281553398064E-2</v>
      </c>
      <c r="R21" s="286"/>
      <c r="S21" s="139">
        <f t="shared" si="0"/>
        <v>0.29126213592233008</v>
      </c>
      <c r="U21" t="s">
        <v>268</v>
      </c>
      <c r="V21" s="117">
        <v>0.29126213592233008</v>
      </c>
    </row>
    <row r="22" spans="2:22" x14ac:dyDescent="0.25">
      <c r="B22" s="409"/>
      <c r="C22" s="300" t="s">
        <v>275</v>
      </c>
      <c r="D22" s="301">
        <v>0</v>
      </c>
      <c r="E22" s="302">
        <v>0</v>
      </c>
      <c r="F22" s="303">
        <v>0</v>
      </c>
      <c r="G22" s="302">
        <v>0</v>
      </c>
      <c r="H22" s="303">
        <v>0</v>
      </c>
      <c r="I22" s="302">
        <v>0</v>
      </c>
      <c r="J22" s="303">
        <v>0</v>
      </c>
      <c r="K22" s="302">
        <v>0</v>
      </c>
      <c r="L22" s="303">
        <v>0</v>
      </c>
      <c r="M22" s="302">
        <v>0</v>
      </c>
      <c r="N22" s="303">
        <v>0</v>
      </c>
      <c r="O22" s="302">
        <v>0</v>
      </c>
      <c r="P22" s="303">
        <v>0</v>
      </c>
      <c r="Q22" s="304">
        <v>0</v>
      </c>
      <c r="R22" s="286"/>
      <c r="S22" s="139">
        <f t="shared" si="0"/>
        <v>0</v>
      </c>
      <c r="U22" t="s">
        <v>275</v>
      </c>
      <c r="V22" s="117">
        <v>0</v>
      </c>
    </row>
    <row r="23" spans="2:22" x14ac:dyDescent="0.25">
      <c r="S23" s="139"/>
    </row>
    <row r="24" spans="2:22" x14ac:dyDescent="0.25">
      <c r="S24" s="139"/>
    </row>
    <row r="25" spans="2:22" x14ac:dyDescent="0.25">
      <c r="S25" s="139"/>
    </row>
    <row r="26" spans="2:22" x14ac:dyDescent="0.25">
      <c r="S26" s="139"/>
    </row>
    <row r="27" spans="2:22" x14ac:dyDescent="0.25">
      <c r="S27" s="139"/>
    </row>
    <row r="28" spans="2:22" ht="15" customHeight="1" x14ac:dyDescent="0.25">
      <c r="B28" s="410" t="s">
        <v>0</v>
      </c>
      <c r="C28" s="410"/>
      <c r="D28" s="412" t="s">
        <v>75</v>
      </c>
      <c r="E28" s="413"/>
      <c r="F28" s="413"/>
      <c r="G28" s="413"/>
      <c r="H28" s="413"/>
      <c r="I28" s="413"/>
      <c r="J28" s="413"/>
      <c r="K28" s="413"/>
      <c r="L28" s="413"/>
      <c r="M28" s="413"/>
      <c r="N28" s="413"/>
      <c r="O28" s="413"/>
      <c r="P28" s="413"/>
      <c r="Q28" s="414"/>
      <c r="R28" s="286"/>
      <c r="S28" s="139"/>
    </row>
    <row r="29" spans="2:22" ht="15" customHeight="1" x14ac:dyDescent="0.25">
      <c r="B29" s="410"/>
      <c r="C29" s="410"/>
      <c r="D29" s="412" t="s">
        <v>7</v>
      </c>
      <c r="E29" s="413"/>
      <c r="F29" s="413" t="s">
        <v>9</v>
      </c>
      <c r="G29" s="413"/>
      <c r="H29" s="413" t="s">
        <v>10</v>
      </c>
      <c r="I29" s="413"/>
      <c r="J29" s="413" t="s">
        <v>11</v>
      </c>
      <c r="K29" s="413"/>
      <c r="L29" s="413" t="s">
        <v>12</v>
      </c>
      <c r="M29" s="413"/>
      <c r="N29" s="413" t="s">
        <v>13</v>
      </c>
      <c r="O29" s="413"/>
      <c r="P29" s="413" t="s">
        <v>14</v>
      </c>
      <c r="Q29" s="414"/>
      <c r="R29" s="286"/>
      <c r="S29" s="139"/>
    </row>
    <row r="30" spans="2:22" x14ac:dyDescent="0.25">
      <c r="B30" s="411"/>
      <c r="C30" s="411"/>
      <c r="D30" s="287" t="s">
        <v>262</v>
      </c>
      <c r="E30" s="288" t="s">
        <v>102</v>
      </c>
      <c r="F30" s="288" t="s">
        <v>262</v>
      </c>
      <c r="G30" s="288" t="s">
        <v>102</v>
      </c>
      <c r="H30" s="288" t="s">
        <v>262</v>
      </c>
      <c r="I30" s="288" t="s">
        <v>102</v>
      </c>
      <c r="J30" s="288" t="s">
        <v>262</v>
      </c>
      <c r="K30" s="288" t="s">
        <v>102</v>
      </c>
      <c r="L30" s="288" t="s">
        <v>262</v>
      </c>
      <c r="M30" s="288" t="s">
        <v>102</v>
      </c>
      <c r="N30" s="288" t="s">
        <v>262</v>
      </c>
      <c r="O30" s="288" t="s">
        <v>102</v>
      </c>
      <c r="P30" s="288" t="s">
        <v>262</v>
      </c>
      <c r="Q30" s="289" t="s">
        <v>102</v>
      </c>
      <c r="R30" s="286"/>
      <c r="S30" s="139"/>
    </row>
    <row r="31" spans="2:22" ht="15" customHeight="1" x14ac:dyDescent="0.25">
      <c r="B31" s="407" t="s">
        <v>269</v>
      </c>
      <c r="C31" s="290" t="s">
        <v>7</v>
      </c>
      <c r="D31" s="291">
        <v>406</v>
      </c>
      <c r="E31" s="292">
        <v>0.71103327495621715</v>
      </c>
      <c r="F31" s="293">
        <v>54</v>
      </c>
      <c r="G31" s="292">
        <v>9.4570928196147111E-2</v>
      </c>
      <c r="H31" s="293">
        <v>65</v>
      </c>
      <c r="I31" s="292">
        <v>0.11383537653239931</v>
      </c>
      <c r="J31" s="293">
        <v>1</v>
      </c>
      <c r="K31" s="292">
        <v>1.7513134851138354E-3</v>
      </c>
      <c r="L31" s="293">
        <v>13</v>
      </c>
      <c r="M31" s="292">
        <v>2.276707530647986E-2</v>
      </c>
      <c r="N31" s="293">
        <v>19</v>
      </c>
      <c r="O31" s="292">
        <v>3.3274956217162872E-2</v>
      </c>
      <c r="P31" s="293">
        <v>13</v>
      </c>
      <c r="Q31" s="294">
        <v>2.276707530647986E-2</v>
      </c>
      <c r="R31" s="286"/>
      <c r="S31" s="139">
        <f t="shared" si="0"/>
        <v>5.6042031523642732E-2</v>
      </c>
      <c r="U31" t="s">
        <v>7</v>
      </c>
      <c r="V31" s="117">
        <v>5.6042031523642732E-2</v>
      </c>
    </row>
    <row r="32" spans="2:22" x14ac:dyDescent="0.25">
      <c r="B32" s="408"/>
      <c r="C32" s="295" t="s">
        <v>266</v>
      </c>
      <c r="D32" s="296">
        <v>37</v>
      </c>
      <c r="E32" s="297">
        <v>0.29365079365079366</v>
      </c>
      <c r="F32" s="298">
        <v>7</v>
      </c>
      <c r="G32" s="297">
        <v>5.5555555555555552E-2</v>
      </c>
      <c r="H32" s="298">
        <v>2</v>
      </c>
      <c r="I32" s="297">
        <v>1.5873015873015872E-2</v>
      </c>
      <c r="J32" s="298">
        <v>0</v>
      </c>
      <c r="K32" s="297">
        <v>0</v>
      </c>
      <c r="L32" s="298">
        <v>13</v>
      </c>
      <c r="M32" s="297">
        <v>0.10317460317460318</v>
      </c>
      <c r="N32" s="298">
        <v>45</v>
      </c>
      <c r="O32" s="297">
        <v>0.35714285714285715</v>
      </c>
      <c r="P32" s="298">
        <v>22</v>
      </c>
      <c r="Q32" s="299">
        <v>0.17460317460317459</v>
      </c>
      <c r="R32" s="286"/>
      <c r="S32" s="139">
        <f t="shared" si="0"/>
        <v>0.53174603174603174</v>
      </c>
      <c r="U32" t="s">
        <v>266</v>
      </c>
      <c r="V32" s="117">
        <v>0.53174603174603174</v>
      </c>
    </row>
    <row r="33" spans="2:22" ht="24" x14ac:dyDescent="0.25">
      <c r="B33" s="408"/>
      <c r="C33" s="295" t="s">
        <v>267</v>
      </c>
      <c r="D33" s="296">
        <v>35</v>
      </c>
      <c r="E33" s="297">
        <v>0.26315789473684209</v>
      </c>
      <c r="F33" s="298">
        <v>17</v>
      </c>
      <c r="G33" s="297">
        <v>0.12781954887218044</v>
      </c>
      <c r="H33" s="298">
        <v>12</v>
      </c>
      <c r="I33" s="297">
        <v>9.0225563909774445E-2</v>
      </c>
      <c r="J33" s="298">
        <v>2</v>
      </c>
      <c r="K33" s="297">
        <v>1.5037593984962405E-2</v>
      </c>
      <c r="L33" s="298">
        <v>11</v>
      </c>
      <c r="M33" s="297">
        <v>8.2706766917293228E-2</v>
      </c>
      <c r="N33" s="298">
        <v>35</v>
      </c>
      <c r="O33" s="297">
        <v>0.26315789473684209</v>
      </c>
      <c r="P33" s="298">
        <v>21</v>
      </c>
      <c r="Q33" s="299">
        <v>0.15789473684210525</v>
      </c>
      <c r="R33" s="286"/>
      <c r="S33" s="139">
        <f t="shared" si="0"/>
        <v>0.42105263157894735</v>
      </c>
      <c r="U33" t="s">
        <v>267</v>
      </c>
      <c r="V33" s="117">
        <v>0.42105263157894735</v>
      </c>
    </row>
    <row r="34" spans="2:22" x14ac:dyDescent="0.25">
      <c r="B34" s="408"/>
      <c r="C34" s="295" t="s">
        <v>268</v>
      </c>
      <c r="D34" s="296">
        <v>107</v>
      </c>
      <c r="E34" s="297">
        <v>0.23464912280701752</v>
      </c>
      <c r="F34" s="298">
        <v>36</v>
      </c>
      <c r="G34" s="297">
        <v>7.8947368421052627E-2</v>
      </c>
      <c r="H34" s="298">
        <v>17</v>
      </c>
      <c r="I34" s="297">
        <v>3.7280701754385963E-2</v>
      </c>
      <c r="J34" s="298">
        <v>1</v>
      </c>
      <c r="K34" s="297">
        <v>2.1929824561403508E-3</v>
      </c>
      <c r="L34" s="298">
        <v>21</v>
      </c>
      <c r="M34" s="297">
        <v>4.6052631578947373E-2</v>
      </c>
      <c r="N34" s="298">
        <v>164</v>
      </c>
      <c r="O34" s="297">
        <v>0.35964912280701755</v>
      </c>
      <c r="P34" s="298">
        <v>110</v>
      </c>
      <c r="Q34" s="299">
        <v>0.2412280701754386</v>
      </c>
      <c r="R34" s="286"/>
      <c r="S34" s="139">
        <f t="shared" si="0"/>
        <v>0.60087719298245612</v>
      </c>
      <c r="U34" t="s">
        <v>268</v>
      </c>
      <c r="V34" s="117">
        <v>0.60087719298245612</v>
      </c>
    </row>
    <row r="35" spans="2:22" x14ac:dyDescent="0.25">
      <c r="B35" s="409"/>
      <c r="C35" s="300" t="s">
        <v>275</v>
      </c>
      <c r="D35" s="301">
        <v>0</v>
      </c>
      <c r="E35" s="302">
        <v>0</v>
      </c>
      <c r="F35" s="303">
        <v>0</v>
      </c>
      <c r="G35" s="302">
        <v>0</v>
      </c>
      <c r="H35" s="303">
        <v>0</v>
      </c>
      <c r="I35" s="302">
        <v>0</v>
      </c>
      <c r="J35" s="303">
        <v>0</v>
      </c>
      <c r="K35" s="302">
        <v>0</v>
      </c>
      <c r="L35" s="303">
        <v>0</v>
      </c>
      <c r="M35" s="302">
        <v>0</v>
      </c>
      <c r="N35" s="303">
        <v>0</v>
      </c>
      <c r="O35" s="302">
        <v>0</v>
      </c>
      <c r="P35" s="303">
        <v>0</v>
      </c>
      <c r="Q35" s="304">
        <v>0</v>
      </c>
      <c r="R35" s="286"/>
      <c r="S35" s="139">
        <f t="shared" si="0"/>
        <v>0</v>
      </c>
      <c r="U35" t="s">
        <v>275</v>
      </c>
      <c r="V35" s="117">
        <v>0</v>
      </c>
    </row>
    <row r="36" spans="2:22" x14ac:dyDescent="0.25">
      <c r="S36" s="139"/>
    </row>
    <row r="37" spans="2:22" x14ac:dyDescent="0.25">
      <c r="S37" s="139"/>
    </row>
    <row r="38" spans="2:22" x14ac:dyDescent="0.25">
      <c r="S38" s="139"/>
    </row>
    <row r="39" spans="2:22" x14ac:dyDescent="0.25">
      <c r="S39" s="139"/>
    </row>
    <row r="40" spans="2:22" x14ac:dyDescent="0.25">
      <c r="S40" s="139"/>
    </row>
    <row r="41" spans="2:22" ht="15" customHeight="1" x14ac:dyDescent="0.25">
      <c r="B41" s="410" t="s">
        <v>0</v>
      </c>
      <c r="C41" s="410"/>
      <c r="D41" s="412" t="s">
        <v>76</v>
      </c>
      <c r="E41" s="413"/>
      <c r="F41" s="413"/>
      <c r="G41" s="413"/>
      <c r="H41" s="413"/>
      <c r="I41" s="413"/>
      <c r="J41" s="413"/>
      <c r="K41" s="413"/>
      <c r="L41" s="413"/>
      <c r="M41" s="413"/>
      <c r="N41" s="413"/>
      <c r="O41" s="413"/>
      <c r="P41" s="413"/>
      <c r="Q41" s="414"/>
      <c r="R41" s="286"/>
      <c r="S41" s="139"/>
    </row>
    <row r="42" spans="2:22" ht="15" customHeight="1" x14ac:dyDescent="0.25">
      <c r="B42" s="410"/>
      <c r="C42" s="410"/>
      <c r="D42" s="412" t="s">
        <v>7</v>
      </c>
      <c r="E42" s="413"/>
      <c r="F42" s="413" t="s">
        <v>9</v>
      </c>
      <c r="G42" s="413"/>
      <c r="H42" s="413" t="s">
        <v>10</v>
      </c>
      <c r="I42" s="413"/>
      <c r="J42" s="413" t="s">
        <v>11</v>
      </c>
      <c r="K42" s="413"/>
      <c r="L42" s="413" t="s">
        <v>12</v>
      </c>
      <c r="M42" s="413"/>
      <c r="N42" s="413" t="s">
        <v>13</v>
      </c>
      <c r="O42" s="413"/>
      <c r="P42" s="413" t="s">
        <v>14</v>
      </c>
      <c r="Q42" s="414"/>
      <c r="R42" s="286"/>
      <c r="S42" s="139"/>
    </row>
    <row r="43" spans="2:22" x14ac:dyDescent="0.25">
      <c r="B43" s="411"/>
      <c r="C43" s="411"/>
      <c r="D43" s="287" t="s">
        <v>262</v>
      </c>
      <c r="E43" s="288" t="s">
        <v>102</v>
      </c>
      <c r="F43" s="288" t="s">
        <v>262</v>
      </c>
      <c r="G43" s="288" t="s">
        <v>102</v>
      </c>
      <c r="H43" s="288" t="s">
        <v>262</v>
      </c>
      <c r="I43" s="288" t="s">
        <v>102</v>
      </c>
      <c r="J43" s="288" t="s">
        <v>262</v>
      </c>
      <c r="K43" s="288" t="s">
        <v>102</v>
      </c>
      <c r="L43" s="288" t="s">
        <v>262</v>
      </c>
      <c r="M43" s="288" t="s">
        <v>102</v>
      </c>
      <c r="N43" s="288" t="s">
        <v>262</v>
      </c>
      <c r="O43" s="288" t="s">
        <v>102</v>
      </c>
      <c r="P43" s="288" t="s">
        <v>262</v>
      </c>
      <c r="Q43" s="289" t="s">
        <v>102</v>
      </c>
      <c r="R43" s="286"/>
      <c r="S43" s="139"/>
    </row>
    <row r="44" spans="2:22" ht="15" customHeight="1" x14ac:dyDescent="0.25">
      <c r="B44" s="407" t="s">
        <v>270</v>
      </c>
      <c r="C44" s="290" t="s">
        <v>7</v>
      </c>
      <c r="D44" s="291">
        <v>293</v>
      </c>
      <c r="E44" s="292">
        <v>0.75710594315245472</v>
      </c>
      <c r="F44" s="293">
        <v>35</v>
      </c>
      <c r="G44" s="292">
        <v>9.0439276485788117E-2</v>
      </c>
      <c r="H44" s="293">
        <v>10</v>
      </c>
      <c r="I44" s="292">
        <v>2.5839793281653745E-2</v>
      </c>
      <c r="J44" s="293">
        <v>0</v>
      </c>
      <c r="K44" s="292">
        <v>0</v>
      </c>
      <c r="L44" s="293">
        <v>5</v>
      </c>
      <c r="M44" s="292">
        <v>1.2919896640826873E-2</v>
      </c>
      <c r="N44" s="293">
        <v>27</v>
      </c>
      <c r="O44" s="292">
        <v>6.9767441860465115E-2</v>
      </c>
      <c r="P44" s="293">
        <v>17</v>
      </c>
      <c r="Q44" s="294">
        <v>4.3927648578811374E-2</v>
      </c>
      <c r="R44" s="286"/>
      <c r="S44" s="139">
        <f t="shared" si="0"/>
        <v>0.11369509043927649</v>
      </c>
      <c r="U44" t="s">
        <v>7</v>
      </c>
      <c r="V44" s="117">
        <v>0.11369509043927649</v>
      </c>
    </row>
    <row r="45" spans="2:22" x14ac:dyDescent="0.25">
      <c r="B45" s="408"/>
      <c r="C45" s="295" t="s">
        <v>266</v>
      </c>
      <c r="D45" s="296">
        <v>84</v>
      </c>
      <c r="E45" s="297">
        <v>0.38181818181818178</v>
      </c>
      <c r="F45" s="298">
        <v>17</v>
      </c>
      <c r="G45" s="297">
        <v>7.7272727272727271E-2</v>
      </c>
      <c r="H45" s="298">
        <v>1</v>
      </c>
      <c r="I45" s="297">
        <v>4.5454545454545452E-3</v>
      </c>
      <c r="J45" s="298">
        <v>1</v>
      </c>
      <c r="K45" s="297">
        <v>4.5454545454545452E-3</v>
      </c>
      <c r="L45" s="298">
        <v>6</v>
      </c>
      <c r="M45" s="297">
        <v>2.7272727272727271E-2</v>
      </c>
      <c r="N45" s="298">
        <v>75</v>
      </c>
      <c r="O45" s="297">
        <v>0.34090909090909094</v>
      </c>
      <c r="P45" s="298">
        <v>36</v>
      </c>
      <c r="Q45" s="299">
        <v>0.16363636363636364</v>
      </c>
      <c r="R45" s="286"/>
      <c r="S45" s="139">
        <f t="shared" si="0"/>
        <v>0.50454545454545463</v>
      </c>
      <c r="U45" t="s">
        <v>266</v>
      </c>
      <c r="V45" s="117">
        <v>0.50454545454545463</v>
      </c>
    </row>
    <row r="46" spans="2:22" ht="24" x14ac:dyDescent="0.25">
      <c r="B46" s="408"/>
      <c r="C46" s="295" t="s">
        <v>267</v>
      </c>
      <c r="D46" s="296">
        <v>45</v>
      </c>
      <c r="E46" s="297">
        <v>0.32374100719424459</v>
      </c>
      <c r="F46" s="298">
        <v>6</v>
      </c>
      <c r="G46" s="297">
        <v>4.3165467625899276E-2</v>
      </c>
      <c r="H46" s="298">
        <v>5</v>
      </c>
      <c r="I46" s="297">
        <v>3.5971223021582732E-2</v>
      </c>
      <c r="J46" s="298">
        <v>0</v>
      </c>
      <c r="K46" s="297">
        <v>0</v>
      </c>
      <c r="L46" s="298">
        <v>8</v>
      </c>
      <c r="M46" s="297">
        <v>5.755395683453237E-2</v>
      </c>
      <c r="N46" s="298">
        <v>56</v>
      </c>
      <c r="O46" s="297">
        <v>0.40287769784172661</v>
      </c>
      <c r="P46" s="298">
        <v>19</v>
      </c>
      <c r="Q46" s="299">
        <v>0.1366906474820144</v>
      </c>
      <c r="R46" s="286"/>
      <c r="S46" s="139">
        <f t="shared" si="0"/>
        <v>0.53956834532374098</v>
      </c>
      <c r="U46" t="s">
        <v>267</v>
      </c>
      <c r="V46" s="117">
        <v>0.53956834532374098</v>
      </c>
    </row>
    <row r="47" spans="2:22" x14ac:dyDescent="0.25">
      <c r="B47" s="408"/>
      <c r="C47" s="295" t="s">
        <v>268</v>
      </c>
      <c r="D47" s="296">
        <v>145</v>
      </c>
      <c r="E47" s="297">
        <v>0.26851851851851849</v>
      </c>
      <c r="F47" s="298">
        <v>36</v>
      </c>
      <c r="G47" s="297">
        <v>6.6666666666666666E-2</v>
      </c>
      <c r="H47" s="298">
        <v>22</v>
      </c>
      <c r="I47" s="297">
        <v>4.0740740740740744E-2</v>
      </c>
      <c r="J47" s="298">
        <v>2</v>
      </c>
      <c r="K47" s="297">
        <v>3.7037037037037034E-3</v>
      </c>
      <c r="L47" s="298">
        <v>37</v>
      </c>
      <c r="M47" s="297">
        <v>6.851851851851852E-2</v>
      </c>
      <c r="N47" s="298">
        <v>198</v>
      </c>
      <c r="O47" s="297">
        <v>0.36666666666666664</v>
      </c>
      <c r="P47" s="298">
        <v>100</v>
      </c>
      <c r="Q47" s="299">
        <v>0.1851851851851852</v>
      </c>
      <c r="R47" s="286"/>
      <c r="S47" s="139">
        <f t="shared" si="0"/>
        <v>0.55185185185185182</v>
      </c>
      <c r="U47" t="s">
        <v>268</v>
      </c>
      <c r="V47" s="117">
        <v>0.55185185185185182</v>
      </c>
    </row>
    <row r="48" spans="2:22" x14ac:dyDescent="0.25">
      <c r="B48" s="409"/>
      <c r="C48" s="300" t="s">
        <v>275</v>
      </c>
      <c r="D48" s="301">
        <v>0</v>
      </c>
      <c r="E48" s="302">
        <v>0</v>
      </c>
      <c r="F48" s="303">
        <v>0</v>
      </c>
      <c r="G48" s="302">
        <v>0</v>
      </c>
      <c r="H48" s="303">
        <v>0</v>
      </c>
      <c r="I48" s="302">
        <v>0</v>
      </c>
      <c r="J48" s="303">
        <v>0</v>
      </c>
      <c r="K48" s="302">
        <v>0</v>
      </c>
      <c r="L48" s="303">
        <v>0</v>
      </c>
      <c r="M48" s="302">
        <v>0</v>
      </c>
      <c r="N48" s="303">
        <v>0</v>
      </c>
      <c r="O48" s="302">
        <v>0</v>
      </c>
      <c r="P48" s="303">
        <v>0</v>
      </c>
      <c r="Q48" s="304">
        <v>0</v>
      </c>
      <c r="R48" s="286"/>
      <c r="S48" s="139">
        <f t="shared" si="0"/>
        <v>0</v>
      </c>
      <c r="U48" t="s">
        <v>275</v>
      </c>
      <c r="V48" s="117">
        <v>0</v>
      </c>
    </row>
    <row r="49" spans="2:22" x14ac:dyDescent="0.25">
      <c r="S49" s="139"/>
    </row>
    <row r="50" spans="2:22" x14ac:dyDescent="0.25">
      <c r="S50" s="139"/>
    </row>
    <row r="51" spans="2:22" x14ac:dyDescent="0.25">
      <c r="S51" s="139"/>
    </row>
    <row r="52" spans="2:22" x14ac:dyDescent="0.25">
      <c r="S52" s="139"/>
    </row>
    <row r="53" spans="2:22" x14ac:dyDescent="0.25">
      <c r="S53" s="139"/>
    </row>
    <row r="54" spans="2:22" ht="15" customHeight="1" x14ac:dyDescent="0.25">
      <c r="B54" s="410" t="s">
        <v>0</v>
      </c>
      <c r="C54" s="410"/>
      <c r="D54" s="412" t="s">
        <v>79</v>
      </c>
      <c r="E54" s="413"/>
      <c r="F54" s="413"/>
      <c r="G54" s="413"/>
      <c r="H54" s="413"/>
      <c r="I54" s="413"/>
      <c r="J54" s="413"/>
      <c r="K54" s="413"/>
      <c r="L54" s="413"/>
      <c r="M54" s="413"/>
      <c r="N54" s="413"/>
      <c r="O54" s="413"/>
      <c r="P54" s="413"/>
      <c r="Q54" s="414"/>
      <c r="R54" s="286"/>
      <c r="S54" s="139"/>
    </row>
    <row r="55" spans="2:22" ht="15" customHeight="1" x14ac:dyDescent="0.25">
      <c r="B55" s="410"/>
      <c r="C55" s="410"/>
      <c r="D55" s="412" t="s">
        <v>7</v>
      </c>
      <c r="E55" s="413"/>
      <c r="F55" s="413" t="s">
        <v>9</v>
      </c>
      <c r="G55" s="413"/>
      <c r="H55" s="413" t="s">
        <v>10</v>
      </c>
      <c r="I55" s="413"/>
      <c r="J55" s="413" t="s">
        <v>11</v>
      </c>
      <c r="K55" s="413"/>
      <c r="L55" s="413" t="s">
        <v>12</v>
      </c>
      <c r="M55" s="413"/>
      <c r="N55" s="413" t="s">
        <v>13</v>
      </c>
      <c r="O55" s="413"/>
      <c r="P55" s="413" t="s">
        <v>14</v>
      </c>
      <c r="Q55" s="414"/>
      <c r="R55" s="286"/>
      <c r="S55" s="139"/>
    </row>
    <row r="56" spans="2:22" x14ac:dyDescent="0.25">
      <c r="B56" s="411"/>
      <c r="C56" s="411"/>
      <c r="D56" s="287" t="s">
        <v>262</v>
      </c>
      <c r="E56" s="288" t="s">
        <v>102</v>
      </c>
      <c r="F56" s="288" t="s">
        <v>262</v>
      </c>
      <c r="G56" s="288" t="s">
        <v>102</v>
      </c>
      <c r="H56" s="288" t="s">
        <v>262</v>
      </c>
      <c r="I56" s="288" t="s">
        <v>102</v>
      </c>
      <c r="J56" s="288" t="s">
        <v>262</v>
      </c>
      <c r="K56" s="288" t="s">
        <v>102</v>
      </c>
      <c r="L56" s="288" t="s">
        <v>262</v>
      </c>
      <c r="M56" s="288" t="s">
        <v>102</v>
      </c>
      <c r="N56" s="288" t="s">
        <v>262</v>
      </c>
      <c r="O56" s="288" t="s">
        <v>102</v>
      </c>
      <c r="P56" s="288" t="s">
        <v>262</v>
      </c>
      <c r="Q56" s="289" t="s">
        <v>102</v>
      </c>
      <c r="R56" s="286"/>
      <c r="S56" s="139"/>
    </row>
    <row r="57" spans="2:22" ht="15" customHeight="1" x14ac:dyDescent="0.25">
      <c r="B57" s="407" t="s">
        <v>271</v>
      </c>
      <c r="C57" s="290" t="s">
        <v>7</v>
      </c>
      <c r="D57" s="291">
        <v>571</v>
      </c>
      <c r="E57" s="292">
        <v>0.73487773487773478</v>
      </c>
      <c r="F57" s="293">
        <v>98</v>
      </c>
      <c r="G57" s="292">
        <v>0.12612612612612614</v>
      </c>
      <c r="H57" s="293">
        <v>69</v>
      </c>
      <c r="I57" s="292">
        <v>8.8803088803088792E-2</v>
      </c>
      <c r="J57" s="293">
        <v>3</v>
      </c>
      <c r="K57" s="292">
        <v>3.8610038610038611E-3</v>
      </c>
      <c r="L57" s="293">
        <v>7</v>
      </c>
      <c r="M57" s="292">
        <v>9.0090090090090089E-3</v>
      </c>
      <c r="N57" s="293">
        <v>26</v>
      </c>
      <c r="O57" s="292">
        <v>3.3462033462033462E-2</v>
      </c>
      <c r="P57" s="293">
        <v>3</v>
      </c>
      <c r="Q57" s="294">
        <v>3.8610038610038611E-3</v>
      </c>
      <c r="R57" s="286"/>
      <c r="S57" s="139">
        <f t="shared" si="0"/>
        <v>3.7323037323037322E-2</v>
      </c>
      <c r="U57" t="s">
        <v>7</v>
      </c>
      <c r="V57" s="117">
        <v>3.7323037323037322E-2</v>
      </c>
    </row>
    <row r="58" spans="2:22" x14ac:dyDescent="0.25">
      <c r="B58" s="408"/>
      <c r="C58" s="295" t="s">
        <v>266</v>
      </c>
      <c r="D58" s="296">
        <v>63</v>
      </c>
      <c r="E58" s="297">
        <v>0.63</v>
      </c>
      <c r="F58" s="298">
        <v>13</v>
      </c>
      <c r="G58" s="297">
        <v>0.13</v>
      </c>
      <c r="H58" s="298">
        <v>5</v>
      </c>
      <c r="I58" s="297">
        <v>0.05</v>
      </c>
      <c r="J58" s="298">
        <v>0</v>
      </c>
      <c r="K58" s="297">
        <v>0</v>
      </c>
      <c r="L58" s="298">
        <v>2</v>
      </c>
      <c r="M58" s="297">
        <v>0.02</v>
      </c>
      <c r="N58" s="298">
        <v>13</v>
      </c>
      <c r="O58" s="297">
        <v>0.13</v>
      </c>
      <c r="P58" s="298">
        <v>4</v>
      </c>
      <c r="Q58" s="299">
        <v>0.04</v>
      </c>
      <c r="R58" s="286"/>
      <c r="S58" s="139">
        <f t="shared" si="0"/>
        <v>0.17</v>
      </c>
      <c r="U58" t="s">
        <v>266</v>
      </c>
      <c r="V58" s="117">
        <v>0.17</v>
      </c>
    </row>
    <row r="59" spans="2:22" ht="24" x14ac:dyDescent="0.25">
      <c r="B59" s="408"/>
      <c r="C59" s="295" t="s">
        <v>267</v>
      </c>
      <c r="D59" s="296">
        <v>40</v>
      </c>
      <c r="E59" s="297">
        <v>0.34782608695652173</v>
      </c>
      <c r="F59" s="298">
        <v>33</v>
      </c>
      <c r="G59" s="297">
        <v>0.28695652173913044</v>
      </c>
      <c r="H59" s="298">
        <v>6</v>
      </c>
      <c r="I59" s="297">
        <v>5.2173913043478265E-2</v>
      </c>
      <c r="J59" s="298">
        <v>2</v>
      </c>
      <c r="K59" s="297">
        <v>1.7391304347826087E-2</v>
      </c>
      <c r="L59" s="298">
        <v>10</v>
      </c>
      <c r="M59" s="297">
        <v>8.6956521739130432E-2</v>
      </c>
      <c r="N59" s="298">
        <v>18</v>
      </c>
      <c r="O59" s="297">
        <v>0.15652173913043479</v>
      </c>
      <c r="P59" s="298">
        <v>6</v>
      </c>
      <c r="Q59" s="299">
        <v>5.2173913043478265E-2</v>
      </c>
      <c r="R59" s="286"/>
      <c r="S59" s="139">
        <f t="shared" si="0"/>
        <v>0.20869565217391306</v>
      </c>
      <c r="U59" t="s">
        <v>267</v>
      </c>
      <c r="V59" s="117">
        <v>0.20869565217391306</v>
      </c>
    </row>
    <row r="60" spans="2:22" x14ac:dyDescent="0.25">
      <c r="B60" s="408"/>
      <c r="C60" s="295" t="s">
        <v>268</v>
      </c>
      <c r="D60" s="296">
        <v>134</v>
      </c>
      <c r="E60" s="297">
        <v>0.45578231292517013</v>
      </c>
      <c r="F60" s="298">
        <v>40</v>
      </c>
      <c r="G60" s="297">
        <v>0.13605442176870747</v>
      </c>
      <c r="H60" s="298">
        <v>32</v>
      </c>
      <c r="I60" s="297">
        <v>0.10884353741496598</v>
      </c>
      <c r="J60" s="298">
        <v>1</v>
      </c>
      <c r="K60" s="297">
        <v>3.4013605442176869E-3</v>
      </c>
      <c r="L60" s="298">
        <v>12</v>
      </c>
      <c r="M60" s="297">
        <v>4.0816326530612249E-2</v>
      </c>
      <c r="N60" s="298">
        <v>56</v>
      </c>
      <c r="O60" s="297">
        <v>0.19047619047619047</v>
      </c>
      <c r="P60" s="298">
        <v>19</v>
      </c>
      <c r="Q60" s="299">
        <v>6.4625850340136057E-2</v>
      </c>
      <c r="R60" s="286"/>
      <c r="S60" s="139">
        <f t="shared" si="0"/>
        <v>0.25510204081632654</v>
      </c>
      <c r="U60" t="s">
        <v>268</v>
      </c>
      <c r="V60" s="117">
        <v>0.25510204081632654</v>
      </c>
    </row>
    <row r="61" spans="2:22" x14ac:dyDescent="0.25">
      <c r="B61" s="409"/>
      <c r="C61" s="300" t="s">
        <v>275</v>
      </c>
      <c r="D61" s="301">
        <v>0</v>
      </c>
      <c r="E61" s="302">
        <v>0</v>
      </c>
      <c r="F61" s="303">
        <v>0</v>
      </c>
      <c r="G61" s="302">
        <v>0</v>
      </c>
      <c r="H61" s="303">
        <v>0</v>
      </c>
      <c r="I61" s="302">
        <v>0</v>
      </c>
      <c r="J61" s="303">
        <v>0</v>
      </c>
      <c r="K61" s="302">
        <v>0</v>
      </c>
      <c r="L61" s="303">
        <v>0</v>
      </c>
      <c r="M61" s="302">
        <v>0</v>
      </c>
      <c r="N61" s="303">
        <v>0</v>
      </c>
      <c r="O61" s="302">
        <v>0</v>
      </c>
      <c r="P61" s="303">
        <v>0</v>
      </c>
      <c r="Q61" s="304">
        <v>0</v>
      </c>
      <c r="R61" s="286"/>
      <c r="S61" s="139">
        <f t="shared" si="0"/>
        <v>0</v>
      </c>
      <c r="U61" t="s">
        <v>275</v>
      </c>
      <c r="V61" s="117">
        <v>0</v>
      </c>
    </row>
    <row r="62" spans="2:22" x14ac:dyDescent="0.25">
      <c r="S62" s="139"/>
    </row>
    <row r="63" spans="2:22" x14ac:dyDescent="0.25">
      <c r="S63" s="139"/>
    </row>
    <row r="64" spans="2:22" x14ac:dyDescent="0.25">
      <c r="S64" s="139"/>
    </row>
    <row r="65" spans="2:22" x14ac:dyDescent="0.25">
      <c r="S65" s="139"/>
    </row>
    <row r="66" spans="2:22" x14ac:dyDescent="0.25">
      <c r="S66" s="139"/>
    </row>
    <row r="67" spans="2:22" ht="15" customHeight="1" x14ac:dyDescent="0.25">
      <c r="B67" s="410" t="s">
        <v>0</v>
      </c>
      <c r="C67" s="410"/>
      <c r="D67" s="412" t="s">
        <v>80</v>
      </c>
      <c r="E67" s="413"/>
      <c r="F67" s="413"/>
      <c r="G67" s="413"/>
      <c r="H67" s="413"/>
      <c r="I67" s="413"/>
      <c r="J67" s="413"/>
      <c r="K67" s="413"/>
      <c r="L67" s="413"/>
      <c r="M67" s="413"/>
      <c r="N67" s="413"/>
      <c r="O67" s="413"/>
      <c r="P67" s="413"/>
      <c r="Q67" s="414"/>
      <c r="R67" s="286"/>
      <c r="S67" s="139"/>
    </row>
    <row r="68" spans="2:22" ht="15" customHeight="1" x14ac:dyDescent="0.25">
      <c r="B68" s="410"/>
      <c r="C68" s="410"/>
      <c r="D68" s="412" t="s">
        <v>7</v>
      </c>
      <c r="E68" s="413"/>
      <c r="F68" s="413" t="s">
        <v>9</v>
      </c>
      <c r="G68" s="413"/>
      <c r="H68" s="413" t="s">
        <v>10</v>
      </c>
      <c r="I68" s="413"/>
      <c r="J68" s="413" t="s">
        <v>11</v>
      </c>
      <c r="K68" s="413"/>
      <c r="L68" s="413" t="s">
        <v>12</v>
      </c>
      <c r="M68" s="413"/>
      <c r="N68" s="413" t="s">
        <v>13</v>
      </c>
      <c r="O68" s="413"/>
      <c r="P68" s="413" t="s">
        <v>14</v>
      </c>
      <c r="Q68" s="414"/>
      <c r="R68" s="286"/>
      <c r="S68" s="139"/>
    </row>
    <row r="69" spans="2:22" x14ac:dyDescent="0.25">
      <c r="B69" s="411"/>
      <c r="C69" s="411"/>
      <c r="D69" s="287" t="s">
        <v>262</v>
      </c>
      <c r="E69" s="288" t="s">
        <v>102</v>
      </c>
      <c r="F69" s="288" t="s">
        <v>262</v>
      </c>
      <c r="G69" s="288" t="s">
        <v>102</v>
      </c>
      <c r="H69" s="288" t="s">
        <v>262</v>
      </c>
      <c r="I69" s="288" t="s">
        <v>102</v>
      </c>
      <c r="J69" s="288" t="s">
        <v>262</v>
      </c>
      <c r="K69" s="288" t="s">
        <v>102</v>
      </c>
      <c r="L69" s="288" t="s">
        <v>262</v>
      </c>
      <c r="M69" s="288" t="s">
        <v>102</v>
      </c>
      <c r="N69" s="288" t="s">
        <v>262</v>
      </c>
      <c r="O69" s="288" t="s">
        <v>102</v>
      </c>
      <c r="P69" s="288" t="s">
        <v>262</v>
      </c>
      <c r="Q69" s="289" t="s">
        <v>102</v>
      </c>
      <c r="R69" s="286"/>
      <c r="S69" s="139"/>
    </row>
    <row r="70" spans="2:22" ht="15" customHeight="1" x14ac:dyDescent="0.25">
      <c r="B70" s="407" t="s">
        <v>271</v>
      </c>
      <c r="C70" s="290" t="s">
        <v>7</v>
      </c>
      <c r="D70" s="291">
        <v>531</v>
      </c>
      <c r="E70" s="292">
        <v>0.68339768339768336</v>
      </c>
      <c r="F70" s="293">
        <v>87</v>
      </c>
      <c r="G70" s="292">
        <v>0.11196911196911197</v>
      </c>
      <c r="H70" s="293">
        <v>67</v>
      </c>
      <c r="I70" s="292">
        <v>8.6229086229086233E-2</v>
      </c>
      <c r="J70" s="293">
        <v>0</v>
      </c>
      <c r="K70" s="292">
        <v>0</v>
      </c>
      <c r="L70" s="293">
        <v>15</v>
      </c>
      <c r="M70" s="292">
        <v>1.9305019305019305E-2</v>
      </c>
      <c r="N70" s="293">
        <v>63</v>
      </c>
      <c r="O70" s="292">
        <v>8.1081081081081086E-2</v>
      </c>
      <c r="P70" s="293">
        <v>14</v>
      </c>
      <c r="Q70" s="294">
        <v>1.8018018018018018E-2</v>
      </c>
      <c r="R70" s="286"/>
      <c r="S70" s="139">
        <f t="shared" ref="S70:S87" si="1">O70+Q70</f>
        <v>9.90990990990991E-2</v>
      </c>
      <c r="U70" t="s">
        <v>7</v>
      </c>
      <c r="V70" s="117">
        <v>9.90990990990991E-2</v>
      </c>
    </row>
    <row r="71" spans="2:22" x14ac:dyDescent="0.25">
      <c r="B71" s="408"/>
      <c r="C71" s="295" t="s">
        <v>266</v>
      </c>
      <c r="D71" s="296">
        <v>23</v>
      </c>
      <c r="E71" s="297">
        <v>0.23</v>
      </c>
      <c r="F71" s="298">
        <v>10</v>
      </c>
      <c r="G71" s="297">
        <v>0.1</v>
      </c>
      <c r="H71" s="298">
        <v>2</v>
      </c>
      <c r="I71" s="297">
        <v>0.02</v>
      </c>
      <c r="J71" s="298">
        <v>0</v>
      </c>
      <c r="K71" s="297">
        <v>0</v>
      </c>
      <c r="L71" s="298">
        <v>9</v>
      </c>
      <c r="M71" s="297">
        <v>0.09</v>
      </c>
      <c r="N71" s="298">
        <v>41</v>
      </c>
      <c r="O71" s="297">
        <v>0.41</v>
      </c>
      <c r="P71" s="298">
        <v>15</v>
      </c>
      <c r="Q71" s="299">
        <v>0.15</v>
      </c>
      <c r="R71" s="286"/>
      <c r="S71" s="139">
        <f t="shared" si="1"/>
        <v>0.55999999999999994</v>
      </c>
      <c r="U71" t="s">
        <v>266</v>
      </c>
      <c r="V71" s="117">
        <v>0.55999999999999994</v>
      </c>
    </row>
    <row r="72" spans="2:22" ht="24" x14ac:dyDescent="0.25">
      <c r="B72" s="408"/>
      <c r="C72" s="295" t="s">
        <v>267</v>
      </c>
      <c r="D72" s="296">
        <v>25</v>
      </c>
      <c r="E72" s="297">
        <v>0.21739130434782608</v>
      </c>
      <c r="F72" s="298">
        <v>17</v>
      </c>
      <c r="G72" s="297">
        <v>0.14782608695652175</v>
      </c>
      <c r="H72" s="298">
        <v>9</v>
      </c>
      <c r="I72" s="297">
        <v>7.8260869565217397E-2</v>
      </c>
      <c r="J72" s="298">
        <v>2</v>
      </c>
      <c r="K72" s="297">
        <v>1.7391304347826087E-2</v>
      </c>
      <c r="L72" s="298">
        <v>19</v>
      </c>
      <c r="M72" s="297">
        <v>0.16521739130434782</v>
      </c>
      <c r="N72" s="298">
        <v>36</v>
      </c>
      <c r="O72" s="297">
        <v>0.31304347826086959</v>
      </c>
      <c r="P72" s="298">
        <v>7</v>
      </c>
      <c r="Q72" s="299">
        <v>6.0869565217391307E-2</v>
      </c>
      <c r="R72" s="286"/>
      <c r="S72" s="139">
        <f t="shared" si="1"/>
        <v>0.37391304347826088</v>
      </c>
      <c r="U72" t="s">
        <v>267</v>
      </c>
      <c r="V72" s="117">
        <v>0.37391304347826088</v>
      </c>
    </row>
    <row r="73" spans="2:22" x14ac:dyDescent="0.25">
      <c r="B73" s="408"/>
      <c r="C73" s="295" t="s">
        <v>268</v>
      </c>
      <c r="D73" s="296">
        <v>62</v>
      </c>
      <c r="E73" s="297">
        <v>0.21088435374149661</v>
      </c>
      <c r="F73" s="298">
        <v>20</v>
      </c>
      <c r="G73" s="297">
        <v>6.8027210884353734E-2</v>
      </c>
      <c r="H73" s="298">
        <v>9</v>
      </c>
      <c r="I73" s="297">
        <v>3.0612244897959183E-2</v>
      </c>
      <c r="J73" s="298">
        <v>0</v>
      </c>
      <c r="K73" s="297">
        <v>0</v>
      </c>
      <c r="L73" s="298">
        <v>20</v>
      </c>
      <c r="M73" s="297">
        <v>6.8027210884353734E-2</v>
      </c>
      <c r="N73" s="298">
        <v>149</v>
      </c>
      <c r="O73" s="297">
        <v>0.50680272108843538</v>
      </c>
      <c r="P73" s="298">
        <v>34</v>
      </c>
      <c r="Q73" s="299">
        <v>0.11564625850340135</v>
      </c>
      <c r="R73" s="286"/>
      <c r="S73" s="139">
        <f t="shared" si="1"/>
        <v>0.62244897959183676</v>
      </c>
      <c r="U73" t="s">
        <v>268</v>
      </c>
      <c r="V73" s="117">
        <v>0.62244897959183676</v>
      </c>
    </row>
    <row r="74" spans="2:22" x14ac:dyDescent="0.25">
      <c r="B74" s="409"/>
      <c r="C74" s="300" t="s">
        <v>275</v>
      </c>
      <c r="D74" s="301">
        <v>0</v>
      </c>
      <c r="E74" s="302">
        <v>0</v>
      </c>
      <c r="F74" s="303">
        <v>0</v>
      </c>
      <c r="G74" s="302">
        <v>0</v>
      </c>
      <c r="H74" s="303">
        <v>0</v>
      </c>
      <c r="I74" s="302">
        <v>0</v>
      </c>
      <c r="J74" s="303">
        <v>0</v>
      </c>
      <c r="K74" s="302">
        <v>0</v>
      </c>
      <c r="L74" s="303">
        <v>0</v>
      </c>
      <c r="M74" s="302">
        <v>0</v>
      </c>
      <c r="N74" s="303">
        <v>0</v>
      </c>
      <c r="O74" s="302">
        <v>0</v>
      </c>
      <c r="P74" s="303">
        <v>0</v>
      </c>
      <c r="Q74" s="304">
        <v>0</v>
      </c>
      <c r="R74" s="286"/>
      <c r="S74" s="139">
        <f t="shared" si="1"/>
        <v>0</v>
      </c>
      <c r="U74" t="s">
        <v>275</v>
      </c>
      <c r="V74" s="117">
        <v>0</v>
      </c>
    </row>
    <row r="75" spans="2:22" x14ac:dyDescent="0.25">
      <c r="S75" s="139"/>
    </row>
    <row r="76" spans="2:22" x14ac:dyDescent="0.25">
      <c r="S76" s="139"/>
    </row>
    <row r="77" spans="2:22" x14ac:dyDescent="0.25">
      <c r="S77" s="139"/>
    </row>
    <row r="78" spans="2:22" x14ac:dyDescent="0.25">
      <c r="S78" s="139"/>
    </row>
    <row r="79" spans="2:22" x14ac:dyDescent="0.25">
      <c r="S79" s="139"/>
    </row>
    <row r="80" spans="2:22" ht="15" customHeight="1" x14ac:dyDescent="0.25">
      <c r="B80" s="410" t="s">
        <v>0</v>
      </c>
      <c r="C80" s="410"/>
      <c r="D80" s="412" t="s">
        <v>83</v>
      </c>
      <c r="E80" s="413"/>
      <c r="F80" s="413"/>
      <c r="G80" s="413"/>
      <c r="H80" s="413"/>
      <c r="I80" s="413"/>
      <c r="J80" s="413"/>
      <c r="K80" s="413"/>
      <c r="L80" s="413"/>
      <c r="M80" s="413"/>
      <c r="N80" s="413"/>
      <c r="O80" s="413"/>
      <c r="P80" s="413"/>
      <c r="Q80" s="414"/>
      <c r="R80" s="286"/>
      <c r="S80" s="139"/>
    </row>
    <row r="81" spans="2:22" ht="15" customHeight="1" x14ac:dyDescent="0.25">
      <c r="B81" s="410"/>
      <c r="C81" s="410"/>
      <c r="D81" s="412" t="s">
        <v>7</v>
      </c>
      <c r="E81" s="413"/>
      <c r="F81" s="413" t="s">
        <v>9</v>
      </c>
      <c r="G81" s="413"/>
      <c r="H81" s="413" t="s">
        <v>10</v>
      </c>
      <c r="I81" s="413"/>
      <c r="J81" s="413" t="s">
        <v>11</v>
      </c>
      <c r="K81" s="413"/>
      <c r="L81" s="413" t="s">
        <v>12</v>
      </c>
      <c r="M81" s="413"/>
      <c r="N81" s="413" t="s">
        <v>13</v>
      </c>
      <c r="O81" s="413"/>
      <c r="P81" s="413" t="s">
        <v>14</v>
      </c>
      <c r="Q81" s="414"/>
      <c r="R81" s="286"/>
      <c r="S81" s="139"/>
    </row>
    <row r="82" spans="2:22" x14ac:dyDescent="0.25">
      <c r="B82" s="411"/>
      <c r="C82" s="411"/>
      <c r="D82" s="287" t="s">
        <v>262</v>
      </c>
      <c r="E82" s="288" t="s">
        <v>102</v>
      </c>
      <c r="F82" s="288" t="s">
        <v>262</v>
      </c>
      <c r="G82" s="288" t="s">
        <v>102</v>
      </c>
      <c r="H82" s="288" t="s">
        <v>262</v>
      </c>
      <c r="I82" s="288" t="s">
        <v>102</v>
      </c>
      <c r="J82" s="288" t="s">
        <v>262</v>
      </c>
      <c r="K82" s="288" t="s">
        <v>102</v>
      </c>
      <c r="L82" s="288" t="s">
        <v>262</v>
      </c>
      <c r="M82" s="288" t="s">
        <v>102</v>
      </c>
      <c r="N82" s="288" t="s">
        <v>262</v>
      </c>
      <c r="O82" s="288" t="s">
        <v>102</v>
      </c>
      <c r="P82" s="288" t="s">
        <v>262</v>
      </c>
      <c r="Q82" s="289" t="s">
        <v>102</v>
      </c>
      <c r="R82" s="286"/>
      <c r="S82" s="139"/>
    </row>
    <row r="83" spans="2:22" ht="15" customHeight="1" x14ac:dyDescent="0.25">
      <c r="B83" s="407" t="s">
        <v>272</v>
      </c>
      <c r="C83" s="290" t="s">
        <v>7</v>
      </c>
      <c r="D83" s="291">
        <v>560</v>
      </c>
      <c r="E83" s="292">
        <v>0.70175438596491235</v>
      </c>
      <c r="F83" s="293">
        <v>111</v>
      </c>
      <c r="G83" s="292">
        <v>0.13909774436090225</v>
      </c>
      <c r="H83" s="293">
        <v>82</v>
      </c>
      <c r="I83" s="292">
        <v>0.10275689223057644</v>
      </c>
      <c r="J83" s="293">
        <v>1</v>
      </c>
      <c r="K83" s="292">
        <v>1.2531328320802004E-3</v>
      </c>
      <c r="L83" s="293">
        <v>4</v>
      </c>
      <c r="M83" s="292">
        <v>5.0125313283208017E-3</v>
      </c>
      <c r="N83" s="293">
        <v>11</v>
      </c>
      <c r="O83" s="292">
        <v>1.3784461152882206E-2</v>
      </c>
      <c r="P83" s="293">
        <v>29</v>
      </c>
      <c r="Q83" s="294">
        <v>3.6340852130325813E-2</v>
      </c>
      <c r="R83" s="286"/>
      <c r="S83" s="139">
        <f t="shared" si="1"/>
        <v>5.0125313283208017E-2</v>
      </c>
      <c r="U83" t="s">
        <v>7</v>
      </c>
      <c r="V83" s="117">
        <v>5.0125313283208017E-2</v>
      </c>
    </row>
    <row r="84" spans="2:22" x14ac:dyDescent="0.25">
      <c r="B84" s="408"/>
      <c r="C84" s="295" t="s">
        <v>266</v>
      </c>
      <c r="D84" s="296">
        <v>22</v>
      </c>
      <c r="E84" s="297">
        <v>0.35483870967741937</v>
      </c>
      <c r="F84" s="298">
        <v>17</v>
      </c>
      <c r="G84" s="297">
        <v>0.27419354838709675</v>
      </c>
      <c r="H84" s="298">
        <v>8</v>
      </c>
      <c r="I84" s="297">
        <v>0.12903225806451613</v>
      </c>
      <c r="J84" s="298">
        <v>1</v>
      </c>
      <c r="K84" s="297">
        <v>1.6129032258064516E-2</v>
      </c>
      <c r="L84" s="298">
        <v>4</v>
      </c>
      <c r="M84" s="297">
        <v>6.4516129032258063E-2</v>
      </c>
      <c r="N84" s="298">
        <v>5</v>
      </c>
      <c r="O84" s="297">
        <v>8.0645161290322578E-2</v>
      </c>
      <c r="P84" s="298">
        <v>5</v>
      </c>
      <c r="Q84" s="299">
        <v>8.0645161290322578E-2</v>
      </c>
      <c r="R84" s="286"/>
      <c r="S84" s="139">
        <f t="shared" si="1"/>
        <v>0.16129032258064516</v>
      </c>
      <c r="U84" t="s">
        <v>266</v>
      </c>
      <c r="V84" s="117">
        <v>0.16129032258064516</v>
      </c>
    </row>
    <row r="85" spans="2:22" ht="24" x14ac:dyDescent="0.25">
      <c r="B85" s="408"/>
      <c r="C85" s="295" t="s">
        <v>267</v>
      </c>
      <c r="D85" s="296">
        <v>32</v>
      </c>
      <c r="E85" s="297">
        <v>0.27586206896551724</v>
      </c>
      <c r="F85" s="298">
        <v>45</v>
      </c>
      <c r="G85" s="297">
        <v>0.38793103448275867</v>
      </c>
      <c r="H85" s="298">
        <v>15</v>
      </c>
      <c r="I85" s="297">
        <v>0.12931034482758622</v>
      </c>
      <c r="J85" s="298">
        <v>0</v>
      </c>
      <c r="K85" s="297">
        <v>0</v>
      </c>
      <c r="L85" s="298">
        <v>6</v>
      </c>
      <c r="M85" s="297">
        <v>5.1724137931034482E-2</v>
      </c>
      <c r="N85" s="298">
        <v>5</v>
      </c>
      <c r="O85" s="297">
        <v>4.3103448275862072E-2</v>
      </c>
      <c r="P85" s="298">
        <v>13</v>
      </c>
      <c r="Q85" s="299">
        <v>0.11206896551724138</v>
      </c>
      <c r="R85" s="286"/>
      <c r="S85" s="139">
        <f t="shared" si="1"/>
        <v>0.15517241379310345</v>
      </c>
      <c r="U85" t="s">
        <v>267</v>
      </c>
      <c r="V85" s="117">
        <v>0.15517241379310345</v>
      </c>
    </row>
    <row r="86" spans="2:22" x14ac:dyDescent="0.25">
      <c r="B86" s="408"/>
      <c r="C86" s="295" t="s">
        <v>268</v>
      </c>
      <c r="D86" s="296">
        <v>65</v>
      </c>
      <c r="E86" s="297">
        <v>0.20967741935483872</v>
      </c>
      <c r="F86" s="298">
        <v>24</v>
      </c>
      <c r="G86" s="297">
        <v>7.7419354838709681E-2</v>
      </c>
      <c r="H86" s="298">
        <v>10</v>
      </c>
      <c r="I86" s="297">
        <v>3.2258064516129031E-2</v>
      </c>
      <c r="J86" s="298">
        <v>2</v>
      </c>
      <c r="K86" s="297">
        <v>6.4516129032258064E-3</v>
      </c>
      <c r="L86" s="298">
        <v>9</v>
      </c>
      <c r="M86" s="297">
        <v>2.903225806451613E-2</v>
      </c>
      <c r="N86" s="298">
        <v>96</v>
      </c>
      <c r="O86" s="297">
        <v>0.30967741935483872</v>
      </c>
      <c r="P86" s="298">
        <v>104</v>
      </c>
      <c r="Q86" s="299">
        <v>0.3354838709677419</v>
      </c>
      <c r="R86" s="286"/>
      <c r="S86" s="139">
        <f t="shared" si="1"/>
        <v>0.64516129032258063</v>
      </c>
      <c r="U86" t="s">
        <v>268</v>
      </c>
      <c r="V86" s="117">
        <v>0.64516129032258063</v>
      </c>
    </row>
    <row r="87" spans="2:22" x14ac:dyDescent="0.25">
      <c r="B87" s="409"/>
      <c r="C87" s="300" t="s">
        <v>275</v>
      </c>
      <c r="D87" s="301">
        <v>0</v>
      </c>
      <c r="E87" s="302">
        <v>0</v>
      </c>
      <c r="F87" s="303">
        <v>0</v>
      </c>
      <c r="G87" s="302">
        <v>0</v>
      </c>
      <c r="H87" s="303">
        <v>0</v>
      </c>
      <c r="I87" s="302">
        <v>0</v>
      </c>
      <c r="J87" s="303">
        <v>0</v>
      </c>
      <c r="K87" s="302">
        <v>0</v>
      </c>
      <c r="L87" s="303">
        <v>0</v>
      </c>
      <c r="M87" s="302">
        <v>0</v>
      </c>
      <c r="N87" s="303">
        <v>0</v>
      </c>
      <c r="O87" s="302">
        <v>0</v>
      </c>
      <c r="P87" s="303">
        <v>0</v>
      </c>
      <c r="Q87" s="304">
        <v>0</v>
      </c>
      <c r="R87" s="286"/>
      <c r="S87" s="139">
        <f t="shared" si="1"/>
        <v>0</v>
      </c>
      <c r="U87" t="s">
        <v>275</v>
      </c>
      <c r="V87" s="117">
        <v>0</v>
      </c>
    </row>
  </sheetData>
  <mergeCells count="70">
    <mergeCell ref="B2:C4"/>
    <mergeCell ref="D2:Q2"/>
    <mergeCell ref="D3:E3"/>
    <mergeCell ref="F3:G3"/>
    <mergeCell ref="H3:I3"/>
    <mergeCell ref="J3:K3"/>
    <mergeCell ref="L3:M3"/>
    <mergeCell ref="N3:O3"/>
    <mergeCell ref="P3:Q3"/>
    <mergeCell ref="B18:B22"/>
    <mergeCell ref="B5:B9"/>
    <mergeCell ref="B15:C17"/>
    <mergeCell ref="D15:Q15"/>
    <mergeCell ref="D16:E16"/>
    <mergeCell ref="F16:G16"/>
    <mergeCell ref="H16:I16"/>
    <mergeCell ref="J16:K16"/>
    <mergeCell ref="L16:M16"/>
    <mergeCell ref="N16:O16"/>
    <mergeCell ref="P16:Q16"/>
    <mergeCell ref="B31:B35"/>
    <mergeCell ref="B28:C30"/>
    <mergeCell ref="D28:Q28"/>
    <mergeCell ref="D29:E29"/>
    <mergeCell ref="F29:G29"/>
    <mergeCell ref="H29:I29"/>
    <mergeCell ref="J29:K29"/>
    <mergeCell ref="L29:M29"/>
    <mergeCell ref="N29:O29"/>
    <mergeCell ref="P29:Q29"/>
    <mergeCell ref="B41:C43"/>
    <mergeCell ref="D41:Q41"/>
    <mergeCell ref="D42:E42"/>
    <mergeCell ref="F42:G42"/>
    <mergeCell ref="H42:I42"/>
    <mergeCell ref="J42:K42"/>
    <mergeCell ref="L42:M42"/>
    <mergeCell ref="N42:O42"/>
    <mergeCell ref="P42:Q42"/>
    <mergeCell ref="B44:B48"/>
    <mergeCell ref="B54:C56"/>
    <mergeCell ref="D54:Q54"/>
    <mergeCell ref="D55:E55"/>
    <mergeCell ref="F55:G55"/>
    <mergeCell ref="H55:I55"/>
    <mergeCell ref="J55:K55"/>
    <mergeCell ref="L55:M55"/>
    <mergeCell ref="N55:O55"/>
    <mergeCell ref="P55:Q55"/>
    <mergeCell ref="B57:B61"/>
    <mergeCell ref="B67:C69"/>
    <mergeCell ref="D67:Q67"/>
    <mergeCell ref="D68:E68"/>
    <mergeCell ref="F68:G68"/>
    <mergeCell ref="H68:I68"/>
    <mergeCell ref="J68:K68"/>
    <mergeCell ref="L68:M68"/>
    <mergeCell ref="N68:O68"/>
    <mergeCell ref="P68:Q68"/>
    <mergeCell ref="B83:B87"/>
    <mergeCell ref="B70:B74"/>
    <mergeCell ref="B80:C82"/>
    <mergeCell ref="D80:Q80"/>
    <mergeCell ref="D81:E81"/>
    <mergeCell ref="F81:G81"/>
    <mergeCell ref="H81:I81"/>
    <mergeCell ref="J81:K81"/>
    <mergeCell ref="L81:M81"/>
    <mergeCell ref="N81:O81"/>
    <mergeCell ref="P81:Q81"/>
  </mergeCells>
  <pageMargins left="0.7" right="0.7" top="0.75" bottom="0.75" header="0.3" footer="0.3"/>
  <pageSetup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447126-8835-46C1-BF70-C91445398453}">
  <dimension ref="B5:U87"/>
  <sheetViews>
    <sheetView tabSelected="1" zoomScale="85" zoomScaleNormal="85" workbookViewId="0">
      <selection activeCell="S13" sqref="S13:S14"/>
    </sheetView>
  </sheetViews>
  <sheetFormatPr defaultRowHeight="15" x14ac:dyDescent="0.25"/>
  <cols>
    <col min="3" max="3" width="24.28515625" style="115" customWidth="1"/>
    <col min="20" max="21" width="9.140625" style="117"/>
  </cols>
  <sheetData>
    <row r="5" spans="2:21" x14ac:dyDescent="0.25">
      <c r="B5" s="418" t="s">
        <v>0</v>
      </c>
      <c r="C5" s="418"/>
      <c r="D5" s="420" t="s">
        <v>161</v>
      </c>
      <c r="E5" s="421"/>
      <c r="F5" s="421"/>
      <c r="G5" s="421"/>
      <c r="H5" s="421"/>
      <c r="I5" s="421"/>
      <c r="J5" s="421"/>
      <c r="K5" s="421"/>
      <c r="L5" s="421"/>
      <c r="M5" s="421"/>
      <c r="N5" s="421"/>
      <c r="O5" s="422"/>
      <c r="P5" s="305"/>
    </row>
    <row r="6" spans="2:21" x14ac:dyDescent="0.25">
      <c r="B6" s="418"/>
      <c r="C6" s="418"/>
      <c r="D6" s="420" t="s">
        <v>162</v>
      </c>
      <c r="E6" s="421"/>
      <c r="F6" s="421" t="s">
        <v>163</v>
      </c>
      <c r="G6" s="421"/>
      <c r="H6" s="421" t="s">
        <v>159</v>
      </c>
      <c r="I6" s="421"/>
      <c r="J6" s="421" t="s">
        <v>160</v>
      </c>
      <c r="K6" s="421"/>
      <c r="L6" s="421" t="s">
        <v>158</v>
      </c>
      <c r="M6" s="421"/>
      <c r="N6" s="421" t="s">
        <v>157</v>
      </c>
      <c r="O6" s="422"/>
      <c r="P6" s="305"/>
    </row>
    <row r="7" spans="2:21" x14ac:dyDescent="0.25">
      <c r="B7" s="419"/>
      <c r="C7" s="419"/>
      <c r="D7" s="306" t="s">
        <v>262</v>
      </c>
      <c r="E7" s="307" t="s">
        <v>102</v>
      </c>
      <c r="F7" s="307" t="s">
        <v>262</v>
      </c>
      <c r="G7" s="307" t="s">
        <v>102</v>
      </c>
      <c r="H7" s="307" t="s">
        <v>262</v>
      </c>
      <c r="I7" s="307" t="s">
        <v>102</v>
      </c>
      <c r="J7" s="307" t="s">
        <v>262</v>
      </c>
      <c r="K7" s="307" t="s">
        <v>102</v>
      </c>
      <c r="L7" s="307" t="s">
        <v>262</v>
      </c>
      <c r="M7" s="307" t="s">
        <v>102</v>
      </c>
      <c r="N7" s="307" t="s">
        <v>262</v>
      </c>
      <c r="O7" s="308" t="s">
        <v>102</v>
      </c>
      <c r="P7" s="305"/>
    </row>
    <row r="8" spans="2:21" x14ac:dyDescent="0.25">
      <c r="B8" s="415" t="s">
        <v>265</v>
      </c>
      <c r="C8" s="309" t="s">
        <v>7</v>
      </c>
      <c r="D8" s="310">
        <v>7</v>
      </c>
      <c r="E8" s="311">
        <v>0.14583333333333334</v>
      </c>
      <c r="F8" s="312">
        <v>5</v>
      </c>
      <c r="G8" s="311">
        <v>0.10416666666666666</v>
      </c>
      <c r="H8" s="312">
        <v>1</v>
      </c>
      <c r="I8" s="311">
        <v>2.0833333333333336E-2</v>
      </c>
      <c r="J8" s="312">
        <v>12</v>
      </c>
      <c r="K8" s="311">
        <v>0.25</v>
      </c>
      <c r="L8" s="312">
        <v>18</v>
      </c>
      <c r="M8" s="311">
        <v>0.375</v>
      </c>
      <c r="N8" s="312">
        <v>5</v>
      </c>
      <c r="O8" s="313">
        <v>0.10416666666666666</v>
      </c>
      <c r="P8" s="305"/>
      <c r="T8" s="117" t="s">
        <v>158</v>
      </c>
      <c r="U8" s="117" t="s">
        <v>157</v>
      </c>
    </row>
    <row r="9" spans="2:21" x14ac:dyDescent="0.25">
      <c r="B9" s="416"/>
      <c r="C9" s="314" t="s">
        <v>266</v>
      </c>
      <c r="D9" s="315">
        <v>19</v>
      </c>
      <c r="E9" s="316">
        <v>0.11377245508982035</v>
      </c>
      <c r="F9" s="317">
        <v>20</v>
      </c>
      <c r="G9" s="316">
        <v>0.11976047904191617</v>
      </c>
      <c r="H9" s="317">
        <v>14</v>
      </c>
      <c r="I9" s="316">
        <v>8.3832335329341312E-2</v>
      </c>
      <c r="J9" s="317">
        <v>14</v>
      </c>
      <c r="K9" s="316">
        <v>8.3832335329341312E-2</v>
      </c>
      <c r="L9" s="317">
        <v>47</v>
      </c>
      <c r="M9" s="316">
        <v>0.28143712574850299</v>
      </c>
      <c r="N9" s="317">
        <v>53</v>
      </c>
      <c r="O9" s="318">
        <v>0.31736526946107785</v>
      </c>
      <c r="P9" s="305"/>
      <c r="Q9" s="239">
        <f t="shared" ref="Q9:Q11" si="0">D9+F9+H9+J9+L9+N9</f>
        <v>167</v>
      </c>
      <c r="S9" t="s">
        <v>266</v>
      </c>
      <c r="T9" s="117">
        <v>0.28143712574850299</v>
      </c>
      <c r="U9" s="117">
        <v>0.31736526946107785</v>
      </c>
    </row>
    <row r="10" spans="2:21" ht="24" x14ac:dyDescent="0.25">
      <c r="B10" s="416"/>
      <c r="C10" s="314" t="s">
        <v>267</v>
      </c>
      <c r="D10" s="315">
        <v>17</v>
      </c>
      <c r="E10" s="316">
        <v>0.16037735849056603</v>
      </c>
      <c r="F10" s="317">
        <v>14</v>
      </c>
      <c r="G10" s="316">
        <v>0.13207547169811321</v>
      </c>
      <c r="H10" s="317">
        <v>7</v>
      </c>
      <c r="I10" s="316">
        <v>6.6037735849056603E-2</v>
      </c>
      <c r="J10" s="317">
        <v>10</v>
      </c>
      <c r="K10" s="316">
        <v>9.4339622641509441E-2</v>
      </c>
      <c r="L10" s="317">
        <v>36</v>
      </c>
      <c r="M10" s="316">
        <v>0.339622641509434</v>
      </c>
      <c r="N10" s="317">
        <v>22</v>
      </c>
      <c r="O10" s="318">
        <v>0.20754716981132076</v>
      </c>
      <c r="P10" s="305"/>
      <c r="Q10" s="239">
        <f t="shared" si="0"/>
        <v>106</v>
      </c>
      <c r="S10" t="s">
        <v>267</v>
      </c>
      <c r="T10" s="117">
        <v>0.339622641509434</v>
      </c>
      <c r="U10" s="117">
        <v>0.20754716981132076</v>
      </c>
    </row>
    <row r="11" spans="2:21" x14ac:dyDescent="0.25">
      <c r="B11" s="416"/>
      <c r="C11" s="314" t="s">
        <v>268</v>
      </c>
      <c r="D11" s="315">
        <v>63</v>
      </c>
      <c r="E11" s="316">
        <v>7.9746835443037969E-2</v>
      </c>
      <c r="F11" s="317">
        <v>61</v>
      </c>
      <c r="G11" s="316">
        <v>7.7215189873417731E-2</v>
      </c>
      <c r="H11" s="317">
        <v>37</v>
      </c>
      <c r="I11" s="316">
        <v>4.6835443037974683E-2</v>
      </c>
      <c r="J11" s="317">
        <v>91</v>
      </c>
      <c r="K11" s="316">
        <v>0.11518987341772151</v>
      </c>
      <c r="L11" s="317">
        <v>252</v>
      </c>
      <c r="M11" s="316">
        <v>0.31898734177215188</v>
      </c>
      <c r="N11" s="317">
        <v>286</v>
      </c>
      <c r="O11" s="318">
        <v>0.36202531645569619</v>
      </c>
      <c r="P11" s="305"/>
      <c r="Q11" s="239">
        <f t="shared" si="0"/>
        <v>790</v>
      </c>
      <c r="S11" t="s">
        <v>268</v>
      </c>
      <c r="T11" s="117">
        <v>0.31898734177215188</v>
      </c>
      <c r="U11" s="117">
        <v>0.36202531645569619</v>
      </c>
    </row>
    <row r="12" spans="2:21" x14ac:dyDescent="0.25">
      <c r="B12" s="417"/>
      <c r="C12" s="319" t="s">
        <v>275</v>
      </c>
      <c r="D12" s="320">
        <v>0</v>
      </c>
      <c r="E12" s="321">
        <v>0</v>
      </c>
      <c r="F12" s="322">
        <v>0</v>
      </c>
      <c r="G12" s="321">
        <v>0</v>
      </c>
      <c r="H12" s="322">
        <v>0</v>
      </c>
      <c r="I12" s="321">
        <v>0</v>
      </c>
      <c r="J12" s="322">
        <v>0</v>
      </c>
      <c r="K12" s="321">
        <v>0</v>
      </c>
      <c r="L12" s="322">
        <v>0</v>
      </c>
      <c r="M12" s="321">
        <v>0</v>
      </c>
      <c r="N12" s="322">
        <v>0</v>
      </c>
      <c r="O12" s="323">
        <v>0</v>
      </c>
      <c r="P12" s="305"/>
    </row>
    <row r="13" spans="2:21" x14ac:dyDescent="0.25">
      <c r="Q13">
        <f>SUM(Q8:Q12)</f>
        <v>1063</v>
      </c>
    </row>
    <row r="20" spans="2:21" x14ac:dyDescent="0.25">
      <c r="B20" s="418" t="s">
        <v>0</v>
      </c>
      <c r="C20" s="418"/>
      <c r="D20" s="420" t="s">
        <v>164</v>
      </c>
      <c r="E20" s="421"/>
      <c r="F20" s="421"/>
      <c r="G20" s="421"/>
      <c r="H20" s="421"/>
      <c r="I20" s="421"/>
      <c r="J20" s="421"/>
      <c r="K20" s="421"/>
      <c r="L20" s="421"/>
      <c r="M20" s="421"/>
      <c r="N20" s="421"/>
      <c r="O20" s="422"/>
      <c r="P20" s="305"/>
    </row>
    <row r="21" spans="2:21" x14ac:dyDescent="0.25">
      <c r="B21" s="418"/>
      <c r="C21" s="418"/>
      <c r="D21" s="420" t="s">
        <v>162</v>
      </c>
      <c r="E21" s="421"/>
      <c r="F21" s="421" t="s">
        <v>163</v>
      </c>
      <c r="G21" s="421"/>
      <c r="H21" s="421" t="s">
        <v>159</v>
      </c>
      <c r="I21" s="421"/>
      <c r="J21" s="421" t="s">
        <v>160</v>
      </c>
      <c r="K21" s="421"/>
      <c r="L21" s="421" t="s">
        <v>158</v>
      </c>
      <c r="M21" s="421"/>
      <c r="N21" s="421" t="s">
        <v>157</v>
      </c>
      <c r="O21" s="422"/>
      <c r="P21" s="305"/>
    </row>
    <row r="22" spans="2:21" x14ac:dyDescent="0.25">
      <c r="B22" s="419"/>
      <c r="C22" s="419"/>
      <c r="D22" s="306" t="s">
        <v>262</v>
      </c>
      <c r="E22" s="307" t="s">
        <v>102</v>
      </c>
      <c r="F22" s="307" t="s">
        <v>262</v>
      </c>
      <c r="G22" s="307" t="s">
        <v>102</v>
      </c>
      <c r="H22" s="307" t="s">
        <v>262</v>
      </c>
      <c r="I22" s="307" t="s">
        <v>102</v>
      </c>
      <c r="J22" s="307" t="s">
        <v>262</v>
      </c>
      <c r="K22" s="307" t="s">
        <v>102</v>
      </c>
      <c r="L22" s="307" t="s">
        <v>262</v>
      </c>
      <c r="M22" s="307" t="s">
        <v>102</v>
      </c>
      <c r="N22" s="307" t="s">
        <v>262</v>
      </c>
      <c r="O22" s="308" t="s">
        <v>102</v>
      </c>
      <c r="P22" s="305"/>
    </row>
    <row r="23" spans="2:21" x14ac:dyDescent="0.25">
      <c r="B23" s="415" t="s">
        <v>269</v>
      </c>
      <c r="C23" s="309" t="s">
        <v>7</v>
      </c>
      <c r="D23" s="310">
        <v>20</v>
      </c>
      <c r="E23" s="311">
        <v>0.34482758620689657</v>
      </c>
      <c r="F23" s="312">
        <v>9</v>
      </c>
      <c r="G23" s="311">
        <v>0.15517241379310345</v>
      </c>
      <c r="H23" s="312">
        <v>2</v>
      </c>
      <c r="I23" s="311">
        <v>3.4482758620689655E-2</v>
      </c>
      <c r="J23" s="312">
        <v>9</v>
      </c>
      <c r="K23" s="311">
        <v>0.15517241379310345</v>
      </c>
      <c r="L23" s="312">
        <v>12</v>
      </c>
      <c r="M23" s="311">
        <v>0.20689655172413793</v>
      </c>
      <c r="N23" s="312">
        <v>6</v>
      </c>
      <c r="O23" s="313">
        <v>0.10344827586206896</v>
      </c>
      <c r="P23" s="305"/>
      <c r="T23" s="117" t="s">
        <v>158</v>
      </c>
      <c r="U23" s="117" t="s">
        <v>157</v>
      </c>
    </row>
    <row r="24" spans="2:21" x14ac:dyDescent="0.25">
      <c r="B24" s="416"/>
      <c r="C24" s="314" t="s">
        <v>266</v>
      </c>
      <c r="D24" s="315">
        <v>18</v>
      </c>
      <c r="E24" s="316">
        <v>0.18</v>
      </c>
      <c r="F24" s="317">
        <v>14</v>
      </c>
      <c r="G24" s="316">
        <v>0.14000000000000001</v>
      </c>
      <c r="H24" s="317">
        <v>13</v>
      </c>
      <c r="I24" s="316">
        <v>0.13</v>
      </c>
      <c r="J24" s="317">
        <v>17</v>
      </c>
      <c r="K24" s="316">
        <v>0.17</v>
      </c>
      <c r="L24" s="317">
        <v>19</v>
      </c>
      <c r="M24" s="316">
        <v>0.19</v>
      </c>
      <c r="N24" s="317">
        <v>19</v>
      </c>
      <c r="O24" s="318">
        <v>0.19</v>
      </c>
      <c r="P24" s="305"/>
      <c r="Q24" s="239">
        <f t="shared" ref="Q24:Q26" si="1">D24+F24+H24+J24+L24+N24</f>
        <v>100</v>
      </c>
      <c r="S24" t="s">
        <v>266</v>
      </c>
      <c r="T24" s="117">
        <v>0.19</v>
      </c>
      <c r="U24" s="117">
        <v>0.19</v>
      </c>
    </row>
    <row r="25" spans="2:21" ht="24" x14ac:dyDescent="0.25">
      <c r="B25" s="416"/>
      <c r="C25" s="314" t="s">
        <v>267</v>
      </c>
      <c r="D25" s="315">
        <v>40</v>
      </c>
      <c r="E25" s="316">
        <v>0.35714285714285715</v>
      </c>
      <c r="F25" s="317">
        <v>7</v>
      </c>
      <c r="G25" s="316">
        <v>6.25E-2</v>
      </c>
      <c r="H25" s="317">
        <v>9</v>
      </c>
      <c r="I25" s="316">
        <v>8.0357142857142863E-2</v>
      </c>
      <c r="J25" s="317">
        <v>14</v>
      </c>
      <c r="K25" s="316">
        <v>0.125</v>
      </c>
      <c r="L25" s="317">
        <v>19</v>
      </c>
      <c r="M25" s="316">
        <v>0.16964285714285715</v>
      </c>
      <c r="N25" s="317">
        <v>23</v>
      </c>
      <c r="O25" s="318">
        <v>0.20535714285714285</v>
      </c>
      <c r="P25" s="305"/>
      <c r="Q25" s="239">
        <f t="shared" si="1"/>
        <v>112</v>
      </c>
      <c r="S25" t="s">
        <v>267</v>
      </c>
      <c r="T25" s="117">
        <v>0.16964285714285715</v>
      </c>
      <c r="U25" s="117">
        <v>0.20535714285714285</v>
      </c>
    </row>
    <row r="26" spans="2:21" x14ac:dyDescent="0.25">
      <c r="B26" s="416"/>
      <c r="C26" s="314" t="s">
        <v>268</v>
      </c>
      <c r="D26" s="315">
        <v>48</v>
      </c>
      <c r="E26" s="316">
        <v>0.12664907651715038</v>
      </c>
      <c r="F26" s="317">
        <v>60</v>
      </c>
      <c r="G26" s="316">
        <v>0.15831134564643798</v>
      </c>
      <c r="H26" s="317">
        <v>22</v>
      </c>
      <c r="I26" s="316">
        <v>5.8047493403693931E-2</v>
      </c>
      <c r="J26" s="317">
        <v>71</v>
      </c>
      <c r="K26" s="316">
        <v>0.18733509234828497</v>
      </c>
      <c r="L26" s="317">
        <v>110</v>
      </c>
      <c r="M26" s="316">
        <v>0.2902374670184697</v>
      </c>
      <c r="N26" s="317">
        <v>68</v>
      </c>
      <c r="O26" s="318">
        <v>0.17941952506596304</v>
      </c>
      <c r="P26" s="305"/>
      <c r="Q26" s="239">
        <f t="shared" si="1"/>
        <v>379</v>
      </c>
      <c r="S26" t="s">
        <v>268</v>
      </c>
      <c r="T26" s="117">
        <v>0.2902374670184697</v>
      </c>
      <c r="U26" s="117">
        <v>0.17941952506596304</v>
      </c>
    </row>
    <row r="27" spans="2:21" x14ac:dyDescent="0.25">
      <c r="B27" s="417"/>
      <c r="C27" s="319" t="s">
        <v>275</v>
      </c>
      <c r="D27" s="320">
        <v>0</v>
      </c>
      <c r="E27" s="321">
        <v>0</v>
      </c>
      <c r="F27" s="322">
        <v>0</v>
      </c>
      <c r="G27" s="321">
        <v>0</v>
      </c>
      <c r="H27" s="322">
        <v>0</v>
      </c>
      <c r="I27" s="321">
        <v>0</v>
      </c>
      <c r="J27" s="322">
        <v>0</v>
      </c>
      <c r="K27" s="321">
        <v>0</v>
      </c>
      <c r="L27" s="322">
        <v>0</v>
      </c>
      <c r="M27" s="321">
        <v>0</v>
      </c>
      <c r="N27" s="322">
        <v>0</v>
      </c>
      <c r="O27" s="323">
        <v>0</v>
      </c>
      <c r="P27" s="305"/>
    </row>
    <row r="28" spans="2:21" x14ac:dyDescent="0.25">
      <c r="Q28">
        <f>SUM(Q23:Q27)</f>
        <v>591</v>
      </c>
    </row>
    <row r="35" spans="2:21" x14ac:dyDescent="0.25">
      <c r="B35" s="418" t="s">
        <v>0</v>
      </c>
      <c r="C35" s="418"/>
      <c r="D35" s="420" t="s">
        <v>165</v>
      </c>
      <c r="E35" s="421"/>
      <c r="F35" s="421"/>
      <c r="G35" s="421"/>
      <c r="H35" s="421"/>
      <c r="I35" s="421"/>
      <c r="J35" s="421"/>
      <c r="K35" s="421"/>
      <c r="L35" s="421"/>
      <c r="M35" s="421"/>
      <c r="N35" s="421"/>
      <c r="O35" s="422"/>
      <c r="P35" s="305"/>
    </row>
    <row r="36" spans="2:21" x14ac:dyDescent="0.25">
      <c r="B36" s="418"/>
      <c r="C36" s="418"/>
      <c r="D36" s="420" t="s">
        <v>162</v>
      </c>
      <c r="E36" s="421"/>
      <c r="F36" s="421" t="s">
        <v>163</v>
      </c>
      <c r="G36" s="421"/>
      <c r="H36" s="421" t="s">
        <v>159</v>
      </c>
      <c r="I36" s="421"/>
      <c r="J36" s="421" t="s">
        <v>160</v>
      </c>
      <c r="K36" s="421"/>
      <c r="L36" s="421" t="s">
        <v>158</v>
      </c>
      <c r="M36" s="421"/>
      <c r="N36" s="421" t="s">
        <v>157</v>
      </c>
      <c r="O36" s="422"/>
      <c r="P36" s="305"/>
    </row>
    <row r="37" spans="2:21" x14ac:dyDescent="0.25">
      <c r="B37" s="419"/>
      <c r="C37" s="419"/>
      <c r="D37" s="306" t="s">
        <v>262</v>
      </c>
      <c r="E37" s="307" t="s">
        <v>102</v>
      </c>
      <c r="F37" s="307" t="s">
        <v>262</v>
      </c>
      <c r="G37" s="307" t="s">
        <v>102</v>
      </c>
      <c r="H37" s="307" t="s">
        <v>262</v>
      </c>
      <c r="I37" s="307" t="s">
        <v>102</v>
      </c>
      <c r="J37" s="307" t="s">
        <v>262</v>
      </c>
      <c r="K37" s="307" t="s">
        <v>102</v>
      </c>
      <c r="L37" s="307" t="s">
        <v>262</v>
      </c>
      <c r="M37" s="307" t="s">
        <v>102</v>
      </c>
      <c r="N37" s="307" t="s">
        <v>262</v>
      </c>
      <c r="O37" s="308" t="s">
        <v>102</v>
      </c>
      <c r="P37" s="305"/>
    </row>
    <row r="38" spans="2:21" x14ac:dyDescent="0.25">
      <c r="B38" s="415" t="s">
        <v>270</v>
      </c>
      <c r="C38" s="309" t="s">
        <v>7</v>
      </c>
      <c r="D38" s="310">
        <v>19</v>
      </c>
      <c r="E38" s="311">
        <v>0.35185185185185186</v>
      </c>
      <c r="F38" s="312">
        <v>9</v>
      </c>
      <c r="G38" s="311">
        <v>0.16666666666666669</v>
      </c>
      <c r="H38" s="312">
        <v>4</v>
      </c>
      <c r="I38" s="311">
        <v>7.407407407407407E-2</v>
      </c>
      <c r="J38" s="312">
        <v>6</v>
      </c>
      <c r="K38" s="311">
        <v>0.1111111111111111</v>
      </c>
      <c r="L38" s="312">
        <v>8</v>
      </c>
      <c r="M38" s="311">
        <v>0.14814814814814814</v>
      </c>
      <c r="N38" s="312">
        <v>8</v>
      </c>
      <c r="O38" s="313">
        <v>0.14814814814814814</v>
      </c>
      <c r="P38" s="305"/>
      <c r="T38" s="117" t="s">
        <v>158</v>
      </c>
      <c r="U38" s="117" t="s">
        <v>157</v>
      </c>
    </row>
    <row r="39" spans="2:21" x14ac:dyDescent="0.25">
      <c r="B39" s="416"/>
      <c r="C39" s="314" t="s">
        <v>266</v>
      </c>
      <c r="D39" s="315">
        <v>40</v>
      </c>
      <c r="E39" s="316">
        <v>0.22857142857142856</v>
      </c>
      <c r="F39" s="317">
        <v>30</v>
      </c>
      <c r="G39" s="316">
        <v>0.17142857142857143</v>
      </c>
      <c r="H39" s="317">
        <v>16</v>
      </c>
      <c r="I39" s="316">
        <v>9.1428571428571428E-2</v>
      </c>
      <c r="J39" s="317">
        <v>22</v>
      </c>
      <c r="K39" s="316">
        <v>0.12571428571428572</v>
      </c>
      <c r="L39" s="317">
        <v>27</v>
      </c>
      <c r="M39" s="316">
        <v>0.15428571428571428</v>
      </c>
      <c r="N39" s="317">
        <v>40</v>
      </c>
      <c r="O39" s="318">
        <v>0.22857142857142856</v>
      </c>
      <c r="P39" s="305"/>
      <c r="Q39" s="239">
        <f t="shared" ref="Q39:Q41" si="2">D39+F39+H39+J39+L39+N39</f>
        <v>175</v>
      </c>
      <c r="S39" t="s">
        <v>266</v>
      </c>
      <c r="T39" s="117">
        <v>0.15428571428571428</v>
      </c>
      <c r="U39" s="117">
        <v>0.22857142857142856</v>
      </c>
    </row>
    <row r="40" spans="2:21" ht="24" x14ac:dyDescent="0.25">
      <c r="B40" s="416"/>
      <c r="C40" s="314" t="s">
        <v>267</v>
      </c>
      <c r="D40" s="315">
        <v>20</v>
      </c>
      <c r="E40" s="316">
        <v>0.1801801801801802</v>
      </c>
      <c r="F40" s="317">
        <v>17</v>
      </c>
      <c r="G40" s="316">
        <v>0.15315315315315314</v>
      </c>
      <c r="H40" s="317">
        <v>1</v>
      </c>
      <c r="I40" s="316">
        <v>9.0090090090090089E-3</v>
      </c>
      <c r="J40" s="317">
        <v>19</v>
      </c>
      <c r="K40" s="316">
        <v>0.17117117117117117</v>
      </c>
      <c r="L40" s="317">
        <v>27</v>
      </c>
      <c r="M40" s="316">
        <v>0.24324324324324323</v>
      </c>
      <c r="N40" s="317">
        <v>27</v>
      </c>
      <c r="O40" s="318">
        <v>0.24324324324324323</v>
      </c>
      <c r="P40" s="305"/>
      <c r="Q40" s="239">
        <f t="shared" si="2"/>
        <v>111</v>
      </c>
      <c r="S40" t="s">
        <v>267</v>
      </c>
      <c r="T40" s="117">
        <v>0.24324324324324323</v>
      </c>
      <c r="U40" s="117">
        <v>0.24324324324324323</v>
      </c>
    </row>
    <row r="41" spans="2:21" x14ac:dyDescent="0.25">
      <c r="B41" s="416"/>
      <c r="C41" s="314" t="s">
        <v>268</v>
      </c>
      <c r="D41" s="315">
        <v>67</v>
      </c>
      <c r="E41" s="316">
        <v>0.14823008849557523</v>
      </c>
      <c r="F41" s="317">
        <v>49</v>
      </c>
      <c r="G41" s="316">
        <v>0.10840707964601769</v>
      </c>
      <c r="H41" s="317">
        <v>20</v>
      </c>
      <c r="I41" s="316">
        <v>4.4247787610619468E-2</v>
      </c>
      <c r="J41" s="317">
        <v>71</v>
      </c>
      <c r="K41" s="316">
        <v>0.15707964601769911</v>
      </c>
      <c r="L41" s="317">
        <v>141</v>
      </c>
      <c r="M41" s="316">
        <v>0.3119469026548673</v>
      </c>
      <c r="N41" s="317">
        <v>104</v>
      </c>
      <c r="O41" s="318">
        <v>0.23008849557522124</v>
      </c>
      <c r="P41" s="305"/>
      <c r="Q41" s="239">
        <f t="shared" si="2"/>
        <v>452</v>
      </c>
      <c r="S41" t="s">
        <v>268</v>
      </c>
      <c r="T41" s="117">
        <v>0.3119469026548673</v>
      </c>
      <c r="U41" s="117">
        <v>0.23008849557522124</v>
      </c>
    </row>
    <row r="42" spans="2:21" x14ac:dyDescent="0.25">
      <c r="B42" s="417"/>
      <c r="C42" s="319" t="s">
        <v>275</v>
      </c>
      <c r="D42" s="320">
        <v>0</v>
      </c>
      <c r="E42" s="321">
        <v>0</v>
      </c>
      <c r="F42" s="322">
        <v>0</v>
      </c>
      <c r="G42" s="321">
        <v>0</v>
      </c>
      <c r="H42" s="322">
        <v>0</v>
      </c>
      <c r="I42" s="321">
        <v>0</v>
      </c>
      <c r="J42" s="322">
        <v>0</v>
      </c>
      <c r="K42" s="321">
        <v>0</v>
      </c>
      <c r="L42" s="322">
        <v>0</v>
      </c>
      <c r="M42" s="321">
        <v>0</v>
      </c>
      <c r="N42" s="322">
        <v>0</v>
      </c>
      <c r="O42" s="323">
        <v>0</v>
      </c>
      <c r="P42" s="305"/>
    </row>
    <row r="43" spans="2:21" x14ac:dyDescent="0.25">
      <c r="Q43">
        <f>SUM(Q38:Q42)</f>
        <v>738</v>
      </c>
    </row>
    <row r="49" spans="2:21" x14ac:dyDescent="0.25">
      <c r="B49" s="418" t="s">
        <v>0</v>
      </c>
      <c r="C49" s="418"/>
      <c r="D49" s="420" t="s">
        <v>168</v>
      </c>
      <c r="E49" s="421"/>
      <c r="F49" s="421"/>
      <c r="G49" s="421"/>
      <c r="H49" s="421"/>
      <c r="I49" s="421"/>
      <c r="J49" s="421"/>
      <c r="K49" s="421"/>
      <c r="L49" s="421"/>
      <c r="M49" s="421"/>
      <c r="N49" s="421"/>
      <c r="O49" s="422"/>
      <c r="P49" s="305"/>
    </row>
    <row r="50" spans="2:21" x14ac:dyDescent="0.25">
      <c r="B50" s="418"/>
      <c r="C50" s="418"/>
      <c r="D50" s="420" t="s">
        <v>162</v>
      </c>
      <c r="E50" s="421"/>
      <c r="F50" s="421" t="s">
        <v>163</v>
      </c>
      <c r="G50" s="421"/>
      <c r="H50" s="421" t="s">
        <v>159</v>
      </c>
      <c r="I50" s="421"/>
      <c r="J50" s="421" t="s">
        <v>160</v>
      </c>
      <c r="K50" s="421"/>
      <c r="L50" s="421" t="s">
        <v>158</v>
      </c>
      <c r="M50" s="421"/>
      <c r="N50" s="421" t="s">
        <v>157</v>
      </c>
      <c r="O50" s="422"/>
      <c r="P50" s="305"/>
    </row>
    <row r="51" spans="2:21" x14ac:dyDescent="0.25">
      <c r="B51" s="419"/>
      <c r="C51" s="419"/>
      <c r="D51" s="306" t="s">
        <v>262</v>
      </c>
      <c r="E51" s="307" t="s">
        <v>102</v>
      </c>
      <c r="F51" s="307" t="s">
        <v>262</v>
      </c>
      <c r="G51" s="307" t="s">
        <v>102</v>
      </c>
      <c r="H51" s="307" t="s">
        <v>262</v>
      </c>
      <c r="I51" s="307" t="s">
        <v>102</v>
      </c>
      <c r="J51" s="307" t="s">
        <v>262</v>
      </c>
      <c r="K51" s="307" t="s">
        <v>102</v>
      </c>
      <c r="L51" s="307" t="s">
        <v>262</v>
      </c>
      <c r="M51" s="307" t="s">
        <v>102</v>
      </c>
      <c r="N51" s="307" t="s">
        <v>262</v>
      </c>
      <c r="O51" s="308" t="s">
        <v>102</v>
      </c>
      <c r="P51" s="305"/>
    </row>
    <row r="52" spans="2:21" x14ac:dyDescent="0.25">
      <c r="B52" s="415" t="s">
        <v>271</v>
      </c>
      <c r="C52" s="309" t="s">
        <v>7</v>
      </c>
      <c r="D52" s="310">
        <v>32</v>
      </c>
      <c r="E52" s="311">
        <v>0.38095238095238093</v>
      </c>
      <c r="F52" s="312">
        <v>12</v>
      </c>
      <c r="G52" s="311">
        <v>0.14285714285714288</v>
      </c>
      <c r="H52" s="312">
        <v>1</v>
      </c>
      <c r="I52" s="311">
        <v>1.1904761904761904E-2</v>
      </c>
      <c r="J52" s="312">
        <v>15</v>
      </c>
      <c r="K52" s="311">
        <v>0.17857142857142858</v>
      </c>
      <c r="L52" s="312">
        <v>15</v>
      </c>
      <c r="M52" s="311">
        <v>0.17857142857142858</v>
      </c>
      <c r="N52" s="312">
        <v>9</v>
      </c>
      <c r="O52" s="313">
        <v>0.10714285714285714</v>
      </c>
      <c r="P52" s="305"/>
      <c r="T52" s="117" t="s">
        <v>158</v>
      </c>
      <c r="U52" s="117" t="s">
        <v>157</v>
      </c>
    </row>
    <row r="53" spans="2:21" x14ac:dyDescent="0.25">
      <c r="B53" s="416"/>
      <c r="C53" s="314" t="s">
        <v>266</v>
      </c>
      <c r="D53" s="315">
        <v>16</v>
      </c>
      <c r="E53" s="316">
        <v>0.20779220779220778</v>
      </c>
      <c r="F53" s="317">
        <v>9</v>
      </c>
      <c r="G53" s="316">
        <v>0.11688311688311689</v>
      </c>
      <c r="H53" s="317">
        <v>7</v>
      </c>
      <c r="I53" s="316">
        <v>9.0909090909090912E-2</v>
      </c>
      <c r="J53" s="317">
        <v>8</v>
      </c>
      <c r="K53" s="316">
        <v>0.10389610389610389</v>
      </c>
      <c r="L53" s="317">
        <v>14</v>
      </c>
      <c r="M53" s="316">
        <v>0.18181818181818182</v>
      </c>
      <c r="N53" s="317">
        <v>23</v>
      </c>
      <c r="O53" s="318">
        <v>0.29870129870129869</v>
      </c>
      <c r="P53" s="305"/>
      <c r="Q53" s="239">
        <f t="shared" ref="Q53:Q55" si="3">D53+F53+H53+J53+L53+N53</f>
        <v>77</v>
      </c>
      <c r="S53" t="s">
        <v>266</v>
      </c>
      <c r="T53" s="117">
        <v>0.18181818181818182</v>
      </c>
      <c r="U53" s="117">
        <v>0.29870129870129869</v>
      </c>
    </row>
    <row r="54" spans="2:21" ht="24" x14ac:dyDescent="0.25">
      <c r="B54" s="416"/>
      <c r="C54" s="314" t="s">
        <v>267</v>
      </c>
      <c r="D54" s="315">
        <v>40</v>
      </c>
      <c r="E54" s="316">
        <v>0.45977011494252873</v>
      </c>
      <c r="F54" s="317">
        <v>9</v>
      </c>
      <c r="G54" s="316">
        <v>0.10344827586206896</v>
      </c>
      <c r="H54" s="317">
        <v>2</v>
      </c>
      <c r="I54" s="316">
        <v>2.2988505747126436E-2</v>
      </c>
      <c r="J54" s="317">
        <v>9</v>
      </c>
      <c r="K54" s="316">
        <v>0.10344827586206896</v>
      </c>
      <c r="L54" s="317">
        <v>16</v>
      </c>
      <c r="M54" s="316">
        <v>0.18390804597701149</v>
      </c>
      <c r="N54" s="317">
        <v>11</v>
      </c>
      <c r="O54" s="318">
        <v>0.12643678160919541</v>
      </c>
      <c r="P54" s="305"/>
      <c r="Q54" s="239">
        <f t="shared" si="3"/>
        <v>87</v>
      </c>
      <c r="S54" t="s">
        <v>267</v>
      </c>
      <c r="T54" s="117">
        <v>0.18390804597701149</v>
      </c>
      <c r="U54" s="117">
        <v>0.12643678160919541</v>
      </c>
    </row>
    <row r="55" spans="2:21" x14ac:dyDescent="0.25">
      <c r="B55" s="416"/>
      <c r="C55" s="314" t="s">
        <v>268</v>
      </c>
      <c r="D55" s="315">
        <v>40</v>
      </c>
      <c r="E55" s="316">
        <v>0.17391304347826086</v>
      </c>
      <c r="F55" s="317">
        <v>32</v>
      </c>
      <c r="G55" s="316">
        <v>0.1391304347826087</v>
      </c>
      <c r="H55" s="317">
        <v>10</v>
      </c>
      <c r="I55" s="316">
        <v>4.3478260869565216E-2</v>
      </c>
      <c r="J55" s="317">
        <v>30</v>
      </c>
      <c r="K55" s="316">
        <v>0.13043478260869565</v>
      </c>
      <c r="L55" s="317">
        <v>63</v>
      </c>
      <c r="M55" s="316">
        <v>0.27391304347826084</v>
      </c>
      <c r="N55" s="317">
        <v>55</v>
      </c>
      <c r="O55" s="318">
        <v>0.2391304347826087</v>
      </c>
      <c r="P55" s="305"/>
      <c r="Q55" s="239">
        <f t="shared" si="3"/>
        <v>230</v>
      </c>
      <c r="S55" t="s">
        <v>268</v>
      </c>
      <c r="T55" s="117">
        <v>0.27391304347826084</v>
      </c>
      <c r="U55" s="117">
        <v>0.2391304347826087</v>
      </c>
    </row>
    <row r="56" spans="2:21" x14ac:dyDescent="0.25">
      <c r="B56" s="417"/>
      <c r="C56" s="319" t="s">
        <v>275</v>
      </c>
      <c r="D56" s="320">
        <v>0</v>
      </c>
      <c r="E56" s="321">
        <v>0</v>
      </c>
      <c r="F56" s="322">
        <v>0</v>
      </c>
      <c r="G56" s="321">
        <v>0</v>
      </c>
      <c r="H56" s="322">
        <v>0</v>
      </c>
      <c r="I56" s="321">
        <v>0</v>
      </c>
      <c r="J56" s="322">
        <v>0</v>
      </c>
      <c r="K56" s="321">
        <v>0</v>
      </c>
      <c r="L56" s="322">
        <v>0</v>
      </c>
      <c r="M56" s="321">
        <v>0</v>
      </c>
      <c r="N56" s="322">
        <v>0</v>
      </c>
      <c r="O56" s="323">
        <v>0</v>
      </c>
      <c r="P56" s="305"/>
    </row>
    <row r="57" spans="2:21" x14ac:dyDescent="0.25">
      <c r="Q57">
        <f>SUM(Q52:Q56)</f>
        <v>394</v>
      </c>
    </row>
    <row r="62" spans="2:21" x14ac:dyDescent="0.25">
      <c r="B62" s="418" t="s">
        <v>0</v>
      </c>
      <c r="C62" s="418"/>
      <c r="D62" s="420" t="s">
        <v>172</v>
      </c>
      <c r="E62" s="421"/>
      <c r="F62" s="421"/>
      <c r="G62" s="421"/>
      <c r="H62" s="421"/>
      <c r="I62" s="421"/>
      <c r="J62" s="421"/>
      <c r="K62" s="421"/>
      <c r="L62" s="421"/>
      <c r="M62" s="421"/>
      <c r="N62" s="421"/>
      <c r="O62" s="422"/>
      <c r="P62" s="305"/>
    </row>
    <row r="63" spans="2:21" x14ac:dyDescent="0.25">
      <c r="B63" s="418"/>
      <c r="C63" s="418"/>
      <c r="D63" s="420" t="s">
        <v>162</v>
      </c>
      <c r="E63" s="421"/>
      <c r="F63" s="421" t="s">
        <v>163</v>
      </c>
      <c r="G63" s="421"/>
      <c r="H63" s="421" t="s">
        <v>159</v>
      </c>
      <c r="I63" s="421"/>
      <c r="J63" s="421" t="s">
        <v>160</v>
      </c>
      <c r="K63" s="421"/>
      <c r="L63" s="421" t="s">
        <v>158</v>
      </c>
      <c r="M63" s="421"/>
      <c r="N63" s="421" t="s">
        <v>157</v>
      </c>
      <c r="O63" s="422"/>
      <c r="P63" s="305"/>
    </row>
    <row r="64" spans="2:21" x14ac:dyDescent="0.25">
      <c r="B64" s="419"/>
      <c r="C64" s="419"/>
      <c r="D64" s="306" t="s">
        <v>262</v>
      </c>
      <c r="E64" s="307" t="s">
        <v>102</v>
      </c>
      <c r="F64" s="307" t="s">
        <v>262</v>
      </c>
      <c r="G64" s="307" t="s">
        <v>102</v>
      </c>
      <c r="H64" s="307" t="s">
        <v>262</v>
      </c>
      <c r="I64" s="307" t="s">
        <v>102</v>
      </c>
      <c r="J64" s="307" t="s">
        <v>262</v>
      </c>
      <c r="K64" s="307" t="s">
        <v>102</v>
      </c>
      <c r="L64" s="307" t="s">
        <v>262</v>
      </c>
      <c r="M64" s="307" t="s">
        <v>102</v>
      </c>
      <c r="N64" s="307" t="s">
        <v>262</v>
      </c>
      <c r="O64" s="308" t="s">
        <v>102</v>
      </c>
      <c r="P64" s="305"/>
    </row>
    <row r="65" spans="2:21" x14ac:dyDescent="0.25">
      <c r="B65" s="415" t="s">
        <v>272</v>
      </c>
      <c r="C65" s="309" t="s">
        <v>7</v>
      </c>
      <c r="D65" s="310">
        <v>37</v>
      </c>
      <c r="E65" s="311">
        <v>0.72549019607843135</v>
      </c>
      <c r="F65" s="312">
        <v>2</v>
      </c>
      <c r="G65" s="311">
        <v>3.9215686274509803E-2</v>
      </c>
      <c r="H65" s="312">
        <v>1</v>
      </c>
      <c r="I65" s="311">
        <v>1.9607843137254902E-2</v>
      </c>
      <c r="J65" s="312">
        <v>6</v>
      </c>
      <c r="K65" s="311">
        <v>0.11764705882352942</v>
      </c>
      <c r="L65" s="312">
        <v>3</v>
      </c>
      <c r="M65" s="311">
        <v>5.8823529411764712E-2</v>
      </c>
      <c r="N65" s="312">
        <v>2</v>
      </c>
      <c r="O65" s="313">
        <v>3.9215686274509803E-2</v>
      </c>
      <c r="P65" s="305"/>
      <c r="Q65" s="239"/>
      <c r="T65" s="117" t="s">
        <v>158</v>
      </c>
      <c r="U65" s="117" t="s">
        <v>157</v>
      </c>
    </row>
    <row r="66" spans="2:21" x14ac:dyDescent="0.25">
      <c r="B66" s="416"/>
      <c r="C66" s="314" t="s">
        <v>266</v>
      </c>
      <c r="D66" s="315">
        <v>23</v>
      </c>
      <c r="E66" s="316">
        <v>0.58974358974358976</v>
      </c>
      <c r="F66" s="317">
        <v>6</v>
      </c>
      <c r="G66" s="316">
        <v>0.15384615384615385</v>
      </c>
      <c r="H66" s="317">
        <v>1</v>
      </c>
      <c r="I66" s="316">
        <v>2.5641025641025644E-2</v>
      </c>
      <c r="J66" s="317">
        <v>1</v>
      </c>
      <c r="K66" s="316">
        <v>2.5641025641025644E-2</v>
      </c>
      <c r="L66" s="317">
        <v>5</v>
      </c>
      <c r="M66" s="316">
        <v>0.12820512820512822</v>
      </c>
      <c r="N66" s="317">
        <v>3</v>
      </c>
      <c r="O66" s="318">
        <v>7.6923076923076927E-2</v>
      </c>
      <c r="P66" s="305"/>
      <c r="Q66" s="239">
        <f t="shared" ref="Q66:Q68" si="4">D66+F66+H66+J66+L66+N66</f>
        <v>39</v>
      </c>
      <c r="S66" t="s">
        <v>266</v>
      </c>
      <c r="T66" s="117">
        <v>0.12820512820512822</v>
      </c>
      <c r="U66" s="117">
        <v>7.6923076923076927E-2</v>
      </c>
    </row>
    <row r="67" spans="2:21" ht="24" x14ac:dyDescent="0.25">
      <c r="B67" s="416"/>
      <c r="C67" s="314" t="s">
        <v>267</v>
      </c>
      <c r="D67" s="315">
        <v>58</v>
      </c>
      <c r="E67" s="316">
        <v>0.73417721518987333</v>
      </c>
      <c r="F67" s="317">
        <v>6</v>
      </c>
      <c r="G67" s="316">
        <v>7.5949367088607597E-2</v>
      </c>
      <c r="H67" s="317">
        <v>2</v>
      </c>
      <c r="I67" s="316">
        <v>2.5316455696202535E-2</v>
      </c>
      <c r="J67" s="317">
        <v>4</v>
      </c>
      <c r="K67" s="316">
        <v>5.0632911392405069E-2</v>
      </c>
      <c r="L67" s="317">
        <v>5</v>
      </c>
      <c r="M67" s="316">
        <v>6.3291139240506333E-2</v>
      </c>
      <c r="N67" s="317">
        <v>4</v>
      </c>
      <c r="O67" s="318">
        <v>5.0632911392405069E-2</v>
      </c>
      <c r="P67" s="305"/>
      <c r="Q67" s="239">
        <f t="shared" si="4"/>
        <v>79</v>
      </c>
      <c r="S67" t="s">
        <v>267</v>
      </c>
      <c r="T67" s="117">
        <v>6.3291139240506333E-2</v>
      </c>
      <c r="U67" s="117">
        <v>5.0632911392405069E-2</v>
      </c>
    </row>
    <row r="68" spans="2:21" x14ac:dyDescent="0.25">
      <c r="B68" s="416"/>
      <c r="C68" s="314" t="s">
        <v>268</v>
      </c>
      <c r="D68" s="315">
        <v>86</v>
      </c>
      <c r="E68" s="316">
        <v>0.34538152610441769</v>
      </c>
      <c r="F68" s="317">
        <v>32</v>
      </c>
      <c r="G68" s="316">
        <v>0.12851405622489959</v>
      </c>
      <c r="H68" s="317">
        <v>10</v>
      </c>
      <c r="I68" s="316">
        <v>4.0160642570281124E-2</v>
      </c>
      <c r="J68" s="317">
        <v>24</v>
      </c>
      <c r="K68" s="316">
        <v>9.6385542168674704E-2</v>
      </c>
      <c r="L68" s="317">
        <v>51</v>
      </c>
      <c r="M68" s="316">
        <v>0.20481927710843373</v>
      </c>
      <c r="N68" s="317">
        <v>46</v>
      </c>
      <c r="O68" s="318">
        <v>0.18473895582329317</v>
      </c>
      <c r="P68" s="305"/>
      <c r="Q68" s="239">
        <f t="shared" si="4"/>
        <v>249</v>
      </c>
      <c r="S68" t="s">
        <v>268</v>
      </c>
      <c r="T68" s="117">
        <v>0.20481927710843373</v>
      </c>
      <c r="U68" s="117">
        <v>0.18473895582329317</v>
      </c>
    </row>
    <row r="69" spans="2:21" x14ac:dyDescent="0.25">
      <c r="B69" s="417"/>
      <c r="C69" s="319" t="s">
        <v>275</v>
      </c>
      <c r="D69" s="320">
        <v>0</v>
      </c>
      <c r="E69" s="321">
        <v>0</v>
      </c>
      <c r="F69" s="322">
        <v>0</v>
      </c>
      <c r="G69" s="321">
        <v>0</v>
      </c>
      <c r="H69" s="322">
        <v>0</v>
      </c>
      <c r="I69" s="321">
        <v>0</v>
      </c>
      <c r="J69" s="322">
        <v>0</v>
      </c>
      <c r="K69" s="321">
        <v>0</v>
      </c>
      <c r="L69" s="322">
        <v>0</v>
      </c>
      <c r="M69" s="321">
        <v>0</v>
      </c>
      <c r="N69" s="322">
        <v>0</v>
      </c>
      <c r="O69" s="323">
        <v>0</v>
      </c>
      <c r="P69" s="305"/>
      <c r="Q69" s="239"/>
    </row>
    <row r="70" spans="2:21" x14ac:dyDescent="0.25">
      <c r="Q70">
        <f>SUM(Q65:Q69)</f>
        <v>367</v>
      </c>
    </row>
    <row r="79" spans="2:21" x14ac:dyDescent="0.25">
      <c r="B79" s="418" t="s">
        <v>0</v>
      </c>
      <c r="C79" s="418"/>
      <c r="D79" s="420" t="s">
        <v>175</v>
      </c>
      <c r="E79" s="421"/>
      <c r="F79" s="421"/>
      <c r="G79" s="421"/>
      <c r="H79" s="421"/>
      <c r="I79" s="421"/>
      <c r="J79" s="421"/>
      <c r="K79" s="421"/>
      <c r="L79" s="421"/>
      <c r="M79" s="421"/>
      <c r="N79" s="421"/>
      <c r="O79" s="422"/>
      <c r="P79" s="305"/>
    </row>
    <row r="80" spans="2:21" x14ac:dyDescent="0.25">
      <c r="B80" s="418"/>
      <c r="C80" s="418"/>
      <c r="D80" s="420" t="s">
        <v>162</v>
      </c>
      <c r="E80" s="421"/>
      <c r="F80" s="421" t="s">
        <v>163</v>
      </c>
      <c r="G80" s="421"/>
      <c r="H80" s="421" t="s">
        <v>159</v>
      </c>
      <c r="I80" s="421"/>
      <c r="J80" s="421" t="s">
        <v>160</v>
      </c>
      <c r="K80" s="421"/>
      <c r="L80" s="421" t="s">
        <v>158</v>
      </c>
      <c r="M80" s="421"/>
      <c r="N80" s="421" t="s">
        <v>157</v>
      </c>
      <c r="O80" s="422"/>
      <c r="P80" s="305"/>
    </row>
    <row r="81" spans="2:21" x14ac:dyDescent="0.25">
      <c r="B81" s="419"/>
      <c r="C81" s="419"/>
      <c r="D81" s="306" t="s">
        <v>262</v>
      </c>
      <c r="E81" s="307" t="s">
        <v>102</v>
      </c>
      <c r="F81" s="307" t="s">
        <v>262</v>
      </c>
      <c r="G81" s="307" t="s">
        <v>102</v>
      </c>
      <c r="H81" s="307" t="s">
        <v>262</v>
      </c>
      <c r="I81" s="307" t="s">
        <v>102</v>
      </c>
      <c r="J81" s="307" t="s">
        <v>262</v>
      </c>
      <c r="K81" s="307" t="s">
        <v>102</v>
      </c>
      <c r="L81" s="307" t="s">
        <v>262</v>
      </c>
      <c r="M81" s="307" t="s">
        <v>102</v>
      </c>
      <c r="N81" s="307" t="s">
        <v>262</v>
      </c>
      <c r="O81" s="308" t="s">
        <v>102</v>
      </c>
      <c r="P81" s="305"/>
    </row>
    <row r="82" spans="2:21" x14ac:dyDescent="0.25">
      <c r="B82" s="415" t="s">
        <v>273</v>
      </c>
      <c r="C82" s="309" t="s">
        <v>7</v>
      </c>
      <c r="D82" s="310">
        <v>24</v>
      </c>
      <c r="E82" s="311">
        <v>0.27586206896551724</v>
      </c>
      <c r="F82" s="312">
        <v>7</v>
      </c>
      <c r="G82" s="311">
        <v>8.0459770114942528E-2</v>
      </c>
      <c r="H82" s="312">
        <v>5</v>
      </c>
      <c r="I82" s="311">
        <v>5.7471264367816091E-2</v>
      </c>
      <c r="J82" s="312">
        <v>16</v>
      </c>
      <c r="K82" s="311">
        <v>0.18390804597701149</v>
      </c>
      <c r="L82" s="312">
        <v>24</v>
      </c>
      <c r="M82" s="311">
        <v>0.27586206896551724</v>
      </c>
      <c r="N82" s="312">
        <v>11</v>
      </c>
      <c r="O82" s="313">
        <v>0.12643678160919541</v>
      </c>
      <c r="P82" s="305"/>
      <c r="T82" s="117" t="s">
        <v>158</v>
      </c>
      <c r="U82" s="117" t="s">
        <v>157</v>
      </c>
    </row>
    <row r="83" spans="2:21" x14ac:dyDescent="0.25">
      <c r="B83" s="416"/>
      <c r="C83" s="314" t="s">
        <v>266</v>
      </c>
      <c r="D83" s="315">
        <v>10</v>
      </c>
      <c r="E83" s="316">
        <v>0.2</v>
      </c>
      <c r="F83" s="317">
        <v>8</v>
      </c>
      <c r="G83" s="316">
        <v>0.16</v>
      </c>
      <c r="H83" s="317">
        <v>0</v>
      </c>
      <c r="I83" s="316">
        <v>0</v>
      </c>
      <c r="J83" s="317">
        <v>8</v>
      </c>
      <c r="K83" s="316">
        <v>0.16</v>
      </c>
      <c r="L83" s="317">
        <v>17</v>
      </c>
      <c r="M83" s="316">
        <v>0.34</v>
      </c>
      <c r="N83" s="317">
        <v>7</v>
      </c>
      <c r="O83" s="318">
        <v>0.14000000000000001</v>
      </c>
      <c r="P83" s="305"/>
      <c r="Q83" s="239">
        <f t="shared" ref="Q83:Q85" si="5">D83+F83+H83+J83+L83+N83</f>
        <v>50</v>
      </c>
      <c r="S83" t="s">
        <v>266</v>
      </c>
      <c r="T83" s="117">
        <v>0.34</v>
      </c>
      <c r="U83" s="117">
        <v>0.14000000000000001</v>
      </c>
    </row>
    <row r="84" spans="2:21" ht="24" x14ac:dyDescent="0.25">
      <c r="B84" s="416"/>
      <c r="C84" s="314" t="s">
        <v>267</v>
      </c>
      <c r="D84" s="315">
        <v>16</v>
      </c>
      <c r="E84" s="316">
        <v>0.37209302325581395</v>
      </c>
      <c r="F84" s="317">
        <v>6</v>
      </c>
      <c r="G84" s="316">
        <v>0.13953488372093023</v>
      </c>
      <c r="H84" s="317">
        <v>3</v>
      </c>
      <c r="I84" s="316">
        <v>6.9767441860465115E-2</v>
      </c>
      <c r="J84" s="317">
        <v>8</v>
      </c>
      <c r="K84" s="316">
        <v>0.18604651162790697</v>
      </c>
      <c r="L84" s="317">
        <v>7</v>
      </c>
      <c r="M84" s="316">
        <v>0.16279069767441862</v>
      </c>
      <c r="N84" s="317">
        <v>3</v>
      </c>
      <c r="O84" s="318">
        <v>6.9767441860465115E-2</v>
      </c>
      <c r="P84" s="305"/>
      <c r="Q84" s="239">
        <f t="shared" si="5"/>
        <v>43</v>
      </c>
      <c r="S84" t="s">
        <v>267</v>
      </c>
      <c r="T84" s="117">
        <v>0.16279069767441862</v>
      </c>
      <c r="U84" s="117">
        <v>6.9767441860465115E-2</v>
      </c>
    </row>
    <row r="85" spans="2:21" x14ac:dyDescent="0.25">
      <c r="B85" s="416"/>
      <c r="C85" s="314" t="s">
        <v>268</v>
      </c>
      <c r="D85" s="315">
        <v>140</v>
      </c>
      <c r="E85" s="316">
        <v>0.21840873634945399</v>
      </c>
      <c r="F85" s="317">
        <v>86</v>
      </c>
      <c r="G85" s="316">
        <v>0.13416536661466461</v>
      </c>
      <c r="H85" s="317">
        <v>34</v>
      </c>
      <c r="I85" s="316">
        <v>5.3042121684867397E-2</v>
      </c>
      <c r="J85" s="317">
        <v>97</v>
      </c>
      <c r="K85" s="316">
        <v>0.15132605304212168</v>
      </c>
      <c r="L85" s="317">
        <v>157</v>
      </c>
      <c r="M85" s="316">
        <v>0.24492979719188768</v>
      </c>
      <c r="N85" s="317">
        <v>127</v>
      </c>
      <c r="O85" s="318">
        <v>0.19812792511700469</v>
      </c>
      <c r="P85" s="305"/>
      <c r="Q85" s="239">
        <f t="shared" si="5"/>
        <v>641</v>
      </c>
      <c r="S85" t="s">
        <v>268</v>
      </c>
      <c r="T85" s="117">
        <v>0.24492979719188768</v>
      </c>
      <c r="U85" s="117">
        <v>0.19812792511700469</v>
      </c>
    </row>
    <row r="86" spans="2:21" x14ac:dyDescent="0.25">
      <c r="B86" s="417"/>
      <c r="C86" s="319" t="s">
        <v>275</v>
      </c>
      <c r="D86" s="320">
        <v>0</v>
      </c>
      <c r="E86" s="321">
        <v>0</v>
      </c>
      <c r="F86" s="322">
        <v>0</v>
      </c>
      <c r="G86" s="321">
        <v>0</v>
      </c>
      <c r="H86" s="322">
        <v>0</v>
      </c>
      <c r="I86" s="321">
        <v>0</v>
      </c>
      <c r="J86" s="322">
        <v>0</v>
      </c>
      <c r="K86" s="321">
        <v>0</v>
      </c>
      <c r="L86" s="322">
        <v>0</v>
      </c>
      <c r="M86" s="321">
        <v>0</v>
      </c>
      <c r="N86" s="322">
        <v>0</v>
      </c>
      <c r="O86" s="323">
        <v>0</v>
      </c>
      <c r="P86" s="305"/>
    </row>
    <row r="87" spans="2:21" x14ac:dyDescent="0.25">
      <c r="Q87">
        <f>SUM(Q82:Q86)</f>
        <v>734</v>
      </c>
    </row>
  </sheetData>
  <mergeCells count="54">
    <mergeCell ref="B62:C64"/>
    <mergeCell ref="D62:O62"/>
    <mergeCell ref="D63:E63"/>
    <mergeCell ref="F63:G63"/>
    <mergeCell ref="H63:I63"/>
    <mergeCell ref="J63:K63"/>
    <mergeCell ref="L63:M63"/>
    <mergeCell ref="N63:O63"/>
    <mergeCell ref="B82:B86"/>
    <mergeCell ref="B49:C51"/>
    <mergeCell ref="D49:O49"/>
    <mergeCell ref="D50:E50"/>
    <mergeCell ref="F50:G50"/>
    <mergeCell ref="H50:I50"/>
    <mergeCell ref="J50:K50"/>
    <mergeCell ref="B65:B69"/>
    <mergeCell ref="B79:C81"/>
    <mergeCell ref="D79:O79"/>
    <mergeCell ref="D80:E80"/>
    <mergeCell ref="F80:G80"/>
    <mergeCell ref="H80:I80"/>
    <mergeCell ref="J80:K80"/>
    <mergeCell ref="L80:M80"/>
    <mergeCell ref="N80:O80"/>
    <mergeCell ref="L50:M50"/>
    <mergeCell ref="N50:O50"/>
    <mergeCell ref="B52:B56"/>
    <mergeCell ref="B35:C37"/>
    <mergeCell ref="D35:O35"/>
    <mergeCell ref="D36:E36"/>
    <mergeCell ref="F36:G36"/>
    <mergeCell ref="H36:I36"/>
    <mergeCell ref="J36:K36"/>
    <mergeCell ref="L36:M36"/>
    <mergeCell ref="N36:O36"/>
    <mergeCell ref="B38:B42"/>
    <mergeCell ref="B20:C22"/>
    <mergeCell ref="D20:O20"/>
    <mergeCell ref="D21:E21"/>
    <mergeCell ref="F21:G21"/>
    <mergeCell ref="H21:I21"/>
    <mergeCell ref="J21:K21"/>
    <mergeCell ref="L21:M21"/>
    <mergeCell ref="N21:O21"/>
    <mergeCell ref="B23:B27"/>
    <mergeCell ref="B5:C7"/>
    <mergeCell ref="D5:O5"/>
    <mergeCell ref="D6:E6"/>
    <mergeCell ref="F6:G6"/>
    <mergeCell ref="H6:I6"/>
    <mergeCell ref="J6:K6"/>
    <mergeCell ref="L6:M6"/>
    <mergeCell ref="N6:O6"/>
    <mergeCell ref="B8:B12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101338-2221-4EFF-8FBF-A18C8681F1B9}">
  <dimension ref="B3:M78"/>
  <sheetViews>
    <sheetView topLeftCell="C61" zoomScale="85" zoomScaleNormal="85" workbookViewId="0">
      <selection activeCell="S15" sqref="S15"/>
    </sheetView>
  </sheetViews>
  <sheetFormatPr defaultRowHeight="15" x14ac:dyDescent="0.25"/>
  <cols>
    <col min="1" max="2" width="9.140625" style="18"/>
    <col min="3" max="3" width="28.140625" style="34" customWidth="1"/>
    <col min="4" max="8" width="9.140625" style="18"/>
    <col min="9" max="9" width="17.5703125" style="98" customWidth="1"/>
    <col min="10" max="10" width="9.140625" style="83"/>
    <col min="11" max="16384" width="9.140625" style="18"/>
  </cols>
  <sheetData>
    <row r="3" spans="2:10" ht="15" customHeight="1" x14ac:dyDescent="0.25">
      <c r="B3" s="333" t="s">
        <v>15</v>
      </c>
      <c r="C3" s="333"/>
      <c r="D3" s="333"/>
      <c r="E3" s="333"/>
      <c r="F3" s="333"/>
      <c r="G3" s="333"/>
      <c r="H3" s="17"/>
    </row>
    <row r="4" spans="2:10" ht="24.75" x14ac:dyDescent="0.25">
      <c r="B4" s="324" t="s">
        <v>0</v>
      </c>
      <c r="C4" s="324"/>
      <c r="D4" s="19" t="s">
        <v>1</v>
      </c>
      <c r="E4" s="20" t="s">
        <v>2</v>
      </c>
      <c r="F4" s="20" t="s">
        <v>3</v>
      </c>
      <c r="G4" s="21" t="s">
        <v>4</v>
      </c>
      <c r="H4" s="17"/>
    </row>
    <row r="5" spans="2:10" x14ac:dyDescent="0.25">
      <c r="B5" s="325" t="s">
        <v>5</v>
      </c>
      <c r="C5" s="22" t="s">
        <v>7</v>
      </c>
      <c r="D5" s="23">
        <v>149</v>
      </c>
      <c r="E5" s="24">
        <v>11.586314152410575</v>
      </c>
      <c r="F5" s="24">
        <v>11.586314152410575</v>
      </c>
      <c r="G5" s="25">
        <v>11.586314152410575</v>
      </c>
      <c r="H5" s="17"/>
    </row>
    <row r="6" spans="2:10" x14ac:dyDescent="0.25">
      <c r="B6" s="326"/>
      <c r="C6" s="26" t="s">
        <v>16</v>
      </c>
      <c r="D6" s="27">
        <v>278</v>
      </c>
      <c r="E6" s="28">
        <v>21.61741835147745</v>
      </c>
      <c r="F6" s="28">
        <v>21.61741835147745</v>
      </c>
      <c r="G6" s="29">
        <v>33.203732503888027</v>
      </c>
      <c r="H6" s="17"/>
      <c r="I6" s="98" t="s">
        <v>16</v>
      </c>
      <c r="J6" s="83">
        <v>0.216</v>
      </c>
    </row>
    <row r="7" spans="2:10" x14ac:dyDescent="0.25">
      <c r="B7" s="326"/>
      <c r="C7" s="26" t="s">
        <v>17</v>
      </c>
      <c r="D7" s="27">
        <v>501</v>
      </c>
      <c r="E7" s="28">
        <v>38.958009331259717</v>
      </c>
      <c r="F7" s="28">
        <v>38.958009331259717</v>
      </c>
      <c r="G7" s="29">
        <v>72.161741835147751</v>
      </c>
      <c r="H7" s="17"/>
      <c r="I7" s="98" t="s">
        <v>17</v>
      </c>
      <c r="J7" s="83">
        <v>0.39</v>
      </c>
    </row>
    <row r="8" spans="2:10" x14ac:dyDescent="0.25">
      <c r="B8" s="326"/>
      <c r="C8" s="26" t="s">
        <v>18</v>
      </c>
      <c r="D8" s="27">
        <v>309</v>
      </c>
      <c r="E8" s="28">
        <v>24.027993779160187</v>
      </c>
      <c r="F8" s="28">
        <v>24.027993779160187</v>
      </c>
      <c r="G8" s="29">
        <v>96.189735614307935</v>
      </c>
      <c r="H8" s="17"/>
      <c r="I8" s="98" t="s">
        <v>18</v>
      </c>
      <c r="J8" s="83">
        <v>0.24</v>
      </c>
    </row>
    <row r="9" spans="2:10" x14ac:dyDescent="0.25">
      <c r="B9" s="326"/>
      <c r="C9" s="26" t="s">
        <v>19</v>
      </c>
      <c r="D9" s="27">
        <v>45</v>
      </c>
      <c r="E9" s="28">
        <v>3.4992223950233283</v>
      </c>
      <c r="F9" s="28">
        <v>3.4992223950233283</v>
      </c>
      <c r="G9" s="29">
        <v>99.688958009331259</v>
      </c>
      <c r="H9" s="17"/>
      <c r="I9" s="98" t="s">
        <v>19</v>
      </c>
      <c r="J9" s="83">
        <v>3.5000000000000003E-2</v>
      </c>
    </row>
    <row r="10" spans="2:10" x14ac:dyDescent="0.25">
      <c r="B10" s="326"/>
      <c r="C10" s="26" t="s">
        <v>20</v>
      </c>
      <c r="D10" s="27">
        <v>4</v>
      </c>
      <c r="E10" s="28">
        <v>0.31104199066874028</v>
      </c>
      <c r="F10" s="28">
        <v>0.31104199066874028</v>
      </c>
      <c r="G10" s="29">
        <v>100</v>
      </c>
      <c r="H10" s="17"/>
      <c r="I10" s="98" t="s">
        <v>20</v>
      </c>
      <c r="J10" s="83">
        <v>3.0000000000000001E-3</v>
      </c>
    </row>
    <row r="11" spans="2:10" x14ac:dyDescent="0.25">
      <c r="B11" s="327"/>
      <c r="C11" s="30" t="s">
        <v>6</v>
      </c>
      <c r="D11" s="31">
        <v>1286</v>
      </c>
      <c r="E11" s="32">
        <v>100</v>
      </c>
      <c r="F11" s="32">
        <v>100</v>
      </c>
      <c r="G11" s="33"/>
      <c r="H11" s="17"/>
      <c r="I11" s="98" t="s">
        <v>7</v>
      </c>
      <c r="J11" s="83">
        <v>0.11600000000000001</v>
      </c>
    </row>
    <row r="12" spans="2:10" x14ac:dyDescent="0.25">
      <c r="B12" s="17"/>
      <c r="C12" s="17"/>
      <c r="D12" s="17"/>
      <c r="E12" s="17"/>
      <c r="F12" s="17"/>
      <c r="G12" s="17"/>
      <c r="H12" s="17"/>
    </row>
    <row r="13" spans="2:10" ht="15" customHeight="1" x14ac:dyDescent="0.25">
      <c r="B13" s="333" t="s">
        <v>21</v>
      </c>
      <c r="C13" s="333"/>
      <c r="D13" s="333"/>
      <c r="E13" s="333"/>
      <c r="F13" s="333"/>
      <c r="G13" s="333"/>
      <c r="H13" s="17"/>
    </row>
    <row r="14" spans="2:10" ht="24.75" x14ac:dyDescent="0.25">
      <c r="B14" s="324" t="s">
        <v>0</v>
      </c>
      <c r="C14" s="324"/>
      <c r="D14" s="19" t="s">
        <v>1</v>
      </c>
      <c r="E14" s="20" t="s">
        <v>2</v>
      </c>
      <c r="F14" s="20" t="s">
        <v>3</v>
      </c>
      <c r="G14" s="21" t="s">
        <v>4</v>
      </c>
      <c r="H14" s="17"/>
    </row>
    <row r="15" spans="2:10" x14ac:dyDescent="0.25">
      <c r="B15" s="325" t="s">
        <v>5</v>
      </c>
      <c r="C15" s="22" t="s">
        <v>7</v>
      </c>
      <c r="D15" s="23">
        <v>75</v>
      </c>
      <c r="E15" s="24">
        <v>5.8320373250388799</v>
      </c>
      <c r="F15" s="24">
        <v>5.8320373250388799</v>
      </c>
      <c r="G15" s="25">
        <v>5.8320373250388799</v>
      </c>
      <c r="H15" s="17"/>
      <c r="I15" s="98" t="s">
        <v>7</v>
      </c>
      <c r="J15" s="83">
        <v>5.8000000000000003E-2</v>
      </c>
    </row>
    <row r="16" spans="2:10" x14ac:dyDescent="0.25">
      <c r="B16" s="326"/>
      <c r="C16" s="26" t="s">
        <v>22</v>
      </c>
      <c r="D16" s="27">
        <v>896</v>
      </c>
      <c r="E16" s="28">
        <v>69.673405909797822</v>
      </c>
      <c r="F16" s="28">
        <v>69.673405909797822</v>
      </c>
      <c r="G16" s="29">
        <v>75.505443234836704</v>
      </c>
      <c r="H16" s="17"/>
      <c r="I16" s="98" t="s">
        <v>257</v>
      </c>
      <c r="J16" s="83">
        <v>0.02</v>
      </c>
    </row>
    <row r="17" spans="2:10" x14ac:dyDescent="0.25">
      <c r="B17" s="326"/>
      <c r="C17" s="26" t="s">
        <v>23</v>
      </c>
      <c r="D17" s="27">
        <v>289</v>
      </c>
      <c r="E17" s="28">
        <v>22.472783825816485</v>
      </c>
      <c r="F17" s="28">
        <v>22.472783825816485</v>
      </c>
      <c r="G17" s="29">
        <v>97.978227060653182</v>
      </c>
      <c r="H17" s="17"/>
      <c r="I17" s="98" t="s">
        <v>22</v>
      </c>
      <c r="J17" s="83">
        <v>0.69699999999999995</v>
      </c>
    </row>
    <row r="18" spans="2:10" x14ac:dyDescent="0.25">
      <c r="B18" s="326"/>
      <c r="C18" s="26" t="s">
        <v>24</v>
      </c>
      <c r="D18" s="27">
        <v>26</v>
      </c>
      <c r="E18" s="28">
        <v>2.0217729393468118</v>
      </c>
      <c r="F18" s="28">
        <v>2.0217729393468118</v>
      </c>
      <c r="G18" s="29">
        <v>100</v>
      </c>
      <c r="H18" s="17"/>
      <c r="I18" s="98" t="s">
        <v>23</v>
      </c>
      <c r="J18" s="83">
        <v>0.22500000000000001</v>
      </c>
    </row>
    <row r="19" spans="2:10" x14ac:dyDescent="0.25">
      <c r="B19" s="327"/>
      <c r="C19" s="30" t="s">
        <v>6</v>
      </c>
      <c r="D19" s="31">
        <v>1286</v>
      </c>
      <c r="E19" s="32">
        <v>100</v>
      </c>
      <c r="F19" s="32">
        <v>100</v>
      </c>
      <c r="G19" s="33"/>
      <c r="H19" s="17"/>
    </row>
    <row r="20" spans="2:10" x14ac:dyDescent="0.25">
      <c r="B20" s="17"/>
      <c r="C20" s="17"/>
      <c r="D20" s="17"/>
      <c r="E20" s="17"/>
      <c r="F20" s="17"/>
      <c r="G20" s="17"/>
      <c r="H20" s="17"/>
    </row>
    <row r="21" spans="2:10" ht="15" customHeight="1" x14ac:dyDescent="0.25">
      <c r="B21" s="333" t="s">
        <v>25</v>
      </c>
      <c r="C21" s="333"/>
      <c r="D21" s="333"/>
      <c r="E21" s="333"/>
      <c r="F21" s="333"/>
      <c r="G21" s="333"/>
      <c r="H21" s="17"/>
    </row>
    <row r="22" spans="2:10" ht="24.75" x14ac:dyDescent="0.25">
      <c r="B22" s="324" t="s">
        <v>0</v>
      </c>
      <c r="C22" s="324"/>
      <c r="D22" s="19" t="s">
        <v>1</v>
      </c>
      <c r="E22" s="20" t="s">
        <v>2</v>
      </c>
      <c r="F22" s="20" t="s">
        <v>3</v>
      </c>
      <c r="G22" s="21" t="s">
        <v>4</v>
      </c>
      <c r="H22" s="17"/>
    </row>
    <row r="23" spans="2:10" x14ac:dyDescent="0.25">
      <c r="B23" s="325" t="s">
        <v>5</v>
      </c>
      <c r="C23" s="22" t="s">
        <v>7</v>
      </c>
      <c r="D23" s="23">
        <v>76</v>
      </c>
      <c r="E23" s="24">
        <v>5.9097978227060652</v>
      </c>
      <c r="F23" s="24">
        <v>5.9097978227060652</v>
      </c>
      <c r="G23" s="25">
        <v>5.9097978227060652</v>
      </c>
      <c r="H23" s="17"/>
    </row>
    <row r="24" spans="2:10" x14ac:dyDescent="0.25">
      <c r="B24" s="326"/>
      <c r="C24" s="26" t="s">
        <v>26</v>
      </c>
      <c r="D24" s="27">
        <v>520</v>
      </c>
      <c r="E24" s="28">
        <v>40.435458786936238</v>
      </c>
      <c r="F24" s="28">
        <v>40.435458786936238</v>
      </c>
      <c r="G24" s="29">
        <v>46.345256609642298</v>
      </c>
      <c r="H24" s="17"/>
      <c r="I24" s="98" t="s">
        <v>26</v>
      </c>
      <c r="J24" s="83">
        <v>0.46300000000000002</v>
      </c>
    </row>
    <row r="25" spans="2:10" x14ac:dyDescent="0.25">
      <c r="B25" s="326"/>
      <c r="C25" s="26" t="s">
        <v>27</v>
      </c>
      <c r="D25" s="27">
        <v>414</v>
      </c>
      <c r="E25" s="28">
        <v>32.192846034214618</v>
      </c>
      <c r="F25" s="28">
        <v>32.192846034214618</v>
      </c>
      <c r="G25" s="29">
        <v>78.538102643856917</v>
      </c>
      <c r="H25" s="17"/>
      <c r="I25" s="98" t="s">
        <v>27</v>
      </c>
      <c r="J25" s="83">
        <v>0.32200000000000001</v>
      </c>
    </row>
    <row r="26" spans="2:10" x14ac:dyDescent="0.25">
      <c r="B26" s="326"/>
      <c r="C26" s="26" t="s">
        <v>28</v>
      </c>
      <c r="D26" s="27">
        <v>188</v>
      </c>
      <c r="E26" s="28">
        <v>14.618973561430794</v>
      </c>
      <c r="F26" s="28">
        <v>14.618973561430794</v>
      </c>
      <c r="G26" s="29">
        <v>93.157076205287709</v>
      </c>
      <c r="H26" s="17"/>
      <c r="I26" s="98" t="s">
        <v>28</v>
      </c>
      <c r="J26" s="83">
        <v>0.14599999999999999</v>
      </c>
    </row>
    <row r="27" spans="2:10" x14ac:dyDescent="0.25">
      <c r="B27" s="326"/>
      <c r="C27" s="26" t="s">
        <v>29</v>
      </c>
      <c r="D27" s="27">
        <v>72</v>
      </c>
      <c r="E27" s="28">
        <v>5.598755832037325</v>
      </c>
      <c r="F27" s="28">
        <v>5.598755832037325</v>
      </c>
      <c r="G27" s="29">
        <v>98.755832037325035</v>
      </c>
      <c r="H27" s="17"/>
      <c r="I27" s="98" t="s">
        <v>29</v>
      </c>
      <c r="J27" s="83">
        <v>5.6000000000000001E-2</v>
      </c>
    </row>
    <row r="28" spans="2:10" x14ac:dyDescent="0.25">
      <c r="B28" s="326"/>
      <c r="C28" s="26" t="s">
        <v>30</v>
      </c>
      <c r="D28" s="27">
        <v>16</v>
      </c>
      <c r="E28" s="28">
        <v>1.2441679626749611</v>
      </c>
      <c r="F28" s="28">
        <v>1.2441679626749611</v>
      </c>
      <c r="G28" s="29">
        <v>100</v>
      </c>
      <c r="H28" s="17"/>
      <c r="I28" s="98" t="s">
        <v>30</v>
      </c>
      <c r="J28" s="83">
        <v>1.2E-2</v>
      </c>
    </row>
    <row r="29" spans="2:10" x14ac:dyDescent="0.25">
      <c r="B29" s="327"/>
      <c r="C29" s="30" t="s">
        <v>6</v>
      </c>
      <c r="D29" s="31">
        <v>1286</v>
      </c>
      <c r="E29" s="32">
        <v>100</v>
      </c>
      <c r="F29" s="32">
        <v>100</v>
      </c>
      <c r="G29" s="33"/>
      <c r="H29" s="17"/>
      <c r="I29" s="98" t="s">
        <v>7</v>
      </c>
      <c r="J29" s="83">
        <v>5.8999999999999997E-2</v>
      </c>
    </row>
    <row r="30" spans="2:10" x14ac:dyDescent="0.25">
      <c r="B30" s="17"/>
      <c r="C30" s="17"/>
      <c r="D30" s="17"/>
      <c r="E30" s="17"/>
      <c r="F30" s="17"/>
      <c r="G30" s="17"/>
      <c r="H30" s="17"/>
    </row>
    <row r="31" spans="2:10" ht="15" customHeight="1" x14ac:dyDescent="0.25">
      <c r="B31" s="333" t="s">
        <v>31</v>
      </c>
      <c r="C31" s="333"/>
      <c r="D31" s="333"/>
      <c r="E31" s="333"/>
      <c r="F31" s="333"/>
      <c r="G31" s="333"/>
      <c r="H31" s="17"/>
    </row>
    <row r="32" spans="2:10" ht="24.75" x14ac:dyDescent="0.25">
      <c r="B32" s="324" t="s">
        <v>0</v>
      </c>
      <c r="C32" s="324"/>
      <c r="D32" s="19" t="s">
        <v>1</v>
      </c>
      <c r="E32" s="20" t="s">
        <v>2</v>
      </c>
      <c r="F32" s="20" t="s">
        <v>3</v>
      </c>
      <c r="G32" s="21" t="s">
        <v>4</v>
      </c>
      <c r="H32" s="17"/>
    </row>
    <row r="33" spans="2:10" x14ac:dyDescent="0.25">
      <c r="B33" s="325" t="s">
        <v>5</v>
      </c>
      <c r="C33" s="22" t="s">
        <v>7</v>
      </c>
      <c r="D33" s="23">
        <v>77</v>
      </c>
      <c r="E33" s="24">
        <v>5.9875583203732505</v>
      </c>
      <c r="F33" s="24">
        <v>5.9875583203732505</v>
      </c>
      <c r="G33" s="25">
        <v>5.9875583203732505</v>
      </c>
      <c r="H33" s="17"/>
      <c r="I33" s="98" t="s">
        <v>7</v>
      </c>
      <c r="J33" s="83">
        <v>0.06</v>
      </c>
    </row>
    <row r="34" spans="2:10" x14ac:dyDescent="0.25">
      <c r="B34" s="326"/>
      <c r="C34" s="26" t="s">
        <v>32</v>
      </c>
      <c r="D34" s="27">
        <v>95</v>
      </c>
      <c r="E34" s="28">
        <v>7.3872472783825813</v>
      </c>
      <c r="F34" s="28">
        <v>7.3872472783825813</v>
      </c>
      <c r="G34" s="29">
        <v>13.374805598755833</v>
      </c>
      <c r="H34" s="17"/>
      <c r="I34" s="98" t="s">
        <v>32</v>
      </c>
      <c r="J34" s="83">
        <v>7.3999999999999996E-2</v>
      </c>
    </row>
    <row r="35" spans="2:10" x14ac:dyDescent="0.25">
      <c r="B35" s="326"/>
      <c r="C35" s="26" t="s">
        <v>33</v>
      </c>
      <c r="D35" s="27">
        <v>286</v>
      </c>
      <c r="E35" s="28">
        <v>22.239502332814929</v>
      </c>
      <c r="F35" s="28">
        <v>22.239502332814929</v>
      </c>
      <c r="G35" s="29">
        <v>35.614307931570764</v>
      </c>
      <c r="H35" s="17"/>
      <c r="I35" s="98" t="s">
        <v>33</v>
      </c>
      <c r="J35" s="83">
        <v>0.222</v>
      </c>
    </row>
    <row r="36" spans="2:10" x14ac:dyDescent="0.25">
      <c r="B36" s="326"/>
      <c r="C36" s="26" t="s">
        <v>34</v>
      </c>
      <c r="D36" s="27">
        <v>545</v>
      </c>
      <c r="E36" s="28">
        <v>42.379471228615863</v>
      </c>
      <c r="F36" s="28">
        <v>42.379471228615863</v>
      </c>
      <c r="G36" s="29">
        <v>77.993779160186619</v>
      </c>
      <c r="H36" s="17"/>
      <c r="I36" s="98" t="s">
        <v>34</v>
      </c>
      <c r="J36" s="83">
        <v>0.42399999999999999</v>
      </c>
    </row>
    <row r="37" spans="2:10" x14ac:dyDescent="0.25">
      <c r="B37" s="326"/>
      <c r="C37" s="26" t="s">
        <v>35</v>
      </c>
      <c r="D37" s="27">
        <v>226</v>
      </c>
      <c r="E37" s="28">
        <v>17.573872472783826</v>
      </c>
      <c r="F37" s="28">
        <v>17.573872472783826</v>
      </c>
      <c r="G37" s="29">
        <v>95.567651632970453</v>
      </c>
      <c r="H37" s="17"/>
      <c r="I37" s="98" t="s">
        <v>35</v>
      </c>
      <c r="J37" s="83">
        <v>0.17599999999999999</v>
      </c>
    </row>
    <row r="38" spans="2:10" x14ac:dyDescent="0.25">
      <c r="B38" s="326"/>
      <c r="C38" s="26" t="s">
        <v>36</v>
      </c>
      <c r="D38" s="27">
        <v>57</v>
      </c>
      <c r="E38" s="28">
        <v>4.4323483670295492</v>
      </c>
      <c r="F38" s="28">
        <v>4.4323483670295492</v>
      </c>
      <c r="G38" s="29">
        <v>100</v>
      </c>
      <c r="H38" s="17"/>
      <c r="I38" s="98" t="s">
        <v>36</v>
      </c>
      <c r="J38" s="83">
        <v>4.3999999999999997E-2</v>
      </c>
    </row>
    <row r="39" spans="2:10" x14ac:dyDescent="0.25">
      <c r="B39" s="327"/>
      <c r="C39" s="30" t="s">
        <v>6</v>
      </c>
      <c r="D39" s="31">
        <v>1286</v>
      </c>
      <c r="E39" s="32">
        <v>100</v>
      </c>
      <c r="F39" s="32">
        <v>100</v>
      </c>
      <c r="G39" s="33"/>
      <c r="H39" s="17"/>
    </row>
    <row r="40" spans="2:10" x14ac:dyDescent="0.25">
      <c r="B40" s="17"/>
      <c r="C40" s="17"/>
      <c r="D40" s="17"/>
      <c r="E40" s="17"/>
      <c r="F40" s="17"/>
      <c r="G40" s="17"/>
      <c r="H40" s="17"/>
    </row>
    <row r="41" spans="2:10" ht="15" customHeight="1" x14ac:dyDescent="0.25">
      <c r="B41" s="333" t="s">
        <v>37</v>
      </c>
      <c r="C41" s="333"/>
      <c r="D41" s="333"/>
      <c r="E41" s="333"/>
      <c r="F41" s="333"/>
      <c r="G41" s="333"/>
      <c r="H41" s="17"/>
    </row>
    <row r="42" spans="2:10" ht="24.75" x14ac:dyDescent="0.25">
      <c r="B42" s="324" t="s">
        <v>0</v>
      </c>
      <c r="C42" s="324"/>
      <c r="D42" s="19" t="s">
        <v>1</v>
      </c>
      <c r="E42" s="20" t="s">
        <v>2</v>
      </c>
      <c r="F42" s="20" t="s">
        <v>3</v>
      </c>
      <c r="G42" s="21" t="s">
        <v>4</v>
      </c>
      <c r="H42" s="17"/>
    </row>
    <row r="43" spans="2:10" x14ac:dyDescent="0.25">
      <c r="B43" s="325" t="s">
        <v>5</v>
      </c>
      <c r="C43" s="22" t="s">
        <v>7</v>
      </c>
      <c r="D43" s="23">
        <v>77</v>
      </c>
      <c r="E43" s="24">
        <v>5.9875583203732505</v>
      </c>
      <c r="F43" s="24">
        <v>5.9875583203732505</v>
      </c>
      <c r="G43" s="25">
        <v>5.9875583203732505</v>
      </c>
      <c r="H43" s="17"/>
    </row>
    <row r="44" spans="2:10" x14ac:dyDescent="0.25">
      <c r="B44" s="326"/>
      <c r="C44" s="26" t="s">
        <v>38</v>
      </c>
      <c r="D44" s="27">
        <v>237</v>
      </c>
      <c r="E44" s="28">
        <v>18.429237947122861</v>
      </c>
      <c r="F44" s="28">
        <v>18.429237947122861</v>
      </c>
      <c r="G44" s="29">
        <v>24.41679626749611</v>
      </c>
      <c r="H44" s="17"/>
      <c r="I44" s="98" t="s">
        <v>38</v>
      </c>
      <c r="J44" s="83">
        <v>0.184</v>
      </c>
    </row>
    <row r="45" spans="2:10" x14ac:dyDescent="0.25">
      <c r="B45" s="326"/>
      <c r="C45" s="26" t="s">
        <v>39</v>
      </c>
      <c r="D45" s="27">
        <v>455</v>
      </c>
      <c r="E45" s="28">
        <v>35.381026438569208</v>
      </c>
      <c r="F45" s="28">
        <v>35.381026438569208</v>
      </c>
      <c r="G45" s="29">
        <v>59.797822706065318</v>
      </c>
      <c r="H45" s="17"/>
      <c r="I45" s="98" t="s">
        <v>39</v>
      </c>
      <c r="J45" s="83">
        <v>0.35399999999999998</v>
      </c>
    </row>
    <row r="46" spans="2:10" x14ac:dyDescent="0.25">
      <c r="B46" s="326"/>
      <c r="C46" s="26" t="s">
        <v>40</v>
      </c>
      <c r="D46" s="27">
        <v>404</v>
      </c>
      <c r="E46" s="28">
        <v>31.415241057542769</v>
      </c>
      <c r="F46" s="28">
        <v>31.415241057542769</v>
      </c>
      <c r="G46" s="29">
        <v>91.213063763608091</v>
      </c>
      <c r="H46" s="17"/>
      <c r="I46" s="98" t="s">
        <v>40</v>
      </c>
      <c r="J46" s="83">
        <v>0.314</v>
      </c>
    </row>
    <row r="47" spans="2:10" x14ac:dyDescent="0.25">
      <c r="B47" s="326"/>
      <c r="C47" s="26" t="s">
        <v>41</v>
      </c>
      <c r="D47" s="27">
        <v>41</v>
      </c>
      <c r="E47" s="28">
        <v>3.188180404354588</v>
      </c>
      <c r="F47" s="28">
        <v>3.188180404354588</v>
      </c>
      <c r="G47" s="29">
        <v>94.401244167962673</v>
      </c>
      <c r="H47" s="17"/>
      <c r="I47" s="98" t="s">
        <v>41</v>
      </c>
      <c r="J47" s="83">
        <v>3.2000000000000001E-2</v>
      </c>
    </row>
    <row r="48" spans="2:10" x14ac:dyDescent="0.25">
      <c r="B48" s="326"/>
      <c r="C48" s="26" t="s">
        <v>30</v>
      </c>
      <c r="D48" s="27">
        <v>72</v>
      </c>
      <c r="E48" s="28">
        <v>5.598755832037325</v>
      </c>
      <c r="F48" s="28">
        <v>5.598755832037325</v>
      </c>
      <c r="G48" s="29">
        <v>100</v>
      </c>
      <c r="H48" s="17"/>
      <c r="I48" s="98" t="s">
        <v>30</v>
      </c>
      <c r="J48" s="83">
        <v>5.6000000000000001E-2</v>
      </c>
    </row>
    <row r="49" spans="2:10" x14ac:dyDescent="0.25">
      <c r="B49" s="327"/>
      <c r="C49" s="30" t="s">
        <v>6</v>
      </c>
      <c r="D49" s="31">
        <v>1286</v>
      </c>
      <c r="E49" s="32">
        <v>100</v>
      </c>
      <c r="F49" s="32">
        <v>100</v>
      </c>
      <c r="G49" s="33"/>
      <c r="H49" s="17"/>
      <c r="I49" s="98" t="s">
        <v>7</v>
      </c>
      <c r="J49" s="83">
        <v>0.06</v>
      </c>
    </row>
    <row r="50" spans="2:10" x14ac:dyDescent="0.25">
      <c r="B50" s="17"/>
      <c r="C50" s="17"/>
      <c r="D50" s="17"/>
      <c r="E50" s="17"/>
      <c r="F50" s="17"/>
      <c r="G50" s="17"/>
      <c r="H50" s="17"/>
    </row>
    <row r="51" spans="2:10" ht="15" customHeight="1" x14ac:dyDescent="0.25">
      <c r="B51" s="333" t="s">
        <v>42</v>
      </c>
      <c r="C51" s="333"/>
      <c r="D51" s="333"/>
      <c r="E51" s="333"/>
      <c r="F51" s="333"/>
      <c r="G51" s="333"/>
      <c r="H51" s="17"/>
    </row>
    <row r="52" spans="2:10" ht="24.75" x14ac:dyDescent="0.25">
      <c r="B52" s="324" t="s">
        <v>0</v>
      </c>
      <c r="C52" s="324"/>
      <c r="D52" s="19" t="s">
        <v>1</v>
      </c>
      <c r="E52" s="20" t="s">
        <v>2</v>
      </c>
      <c r="F52" s="20" t="s">
        <v>3</v>
      </c>
      <c r="G52" s="21" t="s">
        <v>4</v>
      </c>
      <c r="H52" s="17"/>
      <c r="I52" s="98" t="s">
        <v>7</v>
      </c>
      <c r="J52" s="83">
        <v>0.10100000000000001</v>
      </c>
    </row>
    <row r="53" spans="2:10" x14ac:dyDescent="0.25">
      <c r="B53" s="325" t="s">
        <v>5</v>
      </c>
      <c r="C53" s="22" t="s">
        <v>7</v>
      </c>
      <c r="D53" s="23">
        <v>130</v>
      </c>
      <c r="E53" s="24">
        <v>10.108864696734059</v>
      </c>
      <c r="F53" s="24">
        <v>10.108864696734059</v>
      </c>
      <c r="G53" s="25">
        <v>10.108864696734059</v>
      </c>
      <c r="H53" s="17"/>
      <c r="I53" s="98" t="s">
        <v>49</v>
      </c>
      <c r="J53" s="83">
        <v>5.2999999999999999E-2</v>
      </c>
    </row>
    <row r="54" spans="2:10" x14ac:dyDescent="0.25">
      <c r="B54" s="326"/>
      <c r="C54" s="26" t="s">
        <v>43</v>
      </c>
      <c r="D54" s="27">
        <v>160</v>
      </c>
      <c r="E54" s="28">
        <v>12.441679626749611</v>
      </c>
      <c r="F54" s="28">
        <v>12.441679626749611</v>
      </c>
      <c r="G54" s="29">
        <v>22.55054432348367</v>
      </c>
      <c r="H54" s="17"/>
      <c r="I54" s="98" t="s">
        <v>43</v>
      </c>
      <c r="J54" s="83">
        <v>0.124</v>
      </c>
    </row>
    <row r="55" spans="2:10" x14ac:dyDescent="0.25">
      <c r="B55" s="326"/>
      <c r="C55" s="26" t="s">
        <v>44</v>
      </c>
      <c r="D55" s="27">
        <v>191</v>
      </c>
      <c r="E55" s="28">
        <v>14.852255054432348</v>
      </c>
      <c r="F55" s="28">
        <v>14.852255054432348</v>
      </c>
      <c r="G55" s="29">
        <v>37.402799377916018</v>
      </c>
      <c r="H55" s="17"/>
      <c r="I55" s="98" t="s">
        <v>44</v>
      </c>
      <c r="J55" s="83">
        <v>0.14899999999999999</v>
      </c>
    </row>
    <row r="56" spans="2:10" x14ac:dyDescent="0.25">
      <c r="B56" s="326"/>
      <c r="C56" s="26" t="s">
        <v>45</v>
      </c>
      <c r="D56" s="27">
        <v>176</v>
      </c>
      <c r="E56" s="28">
        <v>13.685847589424572</v>
      </c>
      <c r="F56" s="28">
        <v>13.685847589424572</v>
      </c>
      <c r="G56" s="29">
        <v>51.088646967340594</v>
      </c>
      <c r="H56" s="17"/>
      <c r="I56" s="98" t="s">
        <v>45</v>
      </c>
      <c r="J56" s="83">
        <v>0.13700000000000001</v>
      </c>
    </row>
    <row r="57" spans="2:10" x14ac:dyDescent="0.25">
      <c r="B57" s="326"/>
      <c r="C57" s="26" t="s">
        <v>46</v>
      </c>
      <c r="D57" s="27">
        <v>246</v>
      </c>
      <c r="E57" s="28">
        <v>19.129082426127528</v>
      </c>
      <c r="F57" s="28">
        <v>19.129082426127528</v>
      </c>
      <c r="G57" s="29">
        <v>70.217729393468119</v>
      </c>
      <c r="H57" s="17"/>
      <c r="I57" s="98" t="s">
        <v>46</v>
      </c>
      <c r="J57" s="83">
        <v>0.191</v>
      </c>
    </row>
    <row r="58" spans="2:10" x14ac:dyDescent="0.25">
      <c r="B58" s="326"/>
      <c r="C58" s="26" t="s">
        <v>47</v>
      </c>
      <c r="D58" s="27">
        <v>186</v>
      </c>
      <c r="E58" s="28">
        <v>14.463452566096423</v>
      </c>
      <c r="F58" s="28">
        <v>14.463452566096423</v>
      </c>
      <c r="G58" s="29">
        <v>84.68118195956454</v>
      </c>
      <c r="H58" s="17"/>
      <c r="I58" s="98" t="s">
        <v>47</v>
      </c>
      <c r="J58" s="83">
        <v>0.14499999999999999</v>
      </c>
    </row>
    <row r="59" spans="2:10" x14ac:dyDescent="0.25">
      <c r="B59" s="326"/>
      <c r="C59" s="26" t="s">
        <v>48</v>
      </c>
      <c r="D59" s="27">
        <v>129</v>
      </c>
      <c r="E59" s="28">
        <v>10.031104199066874</v>
      </c>
      <c r="F59" s="28">
        <v>10.031104199066874</v>
      </c>
      <c r="G59" s="29">
        <v>94.712286158631414</v>
      </c>
      <c r="H59" s="17"/>
      <c r="I59" s="98" t="s">
        <v>48</v>
      </c>
      <c r="J59" s="83">
        <v>0.1</v>
      </c>
    </row>
    <row r="60" spans="2:10" x14ac:dyDescent="0.25">
      <c r="B60" s="326"/>
      <c r="C60" s="26" t="s">
        <v>49</v>
      </c>
      <c r="D60" s="27">
        <v>68</v>
      </c>
      <c r="E60" s="28">
        <v>5.2877138413685847</v>
      </c>
      <c r="F60" s="28">
        <v>5.2877138413685847</v>
      </c>
      <c r="G60" s="29">
        <v>100</v>
      </c>
      <c r="H60" s="17"/>
    </row>
    <row r="61" spans="2:10" x14ac:dyDescent="0.25">
      <c r="B61" s="327"/>
      <c r="C61" s="30" t="s">
        <v>6</v>
      </c>
      <c r="D61" s="31">
        <v>1286</v>
      </c>
      <c r="E61" s="32">
        <v>100</v>
      </c>
      <c r="F61" s="32">
        <v>100</v>
      </c>
      <c r="G61" s="33"/>
      <c r="H61" s="17"/>
    </row>
    <row r="68" spans="2:13" x14ac:dyDescent="0.25">
      <c r="B68" s="328" t="s">
        <v>103</v>
      </c>
      <c r="C68" s="328"/>
      <c r="D68" s="328"/>
      <c r="E68" s="328"/>
      <c r="F68" s="328"/>
      <c r="G68" s="328"/>
      <c r="H68" s="1"/>
    </row>
    <row r="69" spans="2:13" ht="24.75" x14ac:dyDescent="0.25">
      <c r="B69" s="329" t="s">
        <v>0</v>
      </c>
      <c r="C69" s="329"/>
      <c r="D69" s="2" t="s">
        <v>1</v>
      </c>
      <c r="E69" s="3" t="s">
        <v>2</v>
      </c>
      <c r="F69" s="3" t="s">
        <v>3</v>
      </c>
      <c r="G69" s="4" t="s">
        <v>4</v>
      </c>
      <c r="H69" s="1"/>
    </row>
    <row r="70" spans="2:13" x14ac:dyDescent="0.25">
      <c r="B70" s="330" t="s">
        <v>5</v>
      </c>
      <c r="C70" s="5" t="s">
        <v>0</v>
      </c>
      <c r="D70" s="6">
        <v>72</v>
      </c>
      <c r="E70" s="7">
        <v>5.598755832037325</v>
      </c>
      <c r="F70" s="7">
        <v>5.598755832037325</v>
      </c>
      <c r="G70" s="8">
        <v>5.598755832037325</v>
      </c>
      <c r="H70" s="1"/>
      <c r="I70" s="98" t="s">
        <v>7</v>
      </c>
      <c r="J70" s="83">
        <v>5.6000000000000001E-2</v>
      </c>
      <c r="L70" s="18" t="s">
        <v>7</v>
      </c>
      <c r="M70" s="83">
        <v>5.6000000000000001E-2</v>
      </c>
    </row>
    <row r="71" spans="2:13" x14ac:dyDescent="0.25">
      <c r="B71" s="331"/>
      <c r="C71" s="9" t="s">
        <v>104</v>
      </c>
      <c r="D71" s="10">
        <v>273</v>
      </c>
      <c r="E71" s="11">
        <v>21.228615863141524</v>
      </c>
      <c r="F71" s="11">
        <v>21.228615863141524</v>
      </c>
      <c r="G71" s="12">
        <v>26.827371695178851</v>
      </c>
      <c r="H71" s="1"/>
      <c r="I71" s="98" t="s">
        <v>104</v>
      </c>
      <c r="J71" s="83">
        <v>0.21199999999999999</v>
      </c>
      <c r="L71" s="18" t="s">
        <v>30</v>
      </c>
      <c r="M71" s="83">
        <v>2.5999999999999999E-2</v>
      </c>
    </row>
    <row r="72" spans="2:13" x14ac:dyDescent="0.25">
      <c r="B72" s="331"/>
      <c r="C72" s="9" t="s">
        <v>105</v>
      </c>
      <c r="D72" s="10">
        <v>253</v>
      </c>
      <c r="E72" s="11">
        <v>19.673405909797822</v>
      </c>
      <c r="F72" s="11">
        <v>19.673405909797822</v>
      </c>
      <c r="G72" s="12">
        <v>46.500777604976669</v>
      </c>
      <c r="H72" s="1"/>
      <c r="I72" s="98" t="s">
        <v>105</v>
      </c>
      <c r="J72" s="83">
        <v>0.19700000000000001</v>
      </c>
      <c r="L72" s="18" t="s">
        <v>108</v>
      </c>
      <c r="M72" s="83">
        <v>0.01</v>
      </c>
    </row>
    <row r="73" spans="2:13" x14ac:dyDescent="0.25">
      <c r="B73" s="331"/>
      <c r="C73" s="9" t="s">
        <v>106</v>
      </c>
      <c r="D73" s="10">
        <v>434</v>
      </c>
      <c r="E73" s="11">
        <v>33.748055987558324</v>
      </c>
      <c r="F73" s="11">
        <v>33.748055987558324</v>
      </c>
      <c r="G73" s="12">
        <v>80.248833592534993</v>
      </c>
      <c r="H73" s="1"/>
      <c r="I73" s="98" t="s">
        <v>106</v>
      </c>
      <c r="J73" s="83">
        <v>0.33700000000000002</v>
      </c>
      <c r="L73" s="18" t="s">
        <v>109</v>
      </c>
      <c r="M73" s="83">
        <v>4.2000000000000003E-2</v>
      </c>
    </row>
    <row r="74" spans="2:13" ht="24" x14ac:dyDescent="0.25">
      <c r="B74" s="331"/>
      <c r="C74" s="9" t="s">
        <v>107</v>
      </c>
      <c r="D74" s="10">
        <v>153</v>
      </c>
      <c r="E74" s="11">
        <v>11.897356143079316</v>
      </c>
      <c r="F74" s="11">
        <v>11.897356143079316</v>
      </c>
      <c r="G74" s="12">
        <v>92.146189735614314</v>
      </c>
      <c r="H74" s="1"/>
      <c r="I74" s="98" t="s">
        <v>107</v>
      </c>
      <c r="J74" s="83">
        <v>0.11899999999999999</v>
      </c>
      <c r="L74" s="18" t="s">
        <v>106</v>
      </c>
      <c r="M74" s="83">
        <v>0.33700000000000002</v>
      </c>
    </row>
    <row r="75" spans="2:13" x14ac:dyDescent="0.25">
      <c r="B75" s="331"/>
      <c r="C75" s="9" t="s">
        <v>108</v>
      </c>
      <c r="D75" s="10">
        <v>13</v>
      </c>
      <c r="E75" s="11">
        <v>1.0108864696734059</v>
      </c>
      <c r="F75" s="11">
        <v>1.0108864696734059</v>
      </c>
      <c r="G75" s="12">
        <v>93.157076205287709</v>
      </c>
      <c r="H75" s="1"/>
      <c r="I75" s="98" t="s">
        <v>108</v>
      </c>
      <c r="J75" s="83">
        <v>0.01</v>
      </c>
      <c r="L75" s="18" t="s">
        <v>104</v>
      </c>
      <c r="M75" s="83">
        <v>0.21199999999999999</v>
      </c>
    </row>
    <row r="76" spans="2:13" x14ac:dyDescent="0.25">
      <c r="B76" s="331"/>
      <c r="C76" s="9" t="s">
        <v>109</v>
      </c>
      <c r="D76" s="10">
        <v>54</v>
      </c>
      <c r="E76" s="11">
        <v>4.1990668740279942</v>
      </c>
      <c r="F76" s="11">
        <v>4.1990668740279942</v>
      </c>
      <c r="G76" s="12">
        <v>97.356143079315714</v>
      </c>
      <c r="H76" s="1"/>
      <c r="I76" s="98" t="s">
        <v>109</v>
      </c>
      <c r="J76" s="83">
        <v>4.2000000000000003E-2</v>
      </c>
      <c r="L76" s="18" t="s">
        <v>105</v>
      </c>
      <c r="M76" s="83">
        <v>0.19700000000000001</v>
      </c>
    </row>
    <row r="77" spans="2:13" x14ac:dyDescent="0.25">
      <c r="B77" s="331"/>
      <c r="C77" s="9" t="s">
        <v>30</v>
      </c>
      <c r="D77" s="10">
        <v>34</v>
      </c>
      <c r="E77" s="11">
        <v>2.6438569206842923</v>
      </c>
      <c r="F77" s="11">
        <v>2.6438569206842923</v>
      </c>
      <c r="G77" s="12">
        <v>100</v>
      </c>
      <c r="H77" s="1"/>
      <c r="I77" s="98" t="s">
        <v>30</v>
      </c>
      <c r="J77" s="83">
        <v>2.5999999999999999E-2</v>
      </c>
      <c r="L77" s="18" t="s">
        <v>107</v>
      </c>
      <c r="M77" s="83">
        <v>0.11899999999999999</v>
      </c>
    </row>
    <row r="78" spans="2:13" x14ac:dyDescent="0.25">
      <c r="B78" s="332"/>
      <c r="C78" s="13" t="s">
        <v>6</v>
      </c>
      <c r="D78" s="14">
        <v>1286</v>
      </c>
      <c r="E78" s="15">
        <v>100</v>
      </c>
      <c r="F78" s="15">
        <v>100</v>
      </c>
      <c r="G78" s="16"/>
      <c r="H78" s="1"/>
    </row>
  </sheetData>
  <mergeCells count="21">
    <mergeCell ref="B3:G3"/>
    <mergeCell ref="B4:C4"/>
    <mergeCell ref="B5:B11"/>
    <mergeCell ref="B13:G13"/>
    <mergeCell ref="B31:G31"/>
    <mergeCell ref="B14:C14"/>
    <mergeCell ref="B15:B19"/>
    <mergeCell ref="B21:G21"/>
    <mergeCell ref="B22:C22"/>
    <mergeCell ref="B23:B29"/>
    <mergeCell ref="B41:G41"/>
    <mergeCell ref="B42:C42"/>
    <mergeCell ref="B43:B49"/>
    <mergeCell ref="B51:G51"/>
    <mergeCell ref="B32:C32"/>
    <mergeCell ref="B33:B39"/>
    <mergeCell ref="B52:C52"/>
    <mergeCell ref="B53:B61"/>
    <mergeCell ref="B68:G68"/>
    <mergeCell ref="B69:C69"/>
    <mergeCell ref="B70:B78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41FD91-F7B6-4B98-9E93-E5B58463F30D}">
  <dimension ref="B2:V80"/>
  <sheetViews>
    <sheetView topLeftCell="H13" zoomScale="85" zoomScaleNormal="85" workbookViewId="0">
      <selection activeCell="S26" sqref="S26"/>
    </sheetView>
  </sheetViews>
  <sheetFormatPr defaultRowHeight="15" x14ac:dyDescent="0.25"/>
  <cols>
    <col min="1" max="16384" width="9.140625" style="18"/>
  </cols>
  <sheetData>
    <row r="2" spans="2:22" x14ac:dyDescent="0.25">
      <c r="B2" s="339" t="s">
        <v>50</v>
      </c>
      <c r="C2" s="339"/>
      <c r="D2" s="339"/>
      <c r="E2" s="339"/>
      <c r="F2" s="339"/>
      <c r="G2" s="339"/>
      <c r="H2" s="35"/>
    </row>
    <row r="3" spans="2:22" ht="24.75" x14ac:dyDescent="0.25">
      <c r="B3" s="340" t="s">
        <v>0</v>
      </c>
      <c r="C3" s="340"/>
      <c r="D3" s="36" t="s">
        <v>1</v>
      </c>
      <c r="E3" s="37" t="s">
        <v>2</v>
      </c>
      <c r="F3" s="37" t="s">
        <v>3</v>
      </c>
      <c r="G3" s="38" t="s">
        <v>4</v>
      </c>
      <c r="H3" s="35"/>
    </row>
    <row r="4" spans="2:22" x14ac:dyDescent="0.25">
      <c r="B4" s="341" t="s">
        <v>5</v>
      </c>
      <c r="C4" s="39" t="s">
        <v>7</v>
      </c>
      <c r="D4" s="40">
        <v>1073</v>
      </c>
      <c r="E4" s="41">
        <v>83.437013996889576</v>
      </c>
      <c r="F4" s="41">
        <v>83.437013996889576</v>
      </c>
      <c r="G4" s="42">
        <v>83.437013996889576</v>
      </c>
      <c r="H4" s="35"/>
    </row>
    <row r="5" spans="2:22" x14ac:dyDescent="0.25">
      <c r="B5" s="342"/>
      <c r="C5" s="43" t="s">
        <v>51</v>
      </c>
      <c r="D5" s="44">
        <v>98</v>
      </c>
      <c r="E5" s="45">
        <v>7.6205287713841372</v>
      </c>
      <c r="F5" s="45">
        <v>7.6205287713841372</v>
      </c>
      <c r="G5" s="46">
        <v>91.05754276827372</v>
      </c>
      <c r="H5" s="35"/>
      <c r="K5" s="47"/>
      <c r="L5" s="47"/>
      <c r="M5" s="47"/>
      <c r="N5" s="47"/>
      <c r="O5" s="47"/>
      <c r="P5" s="47"/>
      <c r="Q5" s="47"/>
      <c r="R5" s="47"/>
      <c r="S5" s="47"/>
    </row>
    <row r="6" spans="2:22" x14ac:dyDescent="0.25">
      <c r="B6" s="342"/>
      <c r="C6" s="43" t="s">
        <v>52</v>
      </c>
      <c r="D6" s="44">
        <v>102</v>
      </c>
      <c r="E6" s="45">
        <v>7.9315707620528775</v>
      </c>
      <c r="F6" s="45">
        <v>7.9315707620528775</v>
      </c>
      <c r="G6" s="46">
        <v>98.989113530326591</v>
      </c>
      <c r="H6" s="35"/>
      <c r="K6" s="48"/>
      <c r="L6" s="48"/>
      <c r="M6" s="48"/>
      <c r="N6" s="48"/>
      <c r="O6" s="48"/>
      <c r="P6" s="48"/>
      <c r="Q6" s="48"/>
      <c r="R6" s="48"/>
      <c r="S6" s="48"/>
    </row>
    <row r="7" spans="2:22" x14ac:dyDescent="0.25">
      <c r="B7" s="342"/>
      <c r="C7" s="43" t="s">
        <v>53</v>
      </c>
      <c r="D7" s="44">
        <v>11</v>
      </c>
      <c r="E7" s="45">
        <v>0.85536547433903576</v>
      </c>
      <c r="F7" s="45">
        <v>0.85536547433903576</v>
      </c>
      <c r="G7" s="46">
        <v>99.844479004665629</v>
      </c>
      <c r="H7" s="35"/>
      <c r="K7" s="48"/>
      <c r="L7" s="48"/>
      <c r="M7" s="48"/>
      <c r="N7" s="48"/>
      <c r="O7" s="48"/>
      <c r="P7" s="48"/>
      <c r="Q7" s="48"/>
      <c r="R7" s="48"/>
      <c r="S7" s="48"/>
    </row>
    <row r="8" spans="2:22" ht="24" x14ac:dyDescent="0.25">
      <c r="B8" s="342"/>
      <c r="C8" s="43" t="s">
        <v>54</v>
      </c>
      <c r="D8" s="44">
        <v>2</v>
      </c>
      <c r="E8" s="45">
        <v>0.15552099533437014</v>
      </c>
      <c r="F8" s="45">
        <v>0.15552099533437014</v>
      </c>
      <c r="G8" s="46">
        <v>100</v>
      </c>
      <c r="H8" s="35"/>
      <c r="K8" s="47" t="s">
        <v>63</v>
      </c>
      <c r="L8" s="47" t="s">
        <v>64</v>
      </c>
      <c r="M8" s="47" t="s">
        <v>65</v>
      </c>
      <c r="N8" s="47" t="s">
        <v>66</v>
      </c>
      <c r="O8" s="47" t="s">
        <v>67</v>
      </c>
      <c r="P8" s="47" t="s">
        <v>68</v>
      </c>
      <c r="Q8" s="47" t="s">
        <v>69</v>
      </c>
      <c r="R8" s="47" t="s">
        <v>70</v>
      </c>
      <c r="S8" s="47" t="s">
        <v>71</v>
      </c>
      <c r="U8" s="47" t="s">
        <v>6</v>
      </c>
    </row>
    <row r="9" spans="2:22" x14ac:dyDescent="0.25">
      <c r="B9" s="343"/>
      <c r="C9" s="49" t="s">
        <v>6</v>
      </c>
      <c r="D9" s="50">
        <v>1286</v>
      </c>
      <c r="E9" s="51">
        <v>100</v>
      </c>
      <c r="F9" s="51">
        <v>100</v>
      </c>
      <c r="G9" s="52"/>
      <c r="H9" s="35"/>
      <c r="J9" s="18" t="s">
        <v>51</v>
      </c>
      <c r="K9" s="53">
        <v>7.5999999999999998E-2</v>
      </c>
      <c r="L9" s="53">
        <v>7.0999999999999994E-2</v>
      </c>
      <c r="M9" s="53">
        <v>8.5999999999999993E-2</v>
      </c>
      <c r="N9" s="53">
        <v>5.8000000000000003E-2</v>
      </c>
      <c r="O9" s="53">
        <v>7.0000000000000007E-2</v>
      </c>
      <c r="P9" s="53">
        <v>6.4000000000000001E-2</v>
      </c>
      <c r="Q9" s="53">
        <v>5.3999999999999999E-2</v>
      </c>
      <c r="R9" s="53">
        <v>4.1000000000000002E-2</v>
      </c>
      <c r="S9" s="53">
        <v>0.05</v>
      </c>
      <c r="U9" s="54">
        <f>SUM(K9:S9)</f>
        <v>0.57000000000000006</v>
      </c>
    </row>
    <row r="10" spans="2:22" x14ac:dyDescent="0.25">
      <c r="B10" s="35"/>
      <c r="C10" s="35"/>
      <c r="D10" s="35"/>
      <c r="E10" s="35"/>
      <c r="F10" s="35"/>
      <c r="G10" s="35"/>
      <c r="H10" s="35"/>
      <c r="J10" s="18" t="s">
        <v>52</v>
      </c>
      <c r="K10" s="53">
        <v>7.9000000000000001E-2</v>
      </c>
      <c r="L10" s="53">
        <v>7.0000000000000007E-2</v>
      </c>
      <c r="M10" s="53">
        <v>7.4999999999999997E-2</v>
      </c>
      <c r="N10" s="53">
        <v>0.06</v>
      </c>
      <c r="O10" s="53">
        <v>6.7000000000000004E-2</v>
      </c>
      <c r="P10" s="53">
        <v>5.8000000000000003E-2</v>
      </c>
      <c r="Q10" s="53">
        <v>4.3999999999999997E-2</v>
      </c>
      <c r="R10" s="53">
        <v>0.04</v>
      </c>
      <c r="S10" s="53">
        <v>5.8000000000000003E-2</v>
      </c>
      <c r="U10" s="54">
        <f>SUM(K10:S10)</f>
        <v>0.55100000000000005</v>
      </c>
    </row>
    <row r="11" spans="2:22" x14ac:dyDescent="0.25">
      <c r="B11" s="339" t="s">
        <v>55</v>
      </c>
      <c r="C11" s="339"/>
      <c r="D11" s="339"/>
      <c r="E11" s="339"/>
      <c r="F11" s="339"/>
      <c r="G11" s="339"/>
      <c r="H11" s="35"/>
      <c r="U11" s="54">
        <f>SUM(U9:U10)</f>
        <v>1.121</v>
      </c>
      <c r="V11" s="55" t="s">
        <v>72</v>
      </c>
    </row>
    <row r="12" spans="2:22" ht="24.75" x14ac:dyDescent="0.25">
      <c r="B12" s="340" t="s">
        <v>0</v>
      </c>
      <c r="C12" s="340"/>
      <c r="D12" s="36" t="s">
        <v>1</v>
      </c>
      <c r="E12" s="37" t="s">
        <v>2</v>
      </c>
      <c r="F12" s="37" t="s">
        <v>3</v>
      </c>
      <c r="G12" s="38" t="s">
        <v>4</v>
      </c>
      <c r="H12" s="35"/>
    </row>
    <row r="13" spans="2:22" x14ac:dyDescent="0.25">
      <c r="B13" s="341" t="s">
        <v>5</v>
      </c>
      <c r="C13" s="39" t="s">
        <v>7</v>
      </c>
      <c r="D13" s="40">
        <v>1099</v>
      </c>
      <c r="E13" s="41">
        <v>85.458786936236393</v>
      </c>
      <c r="F13" s="41">
        <v>85.458786936236393</v>
      </c>
      <c r="G13" s="42">
        <v>85.458786936236393</v>
      </c>
      <c r="H13" s="35"/>
    </row>
    <row r="14" spans="2:22" x14ac:dyDescent="0.25">
      <c r="B14" s="342"/>
      <c r="C14" s="43" t="s">
        <v>51</v>
      </c>
      <c r="D14" s="44">
        <v>91</v>
      </c>
      <c r="E14" s="45">
        <v>7.0762052877138411</v>
      </c>
      <c r="F14" s="45">
        <v>7.0762052877138411</v>
      </c>
      <c r="G14" s="46">
        <v>92.534992223950226</v>
      </c>
      <c r="H14" s="35"/>
    </row>
    <row r="15" spans="2:22" x14ac:dyDescent="0.25">
      <c r="B15" s="342"/>
      <c r="C15" s="43" t="s">
        <v>52</v>
      </c>
      <c r="D15" s="44">
        <v>90</v>
      </c>
      <c r="E15" s="45">
        <v>6.9984447900466566</v>
      </c>
      <c r="F15" s="45">
        <v>6.9984447900466566</v>
      </c>
      <c r="G15" s="46">
        <v>99.533437013996888</v>
      </c>
      <c r="H15" s="35"/>
    </row>
    <row r="16" spans="2:22" x14ac:dyDescent="0.25">
      <c r="B16" s="342"/>
      <c r="C16" s="43" t="s">
        <v>53</v>
      </c>
      <c r="D16" s="44">
        <v>6</v>
      </c>
      <c r="E16" s="45">
        <v>0.46656298600311041</v>
      </c>
      <c r="F16" s="45">
        <v>0.46656298600311041</v>
      </c>
      <c r="G16" s="46">
        <v>100</v>
      </c>
      <c r="H16" s="35"/>
    </row>
    <row r="17" spans="2:19" x14ac:dyDescent="0.25">
      <c r="B17" s="343"/>
      <c r="C17" s="49" t="s">
        <v>6</v>
      </c>
      <c r="D17" s="50">
        <v>1286</v>
      </c>
      <c r="E17" s="51">
        <v>100</v>
      </c>
      <c r="F17" s="51">
        <v>100</v>
      </c>
      <c r="G17" s="52"/>
      <c r="H17" s="35"/>
    </row>
    <row r="18" spans="2:19" x14ac:dyDescent="0.25">
      <c r="B18" s="35"/>
      <c r="C18" s="35"/>
      <c r="D18" s="35"/>
      <c r="E18" s="35"/>
      <c r="F18" s="35"/>
      <c r="G18" s="35"/>
      <c r="H18" s="35"/>
    </row>
    <row r="19" spans="2:19" x14ac:dyDescent="0.25">
      <c r="B19" s="339" t="s">
        <v>56</v>
      </c>
      <c r="C19" s="339"/>
      <c r="D19" s="339"/>
      <c r="E19" s="339"/>
      <c r="F19" s="339"/>
      <c r="G19" s="339"/>
      <c r="H19" s="35"/>
    </row>
    <row r="20" spans="2:19" ht="24.75" x14ac:dyDescent="0.25">
      <c r="B20" s="340" t="s">
        <v>0</v>
      </c>
      <c r="C20" s="340"/>
      <c r="D20" s="36" t="s">
        <v>1</v>
      </c>
      <c r="E20" s="37" t="s">
        <v>2</v>
      </c>
      <c r="F20" s="37" t="s">
        <v>3</v>
      </c>
      <c r="G20" s="38" t="s">
        <v>4</v>
      </c>
      <c r="H20" s="35"/>
    </row>
    <row r="21" spans="2:19" x14ac:dyDescent="0.25">
      <c r="B21" s="341" t="s">
        <v>5</v>
      </c>
      <c r="C21" s="39" t="s">
        <v>7</v>
      </c>
      <c r="D21" s="40">
        <v>1057</v>
      </c>
      <c r="E21" s="41">
        <v>82.192846034214625</v>
      </c>
      <c r="F21" s="41">
        <v>82.192846034214625</v>
      </c>
      <c r="G21" s="42">
        <v>82.192846034214625</v>
      </c>
      <c r="H21" s="35"/>
    </row>
    <row r="22" spans="2:19" x14ac:dyDescent="0.25">
      <c r="B22" s="342"/>
      <c r="C22" s="43" t="s">
        <v>51</v>
      </c>
      <c r="D22" s="44">
        <v>110</v>
      </c>
      <c r="E22" s="45">
        <v>8.5536547433903571</v>
      </c>
      <c r="F22" s="45">
        <v>8.5536547433903571</v>
      </c>
      <c r="G22" s="46">
        <v>90.746500777604979</v>
      </c>
      <c r="H22" s="35"/>
    </row>
    <row r="23" spans="2:19" x14ac:dyDescent="0.25">
      <c r="B23" s="342"/>
      <c r="C23" s="43" t="s">
        <v>52</v>
      </c>
      <c r="D23" s="44">
        <v>96</v>
      </c>
      <c r="E23" s="45">
        <v>7.4650077760497666</v>
      </c>
      <c r="F23" s="45">
        <v>7.4650077760497666</v>
      </c>
      <c r="G23" s="46">
        <v>98.211508553654738</v>
      </c>
      <c r="H23" s="35"/>
    </row>
    <row r="24" spans="2:19" x14ac:dyDescent="0.25">
      <c r="B24" s="342"/>
      <c r="C24" s="43" t="s">
        <v>53</v>
      </c>
      <c r="D24" s="44">
        <v>22</v>
      </c>
      <c r="E24" s="45">
        <v>1.7107309486780715</v>
      </c>
      <c r="F24" s="45">
        <v>1.7107309486780715</v>
      </c>
      <c r="G24" s="46">
        <v>99.922239502332815</v>
      </c>
      <c r="H24" s="35"/>
    </row>
    <row r="25" spans="2:19" ht="24" x14ac:dyDescent="0.25">
      <c r="B25" s="342"/>
      <c r="C25" s="43" t="s">
        <v>54</v>
      </c>
      <c r="D25" s="44">
        <v>1</v>
      </c>
      <c r="E25" s="45">
        <v>7.7760497667185069E-2</v>
      </c>
      <c r="F25" s="45">
        <v>7.7760497667185069E-2</v>
      </c>
      <c r="G25" s="46">
        <v>100</v>
      </c>
      <c r="H25" s="35"/>
    </row>
    <row r="26" spans="2:19" x14ac:dyDescent="0.25">
      <c r="B26" s="343"/>
      <c r="C26" s="49" t="s">
        <v>6</v>
      </c>
      <c r="D26" s="50">
        <v>1286</v>
      </c>
      <c r="E26" s="51">
        <v>100</v>
      </c>
      <c r="F26" s="51">
        <v>100</v>
      </c>
      <c r="G26" s="52"/>
      <c r="H26" s="35"/>
    </row>
    <row r="27" spans="2:19" x14ac:dyDescent="0.25">
      <c r="B27" s="35"/>
      <c r="C27" s="35"/>
      <c r="D27" s="35"/>
      <c r="E27" s="35"/>
      <c r="F27" s="35"/>
      <c r="G27" s="35"/>
      <c r="H27" s="35"/>
    </row>
    <row r="28" spans="2:19" x14ac:dyDescent="0.25">
      <c r="B28" s="339" t="s">
        <v>57</v>
      </c>
      <c r="C28" s="339"/>
      <c r="D28" s="339"/>
      <c r="E28" s="339"/>
      <c r="F28" s="339"/>
      <c r="G28" s="339"/>
      <c r="H28" s="35"/>
      <c r="K28" s="334" t="s">
        <v>211</v>
      </c>
      <c r="L28" s="334"/>
      <c r="M28" s="334"/>
      <c r="N28" s="334"/>
      <c r="O28" s="334"/>
      <c r="P28" s="334"/>
      <c r="Q28" s="175"/>
    </row>
    <row r="29" spans="2:19" ht="24.75" x14ac:dyDescent="0.25">
      <c r="B29" s="340" t="s">
        <v>0</v>
      </c>
      <c r="C29" s="340"/>
      <c r="D29" s="36" t="s">
        <v>1</v>
      </c>
      <c r="E29" s="37" t="s">
        <v>2</v>
      </c>
      <c r="F29" s="37" t="s">
        <v>3</v>
      </c>
      <c r="G29" s="38" t="s">
        <v>4</v>
      </c>
      <c r="H29" s="35"/>
      <c r="K29" s="335" t="s">
        <v>0</v>
      </c>
      <c r="L29" s="335"/>
      <c r="M29" s="176" t="s">
        <v>1</v>
      </c>
      <c r="N29" s="177" t="s">
        <v>2</v>
      </c>
      <c r="O29" s="177" t="s">
        <v>3</v>
      </c>
      <c r="P29" s="178" t="s">
        <v>4</v>
      </c>
      <c r="Q29"/>
      <c r="S29" s="18" t="s">
        <v>215</v>
      </c>
    </row>
    <row r="30" spans="2:19" x14ac:dyDescent="0.25">
      <c r="B30" s="341" t="s">
        <v>5</v>
      </c>
      <c r="C30" s="39" t="s">
        <v>7</v>
      </c>
      <c r="D30" s="40">
        <v>1125</v>
      </c>
      <c r="E30" s="41">
        <v>87.480559875583211</v>
      </c>
      <c r="F30" s="41">
        <v>87.480559875583211</v>
      </c>
      <c r="G30" s="42">
        <v>87.480559875583211</v>
      </c>
      <c r="H30" s="35"/>
      <c r="K30" s="336" t="s">
        <v>5</v>
      </c>
      <c r="L30" s="179" t="s">
        <v>7</v>
      </c>
      <c r="M30" s="180">
        <v>180</v>
      </c>
      <c r="N30" s="181">
        <v>13.996889580093313</v>
      </c>
      <c r="O30" s="181">
        <v>13.996889580093313</v>
      </c>
      <c r="P30" s="182">
        <v>13.996889580093313</v>
      </c>
      <c r="Q30"/>
    </row>
    <row r="31" spans="2:19" ht="24" x14ac:dyDescent="0.25">
      <c r="B31" s="342"/>
      <c r="C31" s="43" t="s">
        <v>51</v>
      </c>
      <c r="D31" s="44">
        <v>74</v>
      </c>
      <c r="E31" s="45">
        <v>5.7542768273716955</v>
      </c>
      <c r="F31" s="45">
        <v>5.7542768273716955</v>
      </c>
      <c r="G31" s="46">
        <v>93.234836702954894</v>
      </c>
      <c r="H31" s="35"/>
      <c r="K31" s="337"/>
      <c r="L31" s="183" t="s">
        <v>212</v>
      </c>
      <c r="M31" s="184">
        <v>566</v>
      </c>
      <c r="N31" s="185">
        <v>44.012441679626747</v>
      </c>
      <c r="O31" s="185">
        <v>44.012441679626747</v>
      </c>
      <c r="P31" s="186">
        <v>58.009331259720064</v>
      </c>
      <c r="Q31"/>
      <c r="R31" s="18" t="s">
        <v>212</v>
      </c>
      <c r="S31" s="48">
        <v>0.44</v>
      </c>
    </row>
    <row r="32" spans="2:19" ht="24" x14ac:dyDescent="0.25">
      <c r="B32" s="342"/>
      <c r="C32" s="43" t="s">
        <v>52</v>
      </c>
      <c r="D32" s="44">
        <v>77</v>
      </c>
      <c r="E32" s="45">
        <v>5.9875583203732505</v>
      </c>
      <c r="F32" s="45">
        <v>5.9875583203732505</v>
      </c>
      <c r="G32" s="46">
        <v>99.222395023328147</v>
      </c>
      <c r="H32" s="35"/>
      <c r="K32" s="337"/>
      <c r="L32" s="183" t="s">
        <v>213</v>
      </c>
      <c r="M32" s="184">
        <v>459</v>
      </c>
      <c r="N32" s="185">
        <v>35.692068429237949</v>
      </c>
      <c r="O32" s="185">
        <v>35.692068429237949</v>
      </c>
      <c r="P32" s="186">
        <v>93.701399688958006</v>
      </c>
      <c r="Q32"/>
      <c r="R32" s="18" t="s">
        <v>213</v>
      </c>
      <c r="S32" s="48">
        <v>0.35699999999999998</v>
      </c>
    </row>
    <row r="33" spans="2:19" ht="24" x14ac:dyDescent="0.25">
      <c r="B33" s="342"/>
      <c r="C33" s="43" t="s">
        <v>53</v>
      </c>
      <c r="D33" s="44">
        <v>9</v>
      </c>
      <c r="E33" s="45">
        <v>0.69984447900466562</v>
      </c>
      <c r="F33" s="45">
        <v>0.69984447900466562</v>
      </c>
      <c r="G33" s="46">
        <v>99.922239502332815</v>
      </c>
      <c r="H33" s="35"/>
      <c r="K33" s="337"/>
      <c r="L33" s="183" t="s">
        <v>214</v>
      </c>
      <c r="M33" s="184">
        <v>81</v>
      </c>
      <c r="N33" s="185">
        <v>6.2986003110419908</v>
      </c>
      <c r="O33" s="185">
        <v>6.2986003110419908</v>
      </c>
      <c r="P33" s="186">
        <v>100</v>
      </c>
      <c r="Q33"/>
      <c r="R33" s="18" t="s">
        <v>214</v>
      </c>
      <c r="S33" s="48">
        <v>6.3E-2</v>
      </c>
    </row>
    <row r="34" spans="2:19" ht="24" x14ac:dyDescent="0.25">
      <c r="B34" s="342"/>
      <c r="C34" s="43" t="s">
        <v>54</v>
      </c>
      <c r="D34" s="44">
        <v>1</v>
      </c>
      <c r="E34" s="45">
        <v>7.7760497667185069E-2</v>
      </c>
      <c r="F34" s="45">
        <v>7.7760497667185069E-2</v>
      </c>
      <c r="G34" s="46">
        <v>100</v>
      </c>
      <c r="H34" s="35"/>
      <c r="K34" s="338"/>
      <c r="L34" s="187" t="s">
        <v>6</v>
      </c>
      <c r="M34" s="188">
        <v>1286</v>
      </c>
      <c r="N34" s="189">
        <v>100</v>
      </c>
      <c r="O34" s="189">
        <v>100</v>
      </c>
      <c r="P34" s="190"/>
      <c r="Q34"/>
      <c r="R34" s="18" t="s">
        <v>7</v>
      </c>
      <c r="S34" s="48">
        <v>0.14000000000000001</v>
      </c>
    </row>
    <row r="35" spans="2:19" x14ac:dyDescent="0.25">
      <c r="B35" s="343"/>
      <c r="C35" s="49" t="s">
        <v>6</v>
      </c>
      <c r="D35" s="50">
        <v>1286</v>
      </c>
      <c r="E35" s="51">
        <v>100</v>
      </c>
      <c r="F35" s="51">
        <v>100</v>
      </c>
      <c r="G35" s="52"/>
      <c r="H35" s="35"/>
    </row>
    <row r="36" spans="2:19" x14ac:dyDescent="0.25">
      <c r="B36" s="35"/>
      <c r="C36" s="35"/>
      <c r="D36" s="35"/>
      <c r="E36" s="35"/>
      <c r="F36" s="35"/>
      <c r="G36" s="35"/>
      <c r="H36" s="35"/>
    </row>
    <row r="37" spans="2:19" x14ac:dyDescent="0.25">
      <c r="B37" s="339" t="s">
        <v>58</v>
      </c>
      <c r="C37" s="339"/>
      <c r="D37" s="339"/>
      <c r="E37" s="339"/>
      <c r="F37" s="339"/>
      <c r="G37" s="339"/>
      <c r="H37" s="35"/>
    </row>
    <row r="38" spans="2:19" ht="24.75" x14ac:dyDescent="0.25">
      <c r="B38" s="340" t="s">
        <v>0</v>
      </c>
      <c r="C38" s="340"/>
      <c r="D38" s="36" t="s">
        <v>1</v>
      </c>
      <c r="E38" s="37" t="s">
        <v>2</v>
      </c>
      <c r="F38" s="37" t="s">
        <v>3</v>
      </c>
      <c r="G38" s="38" t="s">
        <v>4</v>
      </c>
      <c r="H38" s="35"/>
    </row>
    <row r="39" spans="2:19" x14ac:dyDescent="0.25">
      <c r="B39" s="341" t="s">
        <v>5</v>
      </c>
      <c r="C39" s="39" t="s">
        <v>7</v>
      </c>
      <c r="D39" s="40">
        <v>1098</v>
      </c>
      <c r="E39" s="41">
        <v>85.381026438569208</v>
      </c>
      <c r="F39" s="41">
        <v>85.381026438569208</v>
      </c>
      <c r="G39" s="42">
        <v>85.381026438569208</v>
      </c>
      <c r="H39" s="35"/>
    </row>
    <row r="40" spans="2:19" x14ac:dyDescent="0.25">
      <c r="B40" s="342"/>
      <c r="C40" s="43" t="s">
        <v>51</v>
      </c>
      <c r="D40" s="44">
        <v>90</v>
      </c>
      <c r="E40" s="45">
        <v>6.9984447900466566</v>
      </c>
      <c r="F40" s="45">
        <v>6.9984447900466566</v>
      </c>
      <c r="G40" s="46">
        <v>92.37947122861587</v>
      </c>
      <c r="H40" s="35"/>
    </row>
    <row r="41" spans="2:19" x14ac:dyDescent="0.25">
      <c r="B41" s="342"/>
      <c r="C41" s="43" t="s">
        <v>52</v>
      </c>
      <c r="D41" s="44">
        <v>86</v>
      </c>
      <c r="E41" s="45">
        <v>6.6874027993779164</v>
      </c>
      <c r="F41" s="45">
        <v>6.6874027993779164</v>
      </c>
      <c r="G41" s="46">
        <v>99.066874027993777</v>
      </c>
      <c r="H41" s="35"/>
    </row>
    <row r="42" spans="2:19" x14ac:dyDescent="0.25">
      <c r="B42" s="342"/>
      <c r="C42" s="43" t="s">
        <v>53</v>
      </c>
      <c r="D42" s="44">
        <v>10</v>
      </c>
      <c r="E42" s="45">
        <v>0.77760497667185069</v>
      </c>
      <c r="F42" s="45">
        <v>0.77760497667185069</v>
      </c>
      <c r="G42" s="46">
        <v>99.844479004665629</v>
      </c>
      <c r="H42" s="35"/>
    </row>
    <row r="43" spans="2:19" ht="24" x14ac:dyDescent="0.25">
      <c r="B43" s="342"/>
      <c r="C43" s="43" t="s">
        <v>54</v>
      </c>
      <c r="D43" s="44">
        <v>2</v>
      </c>
      <c r="E43" s="45">
        <v>0.15552099533437014</v>
      </c>
      <c r="F43" s="45">
        <v>0.15552099533437014</v>
      </c>
      <c r="G43" s="46">
        <v>100</v>
      </c>
      <c r="H43" s="35"/>
    </row>
    <row r="44" spans="2:19" x14ac:dyDescent="0.25">
      <c r="B44" s="343"/>
      <c r="C44" s="49" t="s">
        <v>6</v>
      </c>
      <c r="D44" s="50">
        <v>1286</v>
      </c>
      <c r="E44" s="51">
        <v>100</v>
      </c>
      <c r="F44" s="51">
        <v>100</v>
      </c>
      <c r="G44" s="52"/>
      <c r="H44" s="35"/>
    </row>
    <row r="45" spans="2:19" x14ac:dyDescent="0.25">
      <c r="B45" s="35"/>
      <c r="C45" s="35"/>
      <c r="D45" s="35"/>
      <c r="E45" s="35"/>
      <c r="F45" s="35"/>
      <c r="G45" s="35"/>
      <c r="H45" s="35"/>
    </row>
    <row r="46" spans="2:19" x14ac:dyDescent="0.25">
      <c r="B46" s="339" t="s">
        <v>59</v>
      </c>
      <c r="C46" s="339"/>
      <c r="D46" s="339"/>
      <c r="E46" s="339"/>
      <c r="F46" s="339"/>
      <c r="G46" s="339"/>
      <c r="H46" s="35"/>
    </row>
    <row r="47" spans="2:19" ht="24.75" x14ac:dyDescent="0.25">
      <c r="B47" s="340" t="s">
        <v>0</v>
      </c>
      <c r="C47" s="340"/>
      <c r="D47" s="36" t="s">
        <v>1</v>
      </c>
      <c r="E47" s="37" t="s">
        <v>2</v>
      </c>
      <c r="F47" s="37" t="s">
        <v>3</v>
      </c>
      <c r="G47" s="38" t="s">
        <v>4</v>
      </c>
      <c r="H47" s="35"/>
    </row>
    <row r="48" spans="2:19" x14ac:dyDescent="0.25">
      <c r="B48" s="341" t="s">
        <v>5</v>
      </c>
      <c r="C48" s="39" t="s">
        <v>7</v>
      </c>
      <c r="D48" s="40">
        <v>1117</v>
      </c>
      <c r="E48" s="41">
        <v>86.858475894245728</v>
      </c>
      <c r="F48" s="41">
        <v>86.858475894245728</v>
      </c>
      <c r="G48" s="42">
        <v>86.858475894245728</v>
      </c>
      <c r="H48" s="35"/>
    </row>
    <row r="49" spans="2:8" x14ac:dyDescent="0.25">
      <c r="B49" s="342"/>
      <c r="C49" s="43" t="s">
        <v>51</v>
      </c>
      <c r="D49" s="44">
        <v>82</v>
      </c>
      <c r="E49" s="45">
        <v>6.3763608087091761</v>
      </c>
      <c r="F49" s="45">
        <v>6.3763608087091761</v>
      </c>
      <c r="G49" s="46">
        <v>93.234836702954894</v>
      </c>
      <c r="H49" s="35"/>
    </row>
    <row r="50" spans="2:8" x14ac:dyDescent="0.25">
      <c r="B50" s="342"/>
      <c r="C50" s="43" t="s">
        <v>52</v>
      </c>
      <c r="D50" s="44">
        <v>75</v>
      </c>
      <c r="E50" s="45">
        <v>5.8320373250388799</v>
      </c>
      <c r="F50" s="45">
        <v>5.8320373250388799</v>
      </c>
      <c r="G50" s="46">
        <v>99.066874027993777</v>
      </c>
      <c r="H50" s="35"/>
    </row>
    <row r="51" spans="2:8" x14ac:dyDescent="0.25">
      <c r="B51" s="342"/>
      <c r="C51" s="43" t="s">
        <v>53</v>
      </c>
      <c r="D51" s="44">
        <v>9</v>
      </c>
      <c r="E51" s="45">
        <v>0.69984447900466562</v>
      </c>
      <c r="F51" s="45">
        <v>0.69984447900466562</v>
      </c>
      <c r="G51" s="46">
        <v>99.766718506998444</v>
      </c>
      <c r="H51" s="35"/>
    </row>
    <row r="52" spans="2:8" ht="24" x14ac:dyDescent="0.25">
      <c r="B52" s="342"/>
      <c r="C52" s="43" t="s">
        <v>54</v>
      </c>
      <c r="D52" s="44">
        <v>3</v>
      </c>
      <c r="E52" s="45">
        <v>0.23328149300155521</v>
      </c>
      <c r="F52" s="45">
        <v>0.23328149300155521</v>
      </c>
      <c r="G52" s="46">
        <v>100</v>
      </c>
      <c r="H52" s="35"/>
    </row>
    <row r="53" spans="2:8" x14ac:dyDescent="0.25">
      <c r="B53" s="343"/>
      <c r="C53" s="49" t="s">
        <v>6</v>
      </c>
      <c r="D53" s="50">
        <v>1286</v>
      </c>
      <c r="E53" s="51">
        <v>100</v>
      </c>
      <c r="F53" s="51">
        <v>100</v>
      </c>
      <c r="G53" s="52"/>
      <c r="H53" s="35"/>
    </row>
    <row r="54" spans="2:8" x14ac:dyDescent="0.25">
      <c r="B54" s="35"/>
      <c r="C54" s="35"/>
      <c r="D54" s="35"/>
      <c r="E54" s="35"/>
      <c r="F54" s="35"/>
      <c r="G54" s="35"/>
      <c r="H54" s="35"/>
    </row>
    <row r="55" spans="2:8" x14ac:dyDescent="0.25">
      <c r="B55" s="339" t="s">
        <v>60</v>
      </c>
      <c r="C55" s="339"/>
      <c r="D55" s="339"/>
      <c r="E55" s="339"/>
      <c r="F55" s="339"/>
      <c r="G55" s="339"/>
      <c r="H55" s="35"/>
    </row>
    <row r="56" spans="2:8" ht="24.75" x14ac:dyDescent="0.25">
      <c r="B56" s="340" t="s">
        <v>0</v>
      </c>
      <c r="C56" s="340"/>
      <c r="D56" s="36" t="s">
        <v>1</v>
      </c>
      <c r="E56" s="37" t="s">
        <v>2</v>
      </c>
      <c r="F56" s="37" t="s">
        <v>3</v>
      </c>
      <c r="G56" s="38" t="s">
        <v>4</v>
      </c>
      <c r="H56" s="35"/>
    </row>
    <row r="57" spans="2:8" x14ac:dyDescent="0.25">
      <c r="B57" s="341" t="s">
        <v>5</v>
      </c>
      <c r="C57" s="39" t="s">
        <v>7</v>
      </c>
      <c r="D57" s="40">
        <v>1152</v>
      </c>
      <c r="E57" s="41">
        <v>89.580093312597199</v>
      </c>
      <c r="F57" s="41">
        <v>89.580093312597199</v>
      </c>
      <c r="G57" s="42">
        <v>89.580093312597199</v>
      </c>
      <c r="H57" s="35"/>
    </row>
    <row r="58" spans="2:8" x14ac:dyDescent="0.25">
      <c r="B58" s="342"/>
      <c r="C58" s="43" t="s">
        <v>51</v>
      </c>
      <c r="D58" s="44">
        <v>70</v>
      </c>
      <c r="E58" s="45">
        <v>5.4432348367029553</v>
      </c>
      <c r="F58" s="45">
        <v>5.4432348367029553</v>
      </c>
      <c r="G58" s="46">
        <v>95.023328149300156</v>
      </c>
      <c r="H58" s="35"/>
    </row>
    <row r="59" spans="2:8" x14ac:dyDescent="0.25">
      <c r="B59" s="342"/>
      <c r="C59" s="43" t="s">
        <v>52</v>
      </c>
      <c r="D59" s="44">
        <v>56</v>
      </c>
      <c r="E59" s="45">
        <v>4.3545878693623639</v>
      </c>
      <c r="F59" s="45">
        <v>4.3545878693623639</v>
      </c>
      <c r="G59" s="46">
        <v>99.377916018662518</v>
      </c>
      <c r="H59" s="35"/>
    </row>
    <row r="60" spans="2:8" x14ac:dyDescent="0.25">
      <c r="B60" s="342"/>
      <c r="C60" s="43" t="s">
        <v>53</v>
      </c>
      <c r="D60" s="44">
        <v>7</v>
      </c>
      <c r="E60" s="45">
        <v>0.54432348367029548</v>
      </c>
      <c r="F60" s="45">
        <v>0.54432348367029548</v>
      </c>
      <c r="G60" s="46">
        <v>99.922239502332815</v>
      </c>
      <c r="H60" s="35"/>
    </row>
    <row r="61" spans="2:8" ht="24" x14ac:dyDescent="0.25">
      <c r="B61" s="342"/>
      <c r="C61" s="43" t="s">
        <v>54</v>
      </c>
      <c r="D61" s="44">
        <v>1</v>
      </c>
      <c r="E61" s="45">
        <v>7.7760497667185069E-2</v>
      </c>
      <c r="F61" s="45">
        <v>7.7760497667185069E-2</v>
      </c>
      <c r="G61" s="46">
        <v>100</v>
      </c>
      <c r="H61" s="35"/>
    </row>
    <row r="62" spans="2:8" x14ac:dyDescent="0.25">
      <c r="B62" s="343"/>
      <c r="C62" s="49" t="s">
        <v>6</v>
      </c>
      <c r="D62" s="50">
        <v>1286</v>
      </c>
      <c r="E62" s="51">
        <v>100</v>
      </c>
      <c r="F62" s="51">
        <v>100</v>
      </c>
      <c r="G62" s="52"/>
      <c r="H62" s="35"/>
    </row>
    <row r="63" spans="2:8" x14ac:dyDescent="0.25">
      <c r="B63" s="35"/>
      <c r="C63" s="35"/>
      <c r="D63" s="35"/>
      <c r="E63" s="35"/>
      <c r="F63" s="35"/>
      <c r="G63" s="35"/>
      <c r="H63" s="35"/>
    </row>
    <row r="64" spans="2:8" x14ac:dyDescent="0.25">
      <c r="B64" s="339" t="s">
        <v>61</v>
      </c>
      <c r="C64" s="339"/>
      <c r="D64" s="339"/>
      <c r="E64" s="339"/>
      <c r="F64" s="339"/>
      <c r="G64" s="339"/>
      <c r="H64" s="35"/>
    </row>
    <row r="65" spans="2:8" ht="24.75" x14ac:dyDescent="0.25">
      <c r="B65" s="340" t="s">
        <v>0</v>
      </c>
      <c r="C65" s="340"/>
      <c r="D65" s="36" t="s">
        <v>1</v>
      </c>
      <c r="E65" s="37" t="s">
        <v>2</v>
      </c>
      <c r="F65" s="37" t="s">
        <v>3</v>
      </c>
      <c r="G65" s="38" t="s">
        <v>4</v>
      </c>
      <c r="H65" s="35"/>
    </row>
    <row r="66" spans="2:8" x14ac:dyDescent="0.25">
      <c r="B66" s="341" t="s">
        <v>5</v>
      </c>
      <c r="C66" s="39" t="s">
        <v>7</v>
      </c>
      <c r="D66" s="40">
        <v>1171</v>
      </c>
      <c r="E66" s="41">
        <v>91.05754276827372</v>
      </c>
      <c r="F66" s="41">
        <v>91.05754276827372</v>
      </c>
      <c r="G66" s="42">
        <v>91.05754276827372</v>
      </c>
      <c r="H66" s="35"/>
    </row>
    <row r="67" spans="2:8" x14ac:dyDescent="0.25">
      <c r="B67" s="342"/>
      <c r="C67" s="43" t="s">
        <v>51</v>
      </c>
      <c r="D67" s="44">
        <v>53</v>
      </c>
      <c r="E67" s="45">
        <v>4.1213063763608089</v>
      </c>
      <c r="F67" s="45">
        <v>4.1213063763608089</v>
      </c>
      <c r="G67" s="46">
        <v>95.178849144634526</v>
      </c>
      <c r="H67" s="35"/>
    </row>
    <row r="68" spans="2:8" x14ac:dyDescent="0.25">
      <c r="B68" s="342"/>
      <c r="C68" s="43" t="s">
        <v>52</v>
      </c>
      <c r="D68" s="44">
        <v>52</v>
      </c>
      <c r="E68" s="45">
        <v>4.0435458786936236</v>
      </c>
      <c r="F68" s="45">
        <v>4.0435458786936236</v>
      </c>
      <c r="G68" s="46">
        <v>99.222395023328147</v>
      </c>
      <c r="H68" s="35"/>
    </row>
    <row r="69" spans="2:8" x14ac:dyDescent="0.25">
      <c r="B69" s="342"/>
      <c r="C69" s="43" t="s">
        <v>53</v>
      </c>
      <c r="D69" s="44">
        <v>7</v>
      </c>
      <c r="E69" s="45">
        <v>0.54432348367029548</v>
      </c>
      <c r="F69" s="45">
        <v>0.54432348367029548</v>
      </c>
      <c r="G69" s="46">
        <v>99.766718506998444</v>
      </c>
      <c r="H69" s="35"/>
    </row>
    <row r="70" spans="2:8" ht="24" x14ac:dyDescent="0.25">
      <c r="B70" s="342"/>
      <c r="C70" s="43" t="s">
        <v>54</v>
      </c>
      <c r="D70" s="44">
        <v>3</v>
      </c>
      <c r="E70" s="45">
        <v>0.23328149300155521</v>
      </c>
      <c r="F70" s="45">
        <v>0.23328149300155521</v>
      </c>
      <c r="G70" s="46">
        <v>100</v>
      </c>
      <c r="H70" s="35"/>
    </row>
    <row r="71" spans="2:8" x14ac:dyDescent="0.25">
      <c r="B71" s="343"/>
      <c r="C71" s="49" t="s">
        <v>6</v>
      </c>
      <c r="D71" s="50">
        <v>1286</v>
      </c>
      <c r="E71" s="51">
        <v>100</v>
      </c>
      <c r="F71" s="51">
        <v>100</v>
      </c>
      <c r="G71" s="52"/>
      <c r="H71" s="35"/>
    </row>
    <row r="72" spans="2:8" x14ac:dyDescent="0.25">
      <c r="B72" s="35"/>
      <c r="C72" s="35"/>
      <c r="D72" s="35"/>
      <c r="E72" s="35"/>
      <c r="F72" s="35"/>
      <c r="G72" s="35"/>
      <c r="H72" s="35"/>
    </row>
    <row r="73" spans="2:8" x14ac:dyDescent="0.25">
      <c r="B73" s="339" t="s">
        <v>62</v>
      </c>
      <c r="C73" s="339"/>
      <c r="D73" s="339"/>
      <c r="E73" s="339"/>
      <c r="F73" s="339"/>
      <c r="G73" s="339"/>
      <c r="H73" s="35"/>
    </row>
    <row r="74" spans="2:8" ht="24.75" x14ac:dyDescent="0.25">
      <c r="B74" s="340" t="s">
        <v>0</v>
      </c>
      <c r="C74" s="340"/>
      <c r="D74" s="36" t="s">
        <v>1</v>
      </c>
      <c r="E74" s="37" t="s">
        <v>2</v>
      </c>
      <c r="F74" s="37" t="s">
        <v>3</v>
      </c>
      <c r="G74" s="38" t="s">
        <v>4</v>
      </c>
      <c r="H74" s="35"/>
    </row>
    <row r="75" spans="2:8" x14ac:dyDescent="0.25">
      <c r="B75" s="341" t="s">
        <v>5</v>
      </c>
      <c r="C75" s="39" t="s">
        <v>7</v>
      </c>
      <c r="D75" s="40">
        <v>1140</v>
      </c>
      <c r="E75" s="41">
        <v>88.646967340590976</v>
      </c>
      <c r="F75" s="41">
        <v>88.646967340590976</v>
      </c>
      <c r="G75" s="42">
        <v>88.646967340590976</v>
      </c>
      <c r="H75" s="35"/>
    </row>
    <row r="76" spans="2:8" x14ac:dyDescent="0.25">
      <c r="B76" s="342"/>
      <c r="C76" s="43" t="s">
        <v>51</v>
      </c>
      <c r="D76" s="44">
        <v>64</v>
      </c>
      <c r="E76" s="45">
        <v>4.9766718506998444</v>
      </c>
      <c r="F76" s="45">
        <v>4.9766718506998444</v>
      </c>
      <c r="G76" s="46">
        <v>93.62363919129082</v>
      </c>
      <c r="H76" s="35"/>
    </row>
    <row r="77" spans="2:8" x14ac:dyDescent="0.25">
      <c r="B77" s="342"/>
      <c r="C77" s="43" t="s">
        <v>52</v>
      </c>
      <c r="D77" s="44">
        <v>74</v>
      </c>
      <c r="E77" s="45">
        <v>5.7542768273716955</v>
      </c>
      <c r="F77" s="45">
        <v>5.7542768273716955</v>
      </c>
      <c r="G77" s="46">
        <v>99.377916018662518</v>
      </c>
      <c r="H77" s="35"/>
    </row>
    <row r="78" spans="2:8" x14ac:dyDescent="0.25">
      <c r="B78" s="342"/>
      <c r="C78" s="43" t="s">
        <v>53</v>
      </c>
      <c r="D78" s="44">
        <v>6</v>
      </c>
      <c r="E78" s="45">
        <v>0.46656298600311041</v>
      </c>
      <c r="F78" s="45">
        <v>0.46656298600311041</v>
      </c>
      <c r="G78" s="46">
        <v>99.844479004665629</v>
      </c>
      <c r="H78" s="35"/>
    </row>
    <row r="79" spans="2:8" ht="24" x14ac:dyDescent="0.25">
      <c r="B79" s="342"/>
      <c r="C79" s="43" t="s">
        <v>54</v>
      </c>
      <c r="D79" s="44">
        <v>2</v>
      </c>
      <c r="E79" s="45">
        <v>0.15552099533437014</v>
      </c>
      <c r="F79" s="45">
        <v>0.15552099533437014</v>
      </c>
      <c r="G79" s="46">
        <v>100</v>
      </c>
      <c r="H79" s="35"/>
    </row>
    <row r="80" spans="2:8" x14ac:dyDescent="0.25">
      <c r="B80" s="343"/>
      <c r="C80" s="49" t="s">
        <v>6</v>
      </c>
      <c r="D80" s="50">
        <v>1286</v>
      </c>
      <c r="E80" s="51">
        <v>100</v>
      </c>
      <c r="F80" s="51">
        <v>100</v>
      </c>
      <c r="G80" s="52"/>
      <c r="H80" s="35"/>
    </row>
  </sheetData>
  <mergeCells count="30">
    <mergeCell ref="B13:B17"/>
    <mergeCell ref="B2:G2"/>
    <mergeCell ref="B3:C3"/>
    <mergeCell ref="B4:B9"/>
    <mergeCell ref="B11:G11"/>
    <mergeCell ref="B12:C12"/>
    <mergeCell ref="B19:G19"/>
    <mergeCell ref="B20:C20"/>
    <mergeCell ref="B21:B26"/>
    <mergeCell ref="B28:G28"/>
    <mergeCell ref="B29:C29"/>
    <mergeCell ref="B75:B80"/>
    <mergeCell ref="B55:G55"/>
    <mergeCell ref="B56:C56"/>
    <mergeCell ref="B57:B62"/>
    <mergeCell ref="B64:G64"/>
    <mergeCell ref="B65:C65"/>
    <mergeCell ref="B66:B71"/>
    <mergeCell ref="K28:P28"/>
    <mergeCell ref="K29:L29"/>
    <mergeCell ref="K30:K34"/>
    <mergeCell ref="B73:G73"/>
    <mergeCell ref="B74:C74"/>
    <mergeCell ref="B48:B53"/>
    <mergeCell ref="B30:B35"/>
    <mergeCell ref="B37:G37"/>
    <mergeCell ref="B38:C38"/>
    <mergeCell ref="B39:B44"/>
    <mergeCell ref="B46:G46"/>
    <mergeCell ref="B47:C47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98AEFF-4F2B-4554-9C75-B4AF38D5CB93}">
  <dimension ref="B2:X154"/>
  <sheetViews>
    <sheetView topLeftCell="H6" zoomScaleNormal="100" workbookViewId="0">
      <selection activeCell="O10" sqref="O10"/>
    </sheetView>
  </sheetViews>
  <sheetFormatPr defaultRowHeight="15" x14ac:dyDescent="0.25"/>
  <cols>
    <col min="1" max="2" width="9.140625" style="18"/>
    <col min="3" max="3" width="34.28515625" style="57" customWidth="1"/>
    <col min="4" max="10" width="9.140625" style="18"/>
    <col min="11" max="11" width="11" style="57" customWidth="1"/>
    <col min="12" max="12" width="16.7109375" style="57" customWidth="1"/>
    <col min="13" max="13" width="12.85546875" style="57" customWidth="1"/>
    <col min="14" max="24" width="11" style="57" customWidth="1"/>
    <col min="25" max="16384" width="9.140625" style="18"/>
  </cols>
  <sheetData>
    <row r="2" spans="2:24" x14ac:dyDescent="0.25">
      <c r="B2" s="347" t="s">
        <v>73</v>
      </c>
      <c r="C2" s="347"/>
      <c r="D2" s="347"/>
      <c r="E2" s="347"/>
      <c r="F2" s="347"/>
      <c r="G2" s="347"/>
      <c r="H2" s="56"/>
    </row>
    <row r="3" spans="2:24" ht="24.75" x14ac:dyDescent="0.25">
      <c r="B3" s="348" t="s">
        <v>0</v>
      </c>
      <c r="C3" s="348"/>
      <c r="D3" s="58" t="s">
        <v>1</v>
      </c>
      <c r="E3" s="59" t="s">
        <v>2</v>
      </c>
      <c r="F3" s="59" t="s">
        <v>3</v>
      </c>
      <c r="G3" s="60" t="s">
        <v>4</v>
      </c>
      <c r="H3" s="56"/>
    </row>
    <row r="4" spans="2:24" x14ac:dyDescent="0.25">
      <c r="B4" s="344" t="s">
        <v>5</v>
      </c>
      <c r="C4" s="61" t="s">
        <v>7</v>
      </c>
      <c r="D4" s="62">
        <v>274</v>
      </c>
      <c r="E4" s="63">
        <v>21.306376360808709</v>
      </c>
      <c r="F4" s="63">
        <v>21.306376360808709</v>
      </c>
      <c r="G4" s="64">
        <v>21.306376360808709</v>
      </c>
      <c r="H4" s="56"/>
    </row>
    <row r="5" spans="2:24" x14ac:dyDescent="0.25">
      <c r="B5" s="345"/>
      <c r="C5" s="65" t="s">
        <v>9</v>
      </c>
      <c r="D5" s="66">
        <v>20</v>
      </c>
      <c r="E5" s="67">
        <v>1.5552099533437014</v>
      </c>
      <c r="F5" s="67">
        <v>1.5552099533437014</v>
      </c>
      <c r="G5" s="68">
        <v>22.861586314152412</v>
      </c>
      <c r="H5" s="56"/>
    </row>
    <row r="6" spans="2:24" x14ac:dyDescent="0.25">
      <c r="B6" s="345"/>
      <c r="C6" s="65" t="s">
        <v>10</v>
      </c>
      <c r="D6" s="66">
        <v>12</v>
      </c>
      <c r="E6" s="67">
        <v>0.93312597200622083</v>
      </c>
      <c r="F6" s="67">
        <v>0.93312597200622083</v>
      </c>
      <c r="G6" s="68">
        <v>23.794712286158632</v>
      </c>
      <c r="H6" s="56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</row>
    <row r="7" spans="2:24" x14ac:dyDescent="0.25">
      <c r="B7" s="345"/>
      <c r="C7" s="65" t="s">
        <v>11</v>
      </c>
      <c r="D7" s="66">
        <v>5</v>
      </c>
      <c r="E7" s="67">
        <v>0.38880248833592534</v>
      </c>
      <c r="F7" s="67">
        <v>0.38880248833592534</v>
      </c>
      <c r="G7" s="68">
        <v>24.183514774494558</v>
      </c>
      <c r="H7" s="56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</row>
    <row r="8" spans="2:24" x14ac:dyDescent="0.25">
      <c r="B8" s="345"/>
      <c r="C8" s="65" t="s">
        <v>12</v>
      </c>
      <c r="D8" s="66">
        <v>28</v>
      </c>
      <c r="E8" s="67">
        <v>2.1772939346811819</v>
      </c>
      <c r="F8" s="67">
        <v>2.1772939346811819</v>
      </c>
      <c r="G8" s="68">
        <v>26.360808709175739</v>
      </c>
      <c r="H8" s="56"/>
    </row>
    <row r="9" spans="2:24" ht="45" x14ac:dyDescent="0.25">
      <c r="B9" s="345"/>
      <c r="C9" s="65" t="s">
        <v>13</v>
      </c>
      <c r="D9" s="66">
        <v>833</v>
      </c>
      <c r="E9" s="67">
        <v>64.774494556765163</v>
      </c>
      <c r="F9" s="67">
        <v>64.774494556765163</v>
      </c>
      <c r="G9" s="68">
        <v>91.135303265940905</v>
      </c>
      <c r="H9" s="56"/>
      <c r="K9" s="69" t="s">
        <v>88</v>
      </c>
      <c r="L9" s="69" t="s">
        <v>89</v>
      </c>
      <c r="M9" s="69" t="s">
        <v>90</v>
      </c>
      <c r="N9" s="69" t="s">
        <v>91</v>
      </c>
      <c r="O9" s="69" t="s">
        <v>183</v>
      </c>
      <c r="P9" s="69" t="s">
        <v>93</v>
      </c>
      <c r="Q9" s="69" t="s">
        <v>94</v>
      </c>
      <c r="R9" s="69" t="s">
        <v>95</v>
      </c>
      <c r="S9" s="69" t="s">
        <v>96</v>
      </c>
      <c r="T9" s="69" t="s">
        <v>97</v>
      </c>
      <c r="U9" s="69" t="s">
        <v>98</v>
      </c>
      <c r="V9" s="69" t="s">
        <v>99</v>
      </c>
      <c r="W9" s="69" t="s">
        <v>100</v>
      </c>
      <c r="X9" s="69" t="s">
        <v>101</v>
      </c>
    </row>
    <row r="10" spans="2:24" x14ac:dyDescent="0.25">
      <c r="B10" s="345"/>
      <c r="C10" s="65" t="s">
        <v>14</v>
      </c>
      <c r="D10" s="66">
        <v>114</v>
      </c>
      <c r="E10" s="67">
        <v>8.8646967340590983</v>
      </c>
      <c r="F10" s="67">
        <v>8.8646967340590983</v>
      </c>
      <c r="G10" s="68">
        <v>100</v>
      </c>
      <c r="H10" s="56"/>
      <c r="J10" s="18" t="s">
        <v>86</v>
      </c>
      <c r="K10" s="70">
        <v>0.64800000000000002</v>
      </c>
      <c r="L10" s="70">
        <v>0.21199999999999999</v>
      </c>
      <c r="M10" s="70">
        <v>0.20499999999999999</v>
      </c>
      <c r="N10" s="70">
        <v>0.27700000000000002</v>
      </c>
      <c r="O10" s="70">
        <v>3.6999999999999998E-2</v>
      </c>
      <c r="P10" s="70">
        <v>1.2E-2</v>
      </c>
      <c r="Q10" s="70">
        <v>8.7999999999999995E-2</v>
      </c>
      <c r="R10" s="70">
        <v>0.22500000000000001</v>
      </c>
      <c r="S10" s="70">
        <v>5.2999999999999999E-2</v>
      </c>
      <c r="T10" s="70">
        <v>4.5999999999999999E-2</v>
      </c>
      <c r="U10" s="70">
        <v>3.3000000000000002E-2</v>
      </c>
      <c r="V10" s="70">
        <v>9.0999999999999998E-2</v>
      </c>
      <c r="W10" s="70">
        <v>3.7999999999999999E-2</v>
      </c>
      <c r="X10" s="70">
        <v>2.1999999999999999E-2</v>
      </c>
    </row>
    <row r="11" spans="2:24" x14ac:dyDescent="0.25">
      <c r="B11" s="346"/>
      <c r="C11" s="71" t="s">
        <v>6</v>
      </c>
      <c r="D11" s="72">
        <v>1286</v>
      </c>
      <c r="E11" s="73">
        <v>100</v>
      </c>
      <c r="F11" s="73">
        <v>100</v>
      </c>
      <c r="G11" s="74"/>
      <c r="H11" s="56"/>
      <c r="J11" s="18" t="s">
        <v>87</v>
      </c>
      <c r="K11" s="70">
        <v>8.8999999999999996E-2</v>
      </c>
      <c r="L11" s="70">
        <v>4.9000000000000002E-2</v>
      </c>
      <c r="M11" s="70">
        <v>0.129</v>
      </c>
      <c r="N11" s="70">
        <v>0.13400000000000001</v>
      </c>
      <c r="O11" s="70">
        <v>3.6999999999999998E-2</v>
      </c>
      <c r="P11" s="70">
        <v>2.4E-2</v>
      </c>
      <c r="Q11" s="70">
        <v>2.5000000000000001E-2</v>
      </c>
      <c r="R11" s="70">
        <v>5.3999999999999999E-2</v>
      </c>
      <c r="S11" s="70">
        <v>1.6E-2</v>
      </c>
      <c r="T11" s="70">
        <v>1.7999999999999999E-2</v>
      </c>
      <c r="U11" s="70">
        <v>2.3E-2</v>
      </c>
      <c r="V11" s="70">
        <v>0.11700000000000001</v>
      </c>
      <c r="W11" s="70">
        <v>0.03</v>
      </c>
      <c r="X11" s="70">
        <v>1.6E-2</v>
      </c>
    </row>
    <row r="12" spans="2:24" x14ac:dyDescent="0.25">
      <c r="B12" s="56"/>
      <c r="C12" s="75"/>
      <c r="D12" s="56"/>
      <c r="E12" s="56"/>
      <c r="F12" s="56"/>
      <c r="G12" s="56"/>
      <c r="H12" s="56"/>
    </row>
    <row r="13" spans="2:24" x14ac:dyDescent="0.25">
      <c r="B13" s="347" t="s">
        <v>74</v>
      </c>
      <c r="C13" s="347"/>
      <c r="D13" s="347"/>
      <c r="E13" s="347"/>
      <c r="F13" s="347"/>
      <c r="G13" s="347"/>
      <c r="H13" s="56"/>
    </row>
    <row r="14" spans="2:24" ht="24.75" x14ac:dyDescent="0.25">
      <c r="B14" s="348" t="s">
        <v>0</v>
      </c>
      <c r="C14" s="348"/>
      <c r="D14" s="58" t="s">
        <v>1</v>
      </c>
      <c r="E14" s="59" t="s">
        <v>2</v>
      </c>
      <c r="F14" s="59" t="s">
        <v>3</v>
      </c>
      <c r="G14" s="60" t="s">
        <v>4</v>
      </c>
      <c r="H14" s="56"/>
    </row>
    <row r="15" spans="2:24" x14ac:dyDescent="0.25">
      <c r="B15" s="344" t="s">
        <v>5</v>
      </c>
      <c r="C15" s="61" t="s">
        <v>7</v>
      </c>
      <c r="D15" s="62">
        <v>629</v>
      </c>
      <c r="E15" s="63">
        <v>48.911353032659406</v>
      </c>
      <c r="F15" s="63">
        <v>48.911353032659406</v>
      </c>
      <c r="G15" s="64">
        <v>48.911353032659406</v>
      </c>
      <c r="H15" s="56"/>
    </row>
    <row r="16" spans="2:24" x14ac:dyDescent="0.25">
      <c r="B16" s="345"/>
      <c r="C16" s="65" t="s">
        <v>9</v>
      </c>
      <c r="D16" s="66">
        <v>167</v>
      </c>
      <c r="E16" s="67">
        <v>12.986003110419906</v>
      </c>
      <c r="F16" s="67">
        <v>12.986003110419906</v>
      </c>
      <c r="G16" s="68">
        <v>61.897356143079314</v>
      </c>
      <c r="H16" s="56"/>
    </row>
    <row r="17" spans="2:14" x14ac:dyDescent="0.25">
      <c r="B17" s="345"/>
      <c r="C17" s="65" t="s">
        <v>10</v>
      </c>
      <c r="D17" s="66">
        <v>124</v>
      </c>
      <c r="E17" s="67">
        <v>9.6423017107309494</v>
      </c>
      <c r="F17" s="67">
        <v>9.6423017107309494</v>
      </c>
      <c r="G17" s="68">
        <v>71.539657853810269</v>
      </c>
      <c r="H17" s="56"/>
    </row>
    <row r="18" spans="2:14" x14ac:dyDescent="0.25">
      <c r="B18" s="345"/>
      <c r="C18" s="65" t="s">
        <v>11</v>
      </c>
      <c r="D18" s="66">
        <v>9</v>
      </c>
      <c r="E18" s="67">
        <v>0.69984447900466562</v>
      </c>
      <c r="F18" s="67">
        <v>0.69984447900466562</v>
      </c>
      <c r="G18" s="68">
        <v>72.239502332814936</v>
      </c>
      <c r="H18" s="56"/>
    </row>
    <row r="19" spans="2:14" x14ac:dyDescent="0.25">
      <c r="B19" s="345"/>
      <c r="C19" s="65" t="s">
        <v>12</v>
      </c>
      <c r="D19" s="66">
        <v>22</v>
      </c>
      <c r="E19" s="67">
        <v>1.7107309486780715</v>
      </c>
      <c r="F19" s="67">
        <v>1.7107309486780715</v>
      </c>
      <c r="G19" s="68">
        <v>73.950233281492999</v>
      </c>
      <c r="H19" s="56"/>
    </row>
    <row r="20" spans="2:14" x14ac:dyDescent="0.25">
      <c r="B20" s="345"/>
      <c r="C20" s="65" t="s">
        <v>13</v>
      </c>
      <c r="D20" s="66">
        <v>272</v>
      </c>
      <c r="E20" s="67">
        <v>21.150855365474339</v>
      </c>
      <c r="F20" s="67">
        <v>21.150855365474339</v>
      </c>
      <c r="G20" s="68">
        <v>95.101088646967341</v>
      </c>
      <c r="H20" s="56"/>
    </row>
    <row r="21" spans="2:14" x14ac:dyDescent="0.25">
      <c r="B21" s="345"/>
      <c r="C21" s="65" t="s">
        <v>14</v>
      </c>
      <c r="D21" s="66">
        <v>63</v>
      </c>
      <c r="E21" s="67">
        <v>4.8989113530326591</v>
      </c>
      <c r="F21" s="67">
        <v>4.8989113530326591</v>
      </c>
      <c r="G21" s="68">
        <v>100</v>
      </c>
      <c r="H21" s="56"/>
    </row>
    <row r="22" spans="2:14" x14ac:dyDescent="0.25">
      <c r="B22" s="346"/>
      <c r="C22" s="71" t="s">
        <v>6</v>
      </c>
      <c r="D22" s="72">
        <v>1286</v>
      </c>
      <c r="E22" s="73">
        <v>100</v>
      </c>
      <c r="F22" s="73">
        <v>100</v>
      </c>
      <c r="G22" s="74"/>
      <c r="H22" s="56"/>
    </row>
    <row r="23" spans="2:14" x14ac:dyDescent="0.25">
      <c r="B23" s="56"/>
      <c r="C23" s="75"/>
      <c r="D23" s="56"/>
      <c r="E23" s="56"/>
      <c r="F23" s="56"/>
      <c r="G23" s="56"/>
      <c r="H23" s="56"/>
    </row>
    <row r="24" spans="2:14" x14ac:dyDescent="0.25">
      <c r="B24" s="347" t="s">
        <v>75</v>
      </c>
      <c r="C24" s="347"/>
      <c r="D24" s="347"/>
      <c r="E24" s="347"/>
      <c r="F24" s="347"/>
      <c r="G24" s="347"/>
      <c r="H24" s="56"/>
    </row>
    <row r="25" spans="2:14" ht="24.75" x14ac:dyDescent="0.25">
      <c r="B25" s="348" t="s">
        <v>0</v>
      </c>
      <c r="C25" s="348"/>
      <c r="D25" s="58" t="s">
        <v>1</v>
      </c>
      <c r="E25" s="59" t="s">
        <v>2</v>
      </c>
      <c r="F25" s="59" t="s">
        <v>3</v>
      </c>
      <c r="G25" s="60" t="s">
        <v>4</v>
      </c>
      <c r="H25" s="56"/>
    </row>
    <row r="26" spans="2:14" x14ac:dyDescent="0.25">
      <c r="B26" s="344" t="s">
        <v>5</v>
      </c>
      <c r="C26" s="61" t="s">
        <v>7</v>
      </c>
      <c r="D26" s="62">
        <v>585</v>
      </c>
      <c r="E26" s="63">
        <v>45.489891135303267</v>
      </c>
      <c r="F26" s="63">
        <v>45.489891135303267</v>
      </c>
      <c r="G26" s="64">
        <v>45.489891135303267</v>
      </c>
      <c r="H26" s="56"/>
    </row>
    <row r="27" spans="2:14" x14ac:dyDescent="0.25">
      <c r="B27" s="345"/>
      <c r="C27" s="65" t="s">
        <v>9</v>
      </c>
      <c r="D27" s="66">
        <v>114</v>
      </c>
      <c r="E27" s="67">
        <v>8.8646967340590983</v>
      </c>
      <c r="F27" s="67">
        <v>8.8646967340590983</v>
      </c>
      <c r="G27" s="68">
        <v>54.354587869362362</v>
      </c>
      <c r="H27" s="56"/>
    </row>
    <row r="28" spans="2:14" x14ac:dyDescent="0.25">
      <c r="B28" s="345"/>
      <c r="C28" s="65" t="s">
        <v>10</v>
      </c>
      <c r="D28" s="66">
        <v>96</v>
      </c>
      <c r="E28" s="67">
        <v>7.4650077760497666</v>
      </c>
      <c r="F28" s="67">
        <v>7.4650077760497666</v>
      </c>
      <c r="G28" s="68">
        <v>61.819595645412129</v>
      </c>
      <c r="H28" s="56"/>
      <c r="K28" s="57" t="s">
        <v>258</v>
      </c>
      <c r="L28" s="18" t="s">
        <v>86</v>
      </c>
      <c r="M28" s="18" t="s">
        <v>87</v>
      </c>
      <c r="N28" s="57" t="s">
        <v>259</v>
      </c>
    </row>
    <row r="29" spans="2:14" x14ac:dyDescent="0.25">
      <c r="B29" s="345"/>
      <c r="C29" s="65" t="s">
        <v>11</v>
      </c>
      <c r="D29" s="66">
        <v>4</v>
      </c>
      <c r="E29" s="67">
        <v>0.31104199066874028</v>
      </c>
      <c r="F29" s="67">
        <v>0.31104199066874028</v>
      </c>
      <c r="G29" s="68">
        <v>62.13063763608087</v>
      </c>
      <c r="H29" s="56"/>
      <c r="K29" s="69" t="s">
        <v>93</v>
      </c>
      <c r="L29" s="70">
        <v>1.2E-2</v>
      </c>
      <c r="M29" s="70">
        <v>2.4E-2</v>
      </c>
      <c r="N29" s="193">
        <f>Table2[[#This Row],[Access at home]]+Table2[[#This Row],[Child owns]]</f>
        <v>3.6000000000000004E-2</v>
      </c>
    </row>
    <row r="30" spans="2:14" x14ac:dyDescent="0.25">
      <c r="B30" s="345"/>
      <c r="C30" s="65" t="s">
        <v>12</v>
      </c>
      <c r="D30" s="66">
        <v>58</v>
      </c>
      <c r="E30" s="67">
        <v>4.5101088646967344</v>
      </c>
      <c r="F30" s="67">
        <v>4.5101088646967344</v>
      </c>
      <c r="G30" s="68">
        <v>66.64074650077761</v>
      </c>
      <c r="H30" s="56"/>
      <c r="K30" s="69" t="s">
        <v>101</v>
      </c>
      <c r="L30" s="70">
        <v>2.1999999999999999E-2</v>
      </c>
      <c r="M30" s="70">
        <v>1.6E-2</v>
      </c>
      <c r="N30" s="193">
        <f>Table2[[#This Row],[Access at home]]+Table2[[#This Row],[Child owns]]</f>
        <v>3.7999999999999999E-2</v>
      </c>
    </row>
    <row r="31" spans="2:14" x14ac:dyDescent="0.25">
      <c r="B31" s="345"/>
      <c r="C31" s="65" t="s">
        <v>13</v>
      </c>
      <c r="D31" s="66">
        <v>263</v>
      </c>
      <c r="E31" s="67">
        <v>20.451010886469675</v>
      </c>
      <c r="F31" s="67">
        <v>20.451010886469675</v>
      </c>
      <c r="G31" s="68">
        <v>87.091757387247284</v>
      </c>
      <c r="H31" s="56"/>
      <c r="K31" s="69" t="s">
        <v>98</v>
      </c>
      <c r="L31" s="70">
        <v>3.3000000000000002E-2</v>
      </c>
      <c r="M31" s="70">
        <v>2.3E-2</v>
      </c>
      <c r="N31" s="193">
        <f>Table2[[#This Row],[Access at home]]+Table2[[#This Row],[Child owns]]</f>
        <v>5.6000000000000001E-2</v>
      </c>
    </row>
    <row r="32" spans="2:14" ht="30" x14ac:dyDescent="0.25">
      <c r="B32" s="345"/>
      <c r="C32" s="65" t="s">
        <v>14</v>
      </c>
      <c r="D32" s="66">
        <v>166</v>
      </c>
      <c r="E32" s="67">
        <v>12.908242612752721</v>
      </c>
      <c r="F32" s="67">
        <v>12.908242612752721</v>
      </c>
      <c r="G32" s="68">
        <v>100</v>
      </c>
      <c r="H32" s="56"/>
      <c r="K32" s="69" t="s">
        <v>97</v>
      </c>
      <c r="L32" s="70">
        <v>4.5999999999999999E-2</v>
      </c>
      <c r="M32" s="70">
        <v>1.7999999999999999E-2</v>
      </c>
      <c r="N32" s="193">
        <f>Table2[[#This Row],[Access at home]]+Table2[[#This Row],[Child owns]]</f>
        <v>6.4000000000000001E-2</v>
      </c>
    </row>
    <row r="33" spans="2:14" ht="30" x14ac:dyDescent="0.25">
      <c r="B33" s="346"/>
      <c r="C33" s="71" t="s">
        <v>6</v>
      </c>
      <c r="D33" s="72">
        <v>1286</v>
      </c>
      <c r="E33" s="73">
        <v>100</v>
      </c>
      <c r="F33" s="73">
        <v>100</v>
      </c>
      <c r="G33" s="74"/>
      <c r="H33" s="56"/>
      <c r="K33" s="69" t="s">
        <v>100</v>
      </c>
      <c r="L33" s="70">
        <v>3.7999999999999999E-2</v>
      </c>
      <c r="M33" s="70">
        <v>0.03</v>
      </c>
      <c r="N33" s="193">
        <f>Table2[[#This Row],[Access at home]]+Table2[[#This Row],[Child owns]]</f>
        <v>6.8000000000000005E-2</v>
      </c>
    </row>
    <row r="34" spans="2:14" ht="45" x14ac:dyDescent="0.25">
      <c r="B34" s="56"/>
      <c r="C34" s="75"/>
      <c r="D34" s="56"/>
      <c r="E34" s="56"/>
      <c r="F34" s="56"/>
      <c r="G34" s="56"/>
      <c r="H34" s="56"/>
      <c r="K34" s="69" t="s">
        <v>96</v>
      </c>
      <c r="L34" s="70">
        <v>5.2999999999999999E-2</v>
      </c>
      <c r="M34" s="70">
        <v>1.6E-2</v>
      </c>
      <c r="N34" s="193">
        <f>Table2[[#This Row],[Access at home]]+Table2[[#This Row],[Child owns]]</f>
        <v>6.9000000000000006E-2</v>
      </c>
    </row>
    <row r="35" spans="2:14" ht="30" x14ac:dyDescent="0.25">
      <c r="B35" s="347" t="s">
        <v>76</v>
      </c>
      <c r="C35" s="347"/>
      <c r="D35" s="347"/>
      <c r="E35" s="347"/>
      <c r="F35" s="347"/>
      <c r="G35" s="347"/>
      <c r="H35" s="56"/>
      <c r="K35" s="69" t="s">
        <v>183</v>
      </c>
      <c r="L35" s="70">
        <v>3.6999999999999998E-2</v>
      </c>
      <c r="M35" s="70">
        <v>3.6999999999999998E-2</v>
      </c>
      <c r="N35" s="193">
        <f>Table2[[#This Row],[Access at home]]+Table2[[#This Row],[Child owns]]</f>
        <v>7.3999999999999996E-2</v>
      </c>
    </row>
    <row r="36" spans="2:14" ht="24.75" x14ac:dyDescent="0.25">
      <c r="B36" s="348" t="s">
        <v>0</v>
      </c>
      <c r="C36" s="348"/>
      <c r="D36" s="58" t="s">
        <v>1</v>
      </c>
      <c r="E36" s="59" t="s">
        <v>2</v>
      </c>
      <c r="F36" s="59" t="s">
        <v>3</v>
      </c>
      <c r="G36" s="60" t="s">
        <v>4</v>
      </c>
      <c r="H36" s="56"/>
      <c r="K36" s="69" t="s">
        <v>94</v>
      </c>
      <c r="L36" s="70">
        <v>8.7999999999999995E-2</v>
      </c>
      <c r="M36" s="70">
        <v>2.5000000000000001E-2</v>
      </c>
      <c r="N36" s="193">
        <f>Table2[[#This Row],[Access at home]]+Table2[[#This Row],[Child owns]]</f>
        <v>0.11299999999999999</v>
      </c>
    </row>
    <row r="37" spans="2:14" ht="30" x14ac:dyDescent="0.25">
      <c r="B37" s="344" t="s">
        <v>5</v>
      </c>
      <c r="C37" s="61" t="s">
        <v>7</v>
      </c>
      <c r="D37" s="62">
        <v>567</v>
      </c>
      <c r="E37" s="63">
        <v>44.090202177293932</v>
      </c>
      <c r="F37" s="63">
        <v>44.090202177293932</v>
      </c>
      <c r="G37" s="64">
        <v>44.090202177293932</v>
      </c>
      <c r="H37" s="56"/>
      <c r="K37" s="69" t="s">
        <v>99</v>
      </c>
      <c r="L37" s="70">
        <v>9.0999999999999998E-2</v>
      </c>
      <c r="M37" s="70">
        <v>0.11700000000000001</v>
      </c>
      <c r="N37" s="193">
        <f>Table2[[#This Row],[Access at home]]+Table2[[#This Row],[Child owns]]</f>
        <v>0.20800000000000002</v>
      </c>
    </row>
    <row r="38" spans="2:14" x14ac:dyDescent="0.25">
      <c r="B38" s="345"/>
      <c r="C38" s="65" t="s">
        <v>9</v>
      </c>
      <c r="D38" s="66">
        <v>94</v>
      </c>
      <c r="E38" s="67">
        <v>7.3094867807153969</v>
      </c>
      <c r="F38" s="67">
        <v>7.3094867807153969</v>
      </c>
      <c r="G38" s="68">
        <v>51.399688958009328</v>
      </c>
      <c r="H38" s="56"/>
      <c r="K38" s="69" t="s">
        <v>89</v>
      </c>
      <c r="L38" s="70">
        <v>0.21199999999999999</v>
      </c>
      <c r="M38" s="70">
        <v>4.9000000000000002E-2</v>
      </c>
      <c r="N38" s="193">
        <f>Table2[[#This Row],[Access at home]]+Table2[[#This Row],[Child owns]]</f>
        <v>0.26100000000000001</v>
      </c>
    </row>
    <row r="39" spans="2:14" x14ac:dyDescent="0.25">
      <c r="B39" s="345"/>
      <c r="C39" s="65" t="s">
        <v>10</v>
      </c>
      <c r="D39" s="66">
        <v>38</v>
      </c>
      <c r="E39" s="67">
        <v>2.9548989113530326</v>
      </c>
      <c r="F39" s="67">
        <v>2.9548989113530326</v>
      </c>
      <c r="G39" s="68">
        <v>54.354587869362362</v>
      </c>
      <c r="H39" s="56"/>
      <c r="K39" s="69" t="s">
        <v>95</v>
      </c>
      <c r="L39" s="70">
        <v>0.22500000000000001</v>
      </c>
      <c r="M39" s="70">
        <v>5.3999999999999999E-2</v>
      </c>
      <c r="N39" s="193">
        <f>Table2[[#This Row],[Access at home]]+Table2[[#This Row],[Child owns]]</f>
        <v>0.27900000000000003</v>
      </c>
    </row>
    <row r="40" spans="2:14" x14ac:dyDescent="0.25">
      <c r="B40" s="345"/>
      <c r="C40" s="65" t="s">
        <v>11</v>
      </c>
      <c r="D40" s="66">
        <v>3</v>
      </c>
      <c r="E40" s="67">
        <v>0.23328149300155521</v>
      </c>
      <c r="F40" s="67">
        <v>0.23328149300155521</v>
      </c>
      <c r="G40" s="68">
        <v>54.587869362363918</v>
      </c>
      <c r="H40" s="56"/>
      <c r="K40" s="69" t="s">
        <v>90</v>
      </c>
      <c r="L40" s="70">
        <v>0.20499999999999999</v>
      </c>
      <c r="M40" s="70">
        <v>0.129</v>
      </c>
      <c r="N40" s="193">
        <f>Table2[[#This Row],[Access at home]]+Table2[[#This Row],[Child owns]]</f>
        <v>0.33399999999999996</v>
      </c>
    </row>
    <row r="41" spans="2:14" ht="30" x14ac:dyDescent="0.25">
      <c r="B41" s="345"/>
      <c r="C41" s="65" t="s">
        <v>12</v>
      </c>
      <c r="D41" s="66">
        <v>56</v>
      </c>
      <c r="E41" s="67">
        <v>4.3545878693623639</v>
      </c>
      <c r="F41" s="67">
        <v>4.3545878693623639</v>
      </c>
      <c r="G41" s="68">
        <v>58.94245723172628</v>
      </c>
      <c r="H41" s="56"/>
      <c r="K41" s="69" t="s">
        <v>91</v>
      </c>
      <c r="L41" s="70">
        <v>0.27700000000000002</v>
      </c>
      <c r="M41" s="70">
        <v>0.13400000000000001</v>
      </c>
      <c r="N41" s="193">
        <f>Table2[[#This Row],[Access at home]]+Table2[[#This Row],[Child owns]]</f>
        <v>0.41100000000000003</v>
      </c>
    </row>
    <row r="42" spans="2:14" ht="30" x14ac:dyDescent="0.25">
      <c r="B42" s="345"/>
      <c r="C42" s="65" t="s">
        <v>13</v>
      </c>
      <c r="D42" s="66">
        <v>356</v>
      </c>
      <c r="E42" s="67">
        <v>27.682737169517885</v>
      </c>
      <c r="F42" s="67">
        <v>27.682737169517885</v>
      </c>
      <c r="G42" s="68">
        <v>86.625194401244173</v>
      </c>
      <c r="H42" s="56"/>
      <c r="K42" s="69" t="s">
        <v>88</v>
      </c>
      <c r="L42" s="70">
        <v>0.64800000000000002</v>
      </c>
      <c r="M42" s="70">
        <v>8.8999999999999996E-2</v>
      </c>
      <c r="N42" s="193">
        <f>Table2[[#This Row],[Access at home]]+Table2[[#This Row],[Child owns]]</f>
        <v>0.73699999999999999</v>
      </c>
    </row>
    <row r="43" spans="2:14" x14ac:dyDescent="0.25">
      <c r="B43" s="345"/>
      <c r="C43" s="65" t="s">
        <v>14</v>
      </c>
      <c r="D43" s="66">
        <v>172</v>
      </c>
      <c r="E43" s="67">
        <v>13.374805598755833</v>
      </c>
      <c r="F43" s="67">
        <v>13.374805598755833</v>
      </c>
      <c r="G43" s="68">
        <v>100</v>
      </c>
      <c r="H43" s="56"/>
    </row>
    <row r="44" spans="2:14" x14ac:dyDescent="0.25">
      <c r="B44" s="346"/>
      <c r="C44" s="71" t="s">
        <v>6</v>
      </c>
      <c r="D44" s="72">
        <v>1286</v>
      </c>
      <c r="E44" s="73">
        <v>100</v>
      </c>
      <c r="F44" s="73">
        <v>100</v>
      </c>
      <c r="G44" s="74"/>
      <c r="H44" s="56"/>
    </row>
    <row r="45" spans="2:14" x14ac:dyDescent="0.25">
      <c r="B45" s="56"/>
      <c r="C45" s="75"/>
      <c r="D45" s="56"/>
      <c r="E45" s="56"/>
      <c r="F45" s="56"/>
      <c r="G45" s="56"/>
      <c r="H45" s="56"/>
    </row>
    <row r="46" spans="2:14" x14ac:dyDescent="0.25">
      <c r="B46" s="347" t="s">
        <v>77</v>
      </c>
      <c r="C46" s="347"/>
      <c r="D46" s="347"/>
      <c r="E46" s="347"/>
      <c r="F46" s="347"/>
      <c r="G46" s="347"/>
      <c r="H46" s="56"/>
    </row>
    <row r="47" spans="2:14" ht="24.75" x14ac:dyDescent="0.25">
      <c r="B47" s="348" t="s">
        <v>0</v>
      </c>
      <c r="C47" s="348"/>
      <c r="D47" s="58" t="s">
        <v>1</v>
      </c>
      <c r="E47" s="59" t="s">
        <v>2</v>
      </c>
      <c r="F47" s="59" t="s">
        <v>3</v>
      </c>
      <c r="G47" s="60" t="s">
        <v>4</v>
      </c>
      <c r="H47" s="56"/>
    </row>
    <row r="48" spans="2:14" x14ac:dyDescent="0.25">
      <c r="B48" s="344" t="s">
        <v>5</v>
      </c>
      <c r="C48" s="61" t="s">
        <v>7</v>
      </c>
      <c r="D48" s="62">
        <v>845</v>
      </c>
      <c r="E48" s="63">
        <v>65.707620528771386</v>
      </c>
      <c r="F48" s="63">
        <v>65.707620528771386</v>
      </c>
      <c r="G48" s="64">
        <v>65.707620528771386</v>
      </c>
      <c r="H48" s="56"/>
    </row>
    <row r="49" spans="2:8" x14ac:dyDescent="0.25">
      <c r="B49" s="345"/>
      <c r="C49" s="65" t="s">
        <v>9</v>
      </c>
      <c r="D49" s="66">
        <v>209</v>
      </c>
      <c r="E49" s="67">
        <v>16.25194401244168</v>
      </c>
      <c r="F49" s="67">
        <v>16.25194401244168</v>
      </c>
      <c r="G49" s="68">
        <v>81.959564541213069</v>
      </c>
      <c r="H49" s="56"/>
    </row>
    <row r="50" spans="2:8" x14ac:dyDescent="0.25">
      <c r="B50" s="345"/>
      <c r="C50" s="65" t="s">
        <v>10</v>
      </c>
      <c r="D50" s="66">
        <v>115</v>
      </c>
      <c r="E50" s="67">
        <v>8.9424572317262836</v>
      </c>
      <c r="F50" s="67">
        <v>8.9424572317262836</v>
      </c>
      <c r="G50" s="68">
        <v>90.902021772939349</v>
      </c>
      <c r="H50" s="56"/>
    </row>
    <row r="51" spans="2:8" x14ac:dyDescent="0.25">
      <c r="B51" s="345"/>
      <c r="C51" s="65" t="s">
        <v>11</v>
      </c>
      <c r="D51" s="66">
        <v>2</v>
      </c>
      <c r="E51" s="67">
        <v>0.15552099533437014</v>
      </c>
      <c r="F51" s="67">
        <v>0.15552099533437014</v>
      </c>
      <c r="G51" s="68">
        <v>91.05754276827372</v>
      </c>
      <c r="H51" s="56"/>
    </row>
    <row r="52" spans="2:8" x14ac:dyDescent="0.25">
      <c r="B52" s="345"/>
      <c r="C52" s="65" t="s">
        <v>12</v>
      </c>
      <c r="D52" s="66">
        <v>19</v>
      </c>
      <c r="E52" s="67">
        <v>1.4774494556765163</v>
      </c>
      <c r="F52" s="67">
        <v>1.4774494556765163</v>
      </c>
      <c r="G52" s="68">
        <v>92.534992223950226</v>
      </c>
      <c r="H52" s="56"/>
    </row>
    <row r="53" spans="2:8" x14ac:dyDescent="0.25">
      <c r="B53" s="345"/>
      <c r="C53" s="65" t="s">
        <v>13</v>
      </c>
      <c r="D53" s="66">
        <v>48</v>
      </c>
      <c r="E53" s="67">
        <v>3.7325038880248833</v>
      </c>
      <c r="F53" s="67">
        <v>3.7325038880248833</v>
      </c>
      <c r="G53" s="68">
        <v>96.26749611197512</v>
      </c>
      <c r="H53" s="56"/>
    </row>
    <row r="54" spans="2:8" x14ac:dyDescent="0.25">
      <c r="B54" s="345"/>
      <c r="C54" s="65" t="s">
        <v>14</v>
      </c>
      <c r="D54" s="66">
        <v>48</v>
      </c>
      <c r="E54" s="67">
        <v>3.7325038880248833</v>
      </c>
      <c r="F54" s="67">
        <v>3.7325038880248833</v>
      </c>
      <c r="G54" s="68">
        <v>100</v>
      </c>
      <c r="H54" s="56"/>
    </row>
    <row r="55" spans="2:8" x14ac:dyDescent="0.25">
      <c r="B55" s="346"/>
      <c r="C55" s="71" t="s">
        <v>6</v>
      </c>
      <c r="D55" s="72">
        <v>1286</v>
      </c>
      <c r="E55" s="73">
        <v>100</v>
      </c>
      <c r="F55" s="73">
        <v>100</v>
      </c>
      <c r="G55" s="74"/>
      <c r="H55" s="56"/>
    </row>
    <row r="56" spans="2:8" x14ac:dyDescent="0.25">
      <c r="B56" s="56"/>
      <c r="C56" s="75"/>
      <c r="D56" s="56"/>
      <c r="E56" s="56"/>
      <c r="F56" s="56"/>
      <c r="G56" s="56"/>
      <c r="H56" s="56"/>
    </row>
    <row r="57" spans="2:8" x14ac:dyDescent="0.25">
      <c r="B57" s="347" t="s">
        <v>78</v>
      </c>
      <c r="C57" s="347"/>
      <c r="D57" s="347"/>
      <c r="E57" s="347"/>
      <c r="F57" s="347"/>
      <c r="G57" s="347"/>
      <c r="H57" s="56"/>
    </row>
    <row r="58" spans="2:8" ht="24.75" x14ac:dyDescent="0.25">
      <c r="B58" s="348" t="s">
        <v>0</v>
      </c>
      <c r="C58" s="348"/>
      <c r="D58" s="58" t="s">
        <v>1</v>
      </c>
      <c r="E58" s="59" t="s">
        <v>2</v>
      </c>
      <c r="F58" s="59" t="s">
        <v>3</v>
      </c>
      <c r="G58" s="60" t="s">
        <v>4</v>
      </c>
      <c r="H58" s="56"/>
    </row>
    <row r="59" spans="2:8" x14ac:dyDescent="0.25">
      <c r="B59" s="344" t="s">
        <v>5</v>
      </c>
      <c r="C59" s="61" t="s">
        <v>7</v>
      </c>
      <c r="D59" s="62">
        <v>872</v>
      </c>
      <c r="E59" s="63">
        <v>67.807153965785375</v>
      </c>
      <c r="F59" s="63">
        <v>67.807153965785375</v>
      </c>
      <c r="G59" s="64">
        <v>67.807153965785375</v>
      </c>
      <c r="H59" s="56"/>
    </row>
    <row r="60" spans="2:8" x14ac:dyDescent="0.25">
      <c r="B60" s="345"/>
      <c r="C60" s="65" t="s">
        <v>9</v>
      </c>
      <c r="D60" s="66">
        <v>238</v>
      </c>
      <c r="E60" s="67">
        <v>18.506998444790046</v>
      </c>
      <c r="F60" s="67">
        <v>18.506998444790046</v>
      </c>
      <c r="G60" s="68">
        <v>86.314152410575431</v>
      </c>
      <c r="H60" s="56"/>
    </row>
    <row r="61" spans="2:8" x14ac:dyDescent="0.25">
      <c r="B61" s="345"/>
      <c r="C61" s="65" t="s">
        <v>10</v>
      </c>
      <c r="D61" s="66">
        <v>118</v>
      </c>
      <c r="E61" s="67">
        <v>9.1757387247278377</v>
      </c>
      <c r="F61" s="67">
        <v>9.1757387247278377</v>
      </c>
      <c r="G61" s="68">
        <v>95.489891135303267</v>
      </c>
      <c r="H61" s="56"/>
    </row>
    <row r="62" spans="2:8" x14ac:dyDescent="0.25">
      <c r="B62" s="345"/>
      <c r="C62" s="65" t="s">
        <v>11</v>
      </c>
      <c r="D62" s="66">
        <v>2</v>
      </c>
      <c r="E62" s="67">
        <v>0.15552099533437014</v>
      </c>
      <c r="F62" s="67">
        <v>0.15552099533437014</v>
      </c>
      <c r="G62" s="68">
        <v>95.645412130637638</v>
      </c>
      <c r="H62" s="56"/>
    </row>
    <row r="63" spans="2:8" x14ac:dyDescent="0.25">
      <c r="B63" s="345"/>
      <c r="C63" s="65" t="s">
        <v>12</v>
      </c>
      <c r="D63" s="66">
        <v>9</v>
      </c>
      <c r="E63" s="67">
        <v>0.69984447900466562</v>
      </c>
      <c r="F63" s="67">
        <v>0.69984447900466562</v>
      </c>
      <c r="G63" s="68">
        <v>96.345256609642306</v>
      </c>
      <c r="H63" s="56"/>
    </row>
    <row r="64" spans="2:8" x14ac:dyDescent="0.25">
      <c r="B64" s="345"/>
      <c r="C64" s="65" t="s">
        <v>13</v>
      </c>
      <c r="D64" s="66">
        <v>16</v>
      </c>
      <c r="E64" s="67">
        <v>1.2441679626749611</v>
      </c>
      <c r="F64" s="67">
        <v>1.2441679626749611</v>
      </c>
      <c r="G64" s="68">
        <v>97.589424572317256</v>
      </c>
      <c r="H64" s="56"/>
    </row>
    <row r="65" spans="2:8" x14ac:dyDescent="0.25">
      <c r="B65" s="345"/>
      <c r="C65" s="65" t="s">
        <v>14</v>
      </c>
      <c r="D65" s="66">
        <v>31</v>
      </c>
      <c r="E65" s="67">
        <v>2.4105754276827374</v>
      </c>
      <c r="F65" s="67">
        <v>2.4105754276827374</v>
      </c>
      <c r="G65" s="68">
        <v>100</v>
      </c>
      <c r="H65" s="56"/>
    </row>
    <row r="66" spans="2:8" x14ac:dyDescent="0.25">
      <c r="B66" s="346"/>
      <c r="C66" s="71" t="s">
        <v>6</v>
      </c>
      <c r="D66" s="72">
        <v>1286</v>
      </c>
      <c r="E66" s="73">
        <v>100</v>
      </c>
      <c r="F66" s="73">
        <v>100</v>
      </c>
      <c r="G66" s="74"/>
      <c r="H66" s="56"/>
    </row>
    <row r="67" spans="2:8" x14ac:dyDescent="0.25">
      <c r="B67" s="56"/>
      <c r="C67" s="75"/>
      <c r="D67" s="56"/>
      <c r="E67" s="56"/>
      <c r="F67" s="56"/>
      <c r="G67" s="56"/>
      <c r="H67" s="56"/>
    </row>
    <row r="68" spans="2:8" x14ac:dyDescent="0.25">
      <c r="B68" s="347" t="s">
        <v>79</v>
      </c>
      <c r="C68" s="347"/>
      <c r="D68" s="347"/>
      <c r="E68" s="347"/>
      <c r="F68" s="347"/>
      <c r="G68" s="347"/>
      <c r="H68" s="56"/>
    </row>
    <row r="69" spans="2:8" ht="24.75" x14ac:dyDescent="0.25">
      <c r="B69" s="348" t="s">
        <v>0</v>
      </c>
      <c r="C69" s="348"/>
      <c r="D69" s="58" t="s">
        <v>1</v>
      </c>
      <c r="E69" s="59" t="s">
        <v>2</v>
      </c>
      <c r="F69" s="59" t="s">
        <v>3</v>
      </c>
      <c r="G69" s="60" t="s">
        <v>4</v>
      </c>
      <c r="H69" s="56"/>
    </row>
    <row r="70" spans="2:8" x14ac:dyDescent="0.25">
      <c r="B70" s="344" t="s">
        <v>5</v>
      </c>
      <c r="C70" s="61" t="s">
        <v>7</v>
      </c>
      <c r="D70" s="62">
        <v>808</v>
      </c>
      <c r="E70" s="63">
        <v>62.830482115085537</v>
      </c>
      <c r="F70" s="63">
        <v>62.830482115085537</v>
      </c>
      <c r="G70" s="64">
        <v>62.830482115085537</v>
      </c>
      <c r="H70" s="56"/>
    </row>
    <row r="71" spans="2:8" x14ac:dyDescent="0.25">
      <c r="B71" s="345"/>
      <c r="C71" s="65" t="s">
        <v>9</v>
      </c>
      <c r="D71" s="66">
        <v>184</v>
      </c>
      <c r="E71" s="67">
        <v>14.307931570762053</v>
      </c>
      <c r="F71" s="67">
        <v>14.307931570762053</v>
      </c>
      <c r="G71" s="68">
        <v>77.138413685847596</v>
      </c>
      <c r="H71" s="56"/>
    </row>
    <row r="72" spans="2:8" x14ac:dyDescent="0.25">
      <c r="B72" s="345"/>
      <c r="C72" s="65" t="s">
        <v>10</v>
      </c>
      <c r="D72" s="66">
        <v>112</v>
      </c>
      <c r="E72" s="67">
        <v>8.7091757387247277</v>
      </c>
      <c r="F72" s="67">
        <v>8.7091757387247277</v>
      </c>
      <c r="G72" s="68">
        <v>85.84758942457232</v>
      </c>
      <c r="H72" s="56"/>
    </row>
    <row r="73" spans="2:8" x14ac:dyDescent="0.25">
      <c r="B73" s="345"/>
      <c r="C73" s="65" t="s">
        <v>11</v>
      </c>
      <c r="D73" s="66">
        <v>6</v>
      </c>
      <c r="E73" s="67">
        <v>0.46656298600311041</v>
      </c>
      <c r="F73" s="67">
        <v>0.46656298600311041</v>
      </c>
      <c r="G73" s="68">
        <v>86.314152410575431</v>
      </c>
      <c r="H73" s="56"/>
    </row>
    <row r="74" spans="2:8" x14ac:dyDescent="0.25">
      <c r="B74" s="345"/>
      <c r="C74" s="65" t="s">
        <v>12</v>
      </c>
      <c r="D74" s="66">
        <v>31</v>
      </c>
      <c r="E74" s="67">
        <v>2.4105754276827374</v>
      </c>
      <c r="F74" s="67">
        <v>2.4105754276827374</v>
      </c>
      <c r="G74" s="68">
        <v>88.724727838258161</v>
      </c>
      <c r="H74" s="56"/>
    </row>
    <row r="75" spans="2:8" x14ac:dyDescent="0.25">
      <c r="B75" s="345"/>
      <c r="C75" s="65" t="s">
        <v>13</v>
      </c>
      <c r="D75" s="66">
        <v>113</v>
      </c>
      <c r="E75" s="67">
        <v>8.786936236391913</v>
      </c>
      <c r="F75" s="67">
        <v>8.786936236391913</v>
      </c>
      <c r="G75" s="68">
        <v>97.511664074650071</v>
      </c>
      <c r="H75" s="56"/>
    </row>
    <row r="76" spans="2:8" x14ac:dyDescent="0.25">
      <c r="B76" s="345"/>
      <c r="C76" s="65" t="s">
        <v>14</v>
      </c>
      <c r="D76" s="66">
        <v>32</v>
      </c>
      <c r="E76" s="67">
        <v>2.4883359253499222</v>
      </c>
      <c r="F76" s="67">
        <v>2.4883359253499222</v>
      </c>
      <c r="G76" s="68">
        <v>100</v>
      </c>
      <c r="H76" s="56"/>
    </row>
    <row r="77" spans="2:8" x14ac:dyDescent="0.25">
      <c r="B77" s="346"/>
      <c r="C77" s="71" t="s">
        <v>6</v>
      </c>
      <c r="D77" s="72">
        <v>1286</v>
      </c>
      <c r="E77" s="73">
        <v>100</v>
      </c>
      <c r="F77" s="73">
        <v>100</v>
      </c>
      <c r="G77" s="74"/>
      <c r="H77" s="56"/>
    </row>
    <row r="78" spans="2:8" x14ac:dyDescent="0.25">
      <c r="B78" s="56"/>
      <c r="C78" s="75"/>
      <c r="D78" s="56"/>
      <c r="E78" s="56"/>
      <c r="F78" s="56"/>
      <c r="G78" s="56"/>
      <c r="H78" s="56"/>
    </row>
    <row r="79" spans="2:8" x14ac:dyDescent="0.25">
      <c r="B79" s="347" t="s">
        <v>80</v>
      </c>
      <c r="C79" s="347"/>
      <c r="D79" s="347"/>
      <c r="E79" s="347"/>
      <c r="F79" s="347"/>
      <c r="G79" s="347"/>
      <c r="H79" s="56"/>
    </row>
    <row r="80" spans="2:8" ht="24.75" x14ac:dyDescent="0.25">
      <c r="B80" s="348" t="s">
        <v>0</v>
      </c>
      <c r="C80" s="348"/>
      <c r="D80" s="58" t="s">
        <v>1</v>
      </c>
      <c r="E80" s="59" t="s">
        <v>2</v>
      </c>
      <c r="F80" s="59" t="s">
        <v>3</v>
      </c>
      <c r="G80" s="60" t="s">
        <v>4</v>
      </c>
      <c r="H80" s="56"/>
    </row>
    <row r="81" spans="2:8" x14ac:dyDescent="0.25">
      <c r="B81" s="344" t="s">
        <v>5</v>
      </c>
      <c r="C81" s="61" t="s">
        <v>7</v>
      </c>
      <c r="D81" s="62">
        <v>641</v>
      </c>
      <c r="E81" s="63">
        <v>49.844479004665629</v>
      </c>
      <c r="F81" s="63">
        <v>49.844479004665629</v>
      </c>
      <c r="G81" s="64">
        <v>49.844479004665629</v>
      </c>
      <c r="H81" s="56"/>
    </row>
    <row r="82" spans="2:8" x14ac:dyDescent="0.25">
      <c r="B82" s="345"/>
      <c r="C82" s="65" t="s">
        <v>9</v>
      </c>
      <c r="D82" s="66">
        <v>134</v>
      </c>
      <c r="E82" s="67">
        <v>10.419906687402799</v>
      </c>
      <c r="F82" s="67">
        <v>10.419906687402799</v>
      </c>
      <c r="G82" s="68">
        <v>60.26438569206843</v>
      </c>
      <c r="H82" s="56"/>
    </row>
    <row r="83" spans="2:8" x14ac:dyDescent="0.25">
      <c r="B83" s="345"/>
      <c r="C83" s="65" t="s">
        <v>10</v>
      </c>
      <c r="D83" s="66">
        <v>87</v>
      </c>
      <c r="E83" s="67">
        <v>6.7651632970451008</v>
      </c>
      <c r="F83" s="67">
        <v>6.7651632970451008</v>
      </c>
      <c r="G83" s="68">
        <v>67.029548989113536</v>
      </c>
      <c r="H83" s="56"/>
    </row>
    <row r="84" spans="2:8" x14ac:dyDescent="0.25">
      <c r="B84" s="345"/>
      <c r="C84" s="65" t="s">
        <v>11</v>
      </c>
      <c r="D84" s="66">
        <v>2</v>
      </c>
      <c r="E84" s="67">
        <v>0.15552099533437014</v>
      </c>
      <c r="F84" s="67">
        <v>0.15552099533437014</v>
      </c>
      <c r="G84" s="68">
        <v>67.185069984447907</v>
      </c>
      <c r="H84" s="56"/>
    </row>
    <row r="85" spans="2:8" x14ac:dyDescent="0.25">
      <c r="B85" s="345"/>
      <c r="C85" s="65" t="s">
        <v>12</v>
      </c>
      <c r="D85" s="66">
        <v>63</v>
      </c>
      <c r="E85" s="67">
        <v>4.8989113530326591</v>
      </c>
      <c r="F85" s="67">
        <v>4.8989113530326591</v>
      </c>
      <c r="G85" s="68">
        <v>72.083981337480566</v>
      </c>
      <c r="H85" s="56"/>
    </row>
    <row r="86" spans="2:8" x14ac:dyDescent="0.25">
      <c r="B86" s="345"/>
      <c r="C86" s="65" t="s">
        <v>13</v>
      </c>
      <c r="D86" s="66">
        <v>289</v>
      </c>
      <c r="E86" s="67">
        <v>22.472783825816485</v>
      </c>
      <c r="F86" s="67">
        <v>22.472783825816485</v>
      </c>
      <c r="G86" s="68">
        <v>94.556765163297044</v>
      </c>
      <c r="H86" s="56"/>
    </row>
    <row r="87" spans="2:8" x14ac:dyDescent="0.25">
      <c r="B87" s="345"/>
      <c r="C87" s="65" t="s">
        <v>14</v>
      </c>
      <c r="D87" s="66">
        <v>70</v>
      </c>
      <c r="E87" s="67">
        <v>5.4432348367029553</v>
      </c>
      <c r="F87" s="67">
        <v>5.4432348367029553</v>
      </c>
      <c r="G87" s="68">
        <v>100</v>
      </c>
      <c r="H87" s="56"/>
    </row>
    <row r="88" spans="2:8" x14ac:dyDescent="0.25">
      <c r="B88" s="346"/>
      <c r="C88" s="71" t="s">
        <v>6</v>
      </c>
      <c r="D88" s="72">
        <v>1286</v>
      </c>
      <c r="E88" s="73">
        <v>100</v>
      </c>
      <c r="F88" s="73">
        <v>100</v>
      </c>
      <c r="G88" s="74"/>
      <c r="H88" s="56"/>
    </row>
    <row r="89" spans="2:8" x14ac:dyDescent="0.25">
      <c r="B89" s="56"/>
      <c r="C89" s="75"/>
      <c r="D89" s="56"/>
      <c r="E89" s="56"/>
      <c r="F89" s="56"/>
      <c r="G89" s="56"/>
      <c r="H89" s="56"/>
    </row>
    <row r="90" spans="2:8" x14ac:dyDescent="0.25">
      <c r="B90" s="347" t="s">
        <v>81</v>
      </c>
      <c r="C90" s="347"/>
      <c r="D90" s="347"/>
      <c r="E90" s="347"/>
      <c r="F90" s="347"/>
      <c r="G90" s="347"/>
      <c r="H90" s="56"/>
    </row>
    <row r="91" spans="2:8" ht="24.75" x14ac:dyDescent="0.25">
      <c r="B91" s="348" t="s">
        <v>0</v>
      </c>
      <c r="C91" s="348"/>
      <c r="D91" s="58" t="s">
        <v>1</v>
      </c>
      <c r="E91" s="59" t="s">
        <v>2</v>
      </c>
      <c r="F91" s="59" t="s">
        <v>3</v>
      </c>
      <c r="G91" s="60" t="s">
        <v>4</v>
      </c>
      <c r="H91" s="56"/>
    </row>
    <row r="92" spans="2:8" x14ac:dyDescent="0.25">
      <c r="B92" s="344" t="s">
        <v>5</v>
      </c>
      <c r="C92" s="61" t="s">
        <v>7</v>
      </c>
      <c r="D92" s="62">
        <v>823</v>
      </c>
      <c r="E92" s="63">
        <v>63.99688958009331</v>
      </c>
      <c r="F92" s="63">
        <v>63.99688958009331</v>
      </c>
      <c r="G92" s="64">
        <v>63.99688958009331</v>
      </c>
      <c r="H92" s="56"/>
    </row>
    <row r="93" spans="2:8" x14ac:dyDescent="0.25">
      <c r="B93" s="345"/>
      <c r="C93" s="65" t="s">
        <v>9</v>
      </c>
      <c r="D93" s="66">
        <v>229</v>
      </c>
      <c r="E93" s="67">
        <v>17.807153965785382</v>
      </c>
      <c r="F93" s="67">
        <v>17.807153965785382</v>
      </c>
      <c r="G93" s="68">
        <v>81.804043545878699</v>
      </c>
      <c r="H93" s="56"/>
    </row>
    <row r="94" spans="2:8" x14ac:dyDescent="0.25">
      <c r="B94" s="345"/>
      <c r="C94" s="65" t="s">
        <v>10</v>
      </c>
      <c r="D94" s="66">
        <v>128</v>
      </c>
      <c r="E94" s="67">
        <v>9.9533437013996888</v>
      </c>
      <c r="F94" s="67">
        <v>9.9533437013996888</v>
      </c>
      <c r="G94" s="68">
        <v>91.757387247278388</v>
      </c>
      <c r="H94" s="56"/>
    </row>
    <row r="95" spans="2:8" x14ac:dyDescent="0.25">
      <c r="B95" s="345"/>
      <c r="C95" s="65" t="s">
        <v>11</v>
      </c>
      <c r="D95" s="66">
        <v>3</v>
      </c>
      <c r="E95" s="67">
        <v>0.23328149300155521</v>
      </c>
      <c r="F95" s="67">
        <v>0.23328149300155521</v>
      </c>
      <c r="G95" s="68">
        <v>91.990668740279943</v>
      </c>
      <c r="H95" s="56"/>
    </row>
    <row r="96" spans="2:8" x14ac:dyDescent="0.25">
      <c r="B96" s="345"/>
      <c r="C96" s="65" t="s">
        <v>12</v>
      </c>
      <c r="D96" s="66">
        <v>15</v>
      </c>
      <c r="E96" s="67">
        <v>1.166407465007776</v>
      </c>
      <c r="F96" s="67">
        <v>1.166407465007776</v>
      </c>
      <c r="G96" s="68">
        <v>93.157076205287709</v>
      </c>
      <c r="H96" s="56"/>
    </row>
    <row r="97" spans="2:8" x14ac:dyDescent="0.25">
      <c r="B97" s="345"/>
      <c r="C97" s="65" t="s">
        <v>13</v>
      </c>
      <c r="D97" s="66">
        <v>68</v>
      </c>
      <c r="E97" s="67">
        <v>5.2877138413685847</v>
      </c>
      <c r="F97" s="67">
        <v>5.2877138413685847</v>
      </c>
      <c r="G97" s="68">
        <v>98.444790046656294</v>
      </c>
      <c r="H97" s="56"/>
    </row>
    <row r="98" spans="2:8" x14ac:dyDescent="0.25">
      <c r="B98" s="345"/>
      <c r="C98" s="65" t="s">
        <v>14</v>
      </c>
      <c r="D98" s="66">
        <v>20</v>
      </c>
      <c r="E98" s="67">
        <v>1.5552099533437014</v>
      </c>
      <c r="F98" s="67">
        <v>1.5552099533437014</v>
      </c>
      <c r="G98" s="68">
        <v>100</v>
      </c>
      <c r="H98" s="56"/>
    </row>
    <row r="99" spans="2:8" x14ac:dyDescent="0.25">
      <c r="B99" s="346"/>
      <c r="C99" s="71" t="s">
        <v>6</v>
      </c>
      <c r="D99" s="72">
        <v>1286</v>
      </c>
      <c r="E99" s="73">
        <v>100</v>
      </c>
      <c r="F99" s="73">
        <v>100</v>
      </c>
      <c r="G99" s="74"/>
      <c r="H99" s="56"/>
    </row>
    <row r="100" spans="2:8" x14ac:dyDescent="0.25">
      <c r="B100" s="56"/>
      <c r="C100" s="75"/>
      <c r="D100" s="56"/>
      <c r="E100" s="56"/>
      <c r="F100" s="56"/>
      <c r="G100" s="56"/>
      <c r="H100" s="56"/>
    </row>
    <row r="101" spans="2:8" x14ac:dyDescent="0.25">
      <c r="B101" s="347" t="s">
        <v>8</v>
      </c>
      <c r="C101" s="347"/>
      <c r="D101" s="347"/>
      <c r="E101" s="347"/>
      <c r="F101" s="347"/>
      <c r="G101" s="347"/>
      <c r="H101" s="56"/>
    </row>
    <row r="102" spans="2:8" ht="24.75" x14ac:dyDescent="0.25">
      <c r="B102" s="348" t="s">
        <v>0</v>
      </c>
      <c r="C102" s="348"/>
      <c r="D102" s="58" t="s">
        <v>1</v>
      </c>
      <c r="E102" s="59" t="s">
        <v>2</v>
      </c>
      <c r="F102" s="59" t="s">
        <v>3</v>
      </c>
      <c r="G102" s="60" t="s">
        <v>4</v>
      </c>
      <c r="H102" s="56"/>
    </row>
    <row r="103" spans="2:8" x14ac:dyDescent="0.25">
      <c r="B103" s="344" t="s">
        <v>5</v>
      </c>
      <c r="C103" s="61" t="s">
        <v>7</v>
      </c>
      <c r="D103" s="62">
        <v>844</v>
      </c>
      <c r="E103" s="63">
        <v>65.629860031104201</v>
      </c>
      <c r="F103" s="63">
        <v>65.629860031104201</v>
      </c>
      <c r="G103" s="64">
        <v>65.629860031104201</v>
      </c>
      <c r="H103" s="56"/>
    </row>
    <row r="104" spans="2:8" x14ac:dyDescent="0.25">
      <c r="B104" s="345"/>
      <c r="C104" s="65" t="s">
        <v>9</v>
      </c>
      <c r="D104" s="66">
        <v>228</v>
      </c>
      <c r="E104" s="67">
        <v>17.729393468118197</v>
      </c>
      <c r="F104" s="67">
        <v>17.729393468118197</v>
      </c>
      <c r="G104" s="68">
        <v>83.35925349922239</v>
      </c>
      <c r="H104" s="56"/>
    </row>
    <row r="105" spans="2:8" x14ac:dyDescent="0.25">
      <c r="B105" s="345"/>
      <c r="C105" s="65" t="s">
        <v>10</v>
      </c>
      <c r="D105" s="66">
        <v>122</v>
      </c>
      <c r="E105" s="67">
        <v>9.4867807153965789</v>
      </c>
      <c r="F105" s="67">
        <v>9.4867807153965789</v>
      </c>
      <c r="G105" s="68">
        <v>92.846034214618967</v>
      </c>
      <c r="H105" s="56"/>
    </row>
    <row r="106" spans="2:8" x14ac:dyDescent="0.25">
      <c r="B106" s="345"/>
      <c r="C106" s="65" t="s">
        <v>11</v>
      </c>
      <c r="D106" s="66">
        <v>1</v>
      </c>
      <c r="E106" s="67">
        <v>7.7760497667185069E-2</v>
      </c>
      <c r="F106" s="67">
        <v>7.7760497667185069E-2</v>
      </c>
      <c r="G106" s="68">
        <v>92.923794712286153</v>
      </c>
      <c r="H106" s="56"/>
    </row>
    <row r="107" spans="2:8" x14ac:dyDescent="0.25">
      <c r="B107" s="345"/>
      <c r="C107" s="65" t="s">
        <v>12</v>
      </c>
      <c r="D107" s="66">
        <v>9</v>
      </c>
      <c r="E107" s="67">
        <v>0.69984447900466562</v>
      </c>
      <c r="F107" s="67">
        <v>0.69984447900466562</v>
      </c>
      <c r="G107" s="68">
        <v>93.62363919129082</v>
      </c>
      <c r="H107" s="56"/>
    </row>
    <row r="108" spans="2:8" x14ac:dyDescent="0.25">
      <c r="B108" s="345"/>
      <c r="C108" s="65" t="s">
        <v>13</v>
      </c>
      <c r="D108" s="66">
        <v>59</v>
      </c>
      <c r="E108" s="67">
        <v>4.5878693623639188</v>
      </c>
      <c r="F108" s="67">
        <v>4.5878693623639188</v>
      </c>
      <c r="G108" s="68">
        <v>98.211508553654738</v>
      </c>
      <c r="H108" s="56"/>
    </row>
    <row r="109" spans="2:8" x14ac:dyDescent="0.25">
      <c r="B109" s="345"/>
      <c r="C109" s="65" t="s">
        <v>14</v>
      </c>
      <c r="D109" s="66">
        <v>23</v>
      </c>
      <c r="E109" s="67">
        <v>1.7884914463452566</v>
      </c>
      <c r="F109" s="67">
        <v>1.7884914463452566</v>
      </c>
      <c r="G109" s="68">
        <v>100</v>
      </c>
      <c r="H109" s="56"/>
    </row>
    <row r="110" spans="2:8" x14ac:dyDescent="0.25">
      <c r="B110" s="346"/>
      <c r="C110" s="71" t="s">
        <v>6</v>
      </c>
      <c r="D110" s="72">
        <v>1286</v>
      </c>
      <c r="E110" s="73">
        <v>100</v>
      </c>
      <c r="F110" s="73">
        <v>100</v>
      </c>
      <c r="G110" s="74"/>
      <c r="H110" s="56"/>
    </row>
    <row r="111" spans="2:8" x14ac:dyDescent="0.25">
      <c r="B111" s="56"/>
      <c r="C111" s="75"/>
      <c r="D111" s="56"/>
      <c r="E111" s="56"/>
      <c r="F111" s="56"/>
      <c r="G111" s="56"/>
      <c r="H111" s="56"/>
    </row>
    <row r="112" spans="2:8" x14ac:dyDescent="0.25">
      <c r="B112" s="347" t="s">
        <v>82</v>
      </c>
      <c r="C112" s="347"/>
      <c r="D112" s="347"/>
      <c r="E112" s="347"/>
      <c r="F112" s="347"/>
      <c r="G112" s="347"/>
      <c r="H112" s="56"/>
    </row>
    <row r="113" spans="2:8" ht="24.75" x14ac:dyDescent="0.25">
      <c r="B113" s="348" t="s">
        <v>0</v>
      </c>
      <c r="C113" s="348"/>
      <c r="D113" s="58" t="s">
        <v>1</v>
      </c>
      <c r="E113" s="59" t="s">
        <v>2</v>
      </c>
      <c r="F113" s="59" t="s">
        <v>3</v>
      </c>
      <c r="G113" s="60" t="s">
        <v>4</v>
      </c>
      <c r="H113" s="56"/>
    </row>
    <row r="114" spans="2:8" x14ac:dyDescent="0.25">
      <c r="B114" s="344" t="s">
        <v>5</v>
      </c>
      <c r="C114" s="61" t="s">
        <v>7</v>
      </c>
      <c r="D114" s="62">
        <v>831</v>
      </c>
      <c r="E114" s="63">
        <v>64.618973561430792</v>
      </c>
      <c r="F114" s="63">
        <v>64.618973561430792</v>
      </c>
      <c r="G114" s="64">
        <v>64.618973561430792</v>
      </c>
      <c r="H114" s="56"/>
    </row>
    <row r="115" spans="2:8" x14ac:dyDescent="0.25">
      <c r="B115" s="345"/>
      <c r="C115" s="65" t="s">
        <v>9</v>
      </c>
      <c r="D115" s="66">
        <v>233</v>
      </c>
      <c r="E115" s="67">
        <v>18.118195956454123</v>
      </c>
      <c r="F115" s="67">
        <v>18.118195956454123</v>
      </c>
      <c r="G115" s="68">
        <v>82.737169517884908</v>
      </c>
      <c r="H115" s="56"/>
    </row>
    <row r="116" spans="2:8" x14ac:dyDescent="0.25">
      <c r="B116" s="345"/>
      <c r="C116" s="65" t="s">
        <v>10</v>
      </c>
      <c r="D116" s="66">
        <v>128</v>
      </c>
      <c r="E116" s="67">
        <v>9.9533437013996888</v>
      </c>
      <c r="F116" s="67">
        <v>9.9533437013996888</v>
      </c>
      <c r="G116" s="68">
        <v>92.690513219284597</v>
      </c>
      <c r="H116" s="56"/>
    </row>
    <row r="117" spans="2:8" x14ac:dyDescent="0.25">
      <c r="B117" s="345"/>
      <c r="C117" s="65" t="s">
        <v>11</v>
      </c>
      <c r="D117" s="66">
        <v>2</v>
      </c>
      <c r="E117" s="67">
        <v>0.15552099533437014</v>
      </c>
      <c r="F117" s="67">
        <v>0.15552099533437014</v>
      </c>
      <c r="G117" s="68">
        <v>92.846034214618967</v>
      </c>
      <c r="H117" s="56"/>
    </row>
    <row r="118" spans="2:8" x14ac:dyDescent="0.25">
      <c r="B118" s="345"/>
      <c r="C118" s="65" t="s">
        <v>12</v>
      </c>
      <c r="D118" s="66">
        <v>19</v>
      </c>
      <c r="E118" s="67">
        <v>1.4774494556765163</v>
      </c>
      <c r="F118" s="67">
        <v>1.4774494556765163</v>
      </c>
      <c r="G118" s="68">
        <v>94.323483670295488</v>
      </c>
      <c r="H118" s="56"/>
    </row>
    <row r="119" spans="2:8" x14ac:dyDescent="0.25">
      <c r="B119" s="345"/>
      <c r="C119" s="65" t="s">
        <v>13</v>
      </c>
      <c r="D119" s="66">
        <v>43</v>
      </c>
      <c r="E119" s="67">
        <v>3.3437013996889582</v>
      </c>
      <c r="F119" s="67">
        <v>3.3437013996889582</v>
      </c>
      <c r="G119" s="68">
        <v>97.667185069984441</v>
      </c>
      <c r="H119" s="56"/>
    </row>
    <row r="120" spans="2:8" x14ac:dyDescent="0.25">
      <c r="B120" s="345"/>
      <c r="C120" s="65" t="s">
        <v>14</v>
      </c>
      <c r="D120" s="66">
        <v>30</v>
      </c>
      <c r="E120" s="67">
        <v>2.3328149300155521</v>
      </c>
      <c r="F120" s="67">
        <v>2.3328149300155521</v>
      </c>
      <c r="G120" s="68">
        <v>100</v>
      </c>
      <c r="H120" s="56"/>
    </row>
    <row r="121" spans="2:8" x14ac:dyDescent="0.25">
      <c r="B121" s="346"/>
      <c r="C121" s="71" t="s">
        <v>6</v>
      </c>
      <c r="D121" s="72">
        <v>1286</v>
      </c>
      <c r="E121" s="73">
        <v>100</v>
      </c>
      <c r="F121" s="73">
        <v>100</v>
      </c>
      <c r="G121" s="74"/>
      <c r="H121" s="56"/>
    </row>
    <row r="122" spans="2:8" x14ac:dyDescent="0.25">
      <c r="B122" s="56"/>
      <c r="C122" s="75"/>
      <c r="D122" s="56"/>
      <c r="E122" s="56"/>
      <c r="F122" s="56"/>
      <c r="G122" s="56"/>
      <c r="H122" s="56"/>
    </row>
    <row r="123" spans="2:8" x14ac:dyDescent="0.25">
      <c r="B123" s="347" t="s">
        <v>83</v>
      </c>
      <c r="C123" s="347"/>
      <c r="D123" s="347"/>
      <c r="E123" s="347"/>
      <c r="F123" s="347"/>
      <c r="G123" s="347"/>
      <c r="H123" s="56"/>
    </row>
    <row r="124" spans="2:8" ht="24.75" x14ac:dyDescent="0.25">
      <c r="B124" s="348" t="s">
        <v>0</v>
      </c>
      <c r="C124" s="348"/>
      <c r="D124" s="58" t="s">
        <v>1</v>
      </c>
      <c r="E124" s="59" t="s">
        <v>2</v>
      </c>
      <c r="F124" s="59" t="s">
        <v>3</v>
      </c>
      <c r="G124" s="60" t="s">
        <v>4</v>
      </c>
      <c r="H124" s="56"/>
    </row>
    <row r="125" spans="2:8" x14ac:dyDescent="0.25">
      <c r="B125" s="344" t="s">
        <v>5</v>
      </c>
      <c r="C125" s="61" t="s">
        <v>7</v>
      </c>
      <c r="D125" s="62">
        <v>679</v>
      </c>
      <c r="E125" s="63">
        <v>52.799377916018663</v>
      </c>
      <c r="F125" s="63">
        <v>52.799377916018663</v>
      </c>
      <c r="G125" s="64">
        <v>52.799377916018663</v>
      </c>
      <c r="H125" s="56"/>
    </row>
    <row r="126" spans="2:8" x14ac:dyDescent="0.25">
      <c r="B126" s="345"/>
      <c r="C126" s="65" t="s">
        <v>9</v>
      </c>
      <c r="D126" s="66">
        <v>197</v>
      </c>
      <c r="E126" s="67">
        <v>15.318818040435458</v>
      </c>
      <c r="F126" s="67">
        <v>15.318818040435458</v>
      </c>
      <c r="G126" s="68">
        <v>68.118195956454116</v>
      </c>
      <c r="H126" s="56"/>
    </row>
    <row r="127" spans="2:8" x14ac:dyDescent="0.25">
      <c r="B127" s="345"/>
      <c r="C127" s="65" t="s">
        <v>10</v>
      </c>
      <c r="D127" s="66">
        <v>115</v>
      </c>
      <c r="E127" s="67">
        <v>8.9424572317262836</v>
      </c>
      <c r="F127" s="67">
        <v>8.9424572317262836</v>
      </c>
      <c r="G127" s="68">
        <v>77.06065318818041</v>
      </c>
      <c r="H127" s="56"/>
    </row>
    <row r="128" spans="2:8" x14ac:dyDescent="0.25">
      <c r="B128" s="345"/>
      <c r="C128" s="65" t="s">
        <v>11</v>
      </c>
      <c r="D128" s="66">
        <v>4</v>
      </c>
      <c r="E128" s="67">
        <v>0.31104199066874028</v>
      </c>
      <c r="F128" s="67">
        <v>0.31104199066874028</v>
      </c>
      <c r="G128" s="68">
        <v>77.371695178849151</v>
      </c>
      <c r="H128" s="56"/>
    </row>
    <row r="129" spans="2:8" x14ac:dyDescent="0.25">
      <c r="B129" s="345"/>
      <c r="C129" s="65" t="s">
        <v>12</v>
      </c>
      <c r="D129" s="66">
        <v>23</v>
      </c>
      <c r="E129" s="67">
        <v>1.7884914463452566</v>
      </c>
      <c r="F129" s="67">
        <v>1.7884914463452566</v>
      </c>
      <c r="G129" s="68">
        <v>79.160186625194399</v>
      </c>
      <c r="H129" s="56"/>
    </row>
    <row r="130" spans="2:8" x14ac:dyDescent="0.25">
      <c r="B130" s="345"/>
      <c r="C130" s="65" t="s">
        <v>13</v>
      </c>
      <c r="D130" s="66">
        <v>117</v>
      </c>
      <c r="E130" s="67">
        <v>9.0979782270606524</v>
      </c>
      <c r="F130" s="67">
        <v>9.0979782270606524</v>
      </c>
      <c r="G130" s="68">
        <v>88.258164852255049</v>
      </c>
      <c r="H130" s="56"/>
    </row>
    <row r="131" spans="2:8" x14ac:dyDescent="0.25">
      <c r="B131" s="345"/>
      <c r="C131" s="65" t="s">
        <v>14</v>
      </c>
      <c r="D131" s="66">
        <v>151</v>
      </c>
      <c r="E131" s="67">
        <v>11.741835147744945</v>
      </c>
      <c r="F131" s="67">
        <v>11.741835147744945</v>
      </c>
      <c r="G131" s="68">
        <v>100</v>
      </c>
      <c r="H131" s="56"/>
    </row>
    <row r="132" spans="2:8" x14ac:dyDescent="0.25">
      <c r="B132" s="346"/>
      <c r="C132" s="71" t="s">
        <v>6</v>
      </c>
      <c r="D132" s="72">
        <v>1286</v>
      </c>
      <c r="E132" s="73">
        <v>100</v>
      </c>
      <c r="F132" s="73">
        <v>100</v>
      </c>
      <c r="G132" s="74"/>
      <c r="H132" s="56"/>
    </row>
    <row r="133" spans="2:8" x14ac:dyDescent="0.25">
      <c r="B133" s="56"/>
      <c r="C133" s="75"/>
      <c r="D133" s="56"/>
      <c r="E133" s="56"/>
      <c r="F133" s="56"/>
      <c r="G133" s="56"/>
      <c r="H133" s="56"/>
    </row>
    <row r="134" spans="2:8" x14ac:dyDescent="0.25">
      <c r="B134" s="347" t="s">
        <v>84</v>
      </c>
      <c r="C134" s="347"/>
      <c r="D134" s="347"/>
      <c r="E134" s="347"/>
      <c r="F134" s="347"/>
      <c r="G134" s="347"/>
      <c r="H134" s="56"/>
    </row>
    <row r="135" spans="2:8" ht="24.75" x14ac:dyDescent="0.25">
      <c r="B135" s="348" t="s">
        <v>0</v>
      </c>
      <c r="C135" s="348"/>
      <c r="D135" s="58" t="s">
        <v>1</v>
      </c>
      <c r="E135" s="59" t="s">
        <v>2</v>
      </c>
      <c r="F135" s="59" t="s">
        <v>3</v>
      </c>
      <c r="G135" s="60" t="s">
        <v>4</v>
      </c>
      <c r="H135" s="56"/>
    </row>
    <row r="136" spans="2:8" x14ac:dyDescent="0.25">
      <c r="B136" s="344" t="s">
        <v>5</v>
      </c>
      <c r="C136" s="61" t="s">
        <v>7</v>
      </c>
      <c r="D136" s="62">
        <v>833</v>
      </c>
      <c r="E136" s="63">
        <v>64.774494556765163</v>
      </c>
      <c r="F136" s="63">
        <v>64.774494556765163</v>
      </c>
      <c r="G136" s="64">
        <v>64.774494556765163</v>
      </c>
      <c r="H136" s="56"/>
    </row>
    <row r="137" spans="2:8" x14ac:dyDescent="0.25">
      <c r="B137" s="345"/>
      <c r="C137" s="65" t="s">
        <v>9</v>
      </c>
      <c r="D137" s="66">
        <v>224</v>
      </c>
      <c r="E137" s="67">
        <v>17.418351477449455</v>
      </c>
      <c r="F137" s="67">
        <v>17.418351477449455</v>
      </c>
      <c r="G137" s="68">
        <v>82.192846034214625</v>
      </c>
      <c r="H137" s="56"/>
    </row>
    <row r="138" spans="2:8" x14ac:dyDescent="0.25">
      <c r="B138" s="345"/>
      <c r="C138" s="65" t="s">
        <v>10</v>
      </c>
      <c r="D138" s="66">
        <v>126</v>
      </c>
      <c r="E138" s="67">
        <v>9.7978227060653182</v>
      </c>
      <c r="F138" s="67">
        <v>9.7978227060653182</v>
      </c>
      <c r="G138" s="68">
        <v>91.990668740279943</v>
      </c>
      <c r="H138" s="56"/>
    </row>
    <row r="139" spans="2:8" x14ac:dyDescent="0.25">
      <c r="B139" s="345"/>
      <c r="C139" s="65" t="s">
        <v>11</v>
      </c>
      <c r="D139" s="66">
        <v>9</v>
      </c>
      <c r="E139" s="67">
        <v>0.69984447900466562</v>
      </c>
      <c r="F139" s="67">
        <v>0.69984447900466562</v>
      </c>
      <c r="G139" s="68">
        <v>92.690513219284597</v>
      </c>
      <c r="H139" s="56"/>
    </row>
    <row r="140" spans="2:8" x14ac:dyDescent="0.25">
      <c r="B140" s="345"/>
      <c r="C140" s="65" t="s">
        <v>12</v>
      </c>
      <c r="D140" s="66">
        <v>6</v>
      </c>
      <c r="E140" s="67">
        <v>0.46656298600311041</v>
      </c>
      <c r="F140" s="67">
        <v>0.46656298600311041</v>
      </c>
      <c r="G140" s="68">
        <v>93.157076205287709</v>
      </c>
      <c r="H140" s="56"/>
    </row>
    <row r="141" spans="2:8" x14ac:dyDescent="0.25">
      <c r="B141" s="345"/>
      <c r="C141" s="65" t="s">
        <v>13</v>
      </c>
      <c r="D141" s="66">
        <v>49</v>
      </c>
      <c r="E141" s="67">
        <v>3.8102643856920686</v>
      </c>
      <c r="F141" s="67">
        <v>3.8102643856920686</v>
      </c>
      <c r="G141" s="68">
        <v>96.967340590979788</v>
      </c>
      <c r="H141" s="56"/>
    </row>
    <row r="142" spans="2:8" x14ac:dyDescent="0.25">
      <c r="B142" s="345"/>
      <c r="C142" s="65" t="s">
        <v>14</v>
      </c>
      <c r="D142" s="66">
        <v>39</v>
      </c>
      <c r="E142" s="67">
        <v>3.0326594090202179</v>
      </c>
      <c r="F142" s="67">
        <v>3.0326594090202179</v>
      </c>
      <c r="G142" s="68">
        <v>100</v>
      </c>
      <c r="H142" s="56"/>
    </row>
    <row r="143" spans="2:8" x14ac:dyDescent="0.25">
      <c r="B143" s="346"/>
      <c r="C143" s="71" t="s">
        <v>6</v>
      </c>
      <c r="D143" s="72">
        <v>1286</v>
      </c>
      <c r="E143" s="73">
        <v>100</v>
      </c>
      <c r="F143" s="73">
        <v>100</v>
      </c>
      <c r="G143" s="74"/>
      <c r="H143" s="56"/>
    </row>
    <row r="144" spans="2:8" x14ac:dyDescent="0.25">
      <c r="B144" s="56"/>
      <c r="C144" s="75"/>
      <c r="D144" s="56"/>
      <c r="E144" s="56"/>
      <c r="F144" s="56"/>
      <c r="G144" s="56"/>
      <c r="H144" s="56"/>
    </row>
    <row r="145" spans="2:8" x14ac:dyDescent="0.25">
      <c r="B145" s="347" t="s">
        <v>85</v>
      </c>
      <c r="C145" s="347"/>
      <c r="D145" s="347"/>
      <c r="E145" s="347"/>
      <c r="F145" s="347"/>
      <c r="G145" s="347"/>
      <c r="H145" s="56"/>
    </row>
    <row r="146" spans="2:8" ht="24.75" x14ac:dyDescent="0.25">
      <c r="B146" s="348" t="s">
        <v>0</v>
      </c>
      <c r="C146" s="348"/>
      <c r="D146" s="58" t="s">
        <v>1</v>
      </c>
      <c r="E146" s="59" t="s">
        <v>2</v>
      </c>
      <c r="F146" s="59" t="s">
        <v>3</v>
      </c>
      <c r="G146" s="60" t="s">
        <v>4</v>
      </c>
      <c r="H146" s="56"/>
    </row>
    <row r="147" spans="2:8" x14ac:dyDescent="0.25">
      <c r="B147" s="344" t="s">
        <v>5</v>
      </c>
      <c r="C147" s="61" t="s">
        <v>7</v>
      </c>
      <c r="D147" s="62">
        <v>862</v>
      </c>
      <c r="E147" s="63">
        <v>67.029548989113536</v>
      </c>
      <c r="F147" s="63">
        <v>67.029548989113536</v>
      </c>
      <c r="G147" s="64">
        <v>67.029548989113536</v>
      </c>
      <c r="H147" s="56"/>
    </row>
    <row r="148" spans="2:8" x14ac:dyDescent="0.25">
      <c r="B148" s="345"/>
      <c r="C148" s="65" t="s">
        <v>9</v>
      </c>
      <c r="D148" s="66">
        <v>232</v>
      </c>
      <c r="E148" s="67">
        <v>18.040435458786938</v>
      </c>
      <c r="F148" s="67">
        <v>18.040435458786938</v>
      </c>
      <c r="G148" s="68">
        <v>85.069984447900467</v>
      </c>
      <c r="H148" s="56"/>
    </row>
    <row r="149" spans="2:8" x14ac:dyDescent="0.25">
      <c r="B149" s="345"/>
      <c r="C149" s="65" t="s">
        <v>10</v>
      </c>
      <c r="D149" s="66">
        <v>132</v>
      </c>
      <c r="E149" s="67">
        <v>10.26438569206843</v>
      </c>
      <c r="F149" s="67">
        <v>10.26438569206843</v>
      </c>
      <c r="G149" s="68">
        <v>95.334370139968897</v>
      </c>
      <c r="H149" s="56"/>
    </row>
    <row r="150" spans="2:8" x14ac:dyDescent="0.25">
      <c r="B150" s="345"/>
      <c r="C150" s="65" t="s">
        <v>11</v>
      </c>
      <c r="D150" s="66">
        <v>1</v>
      </c>
      <c r="E150" s="67">
        <v>7.7760497667185069E-2</v>
      </c>
      <c r="F150" s="67">
        <v>7.7760497667185069E-2</v>
      </c>
      <c r="G150" s="68">
        <v>95.412130637636082</v>
      </c>
      <c r="H150" s="56"/>
    </row>
    <row r="151" spans="2:8" x14ac:dyDescent="0.25">
      <c r="B151" s="345"/>
      <c r="C151" s="65" t="s">
        <v>12</v>
      </c>
      <c r="D151" s="66">
        <v>11</v>
      </c>
      <c r="E151" s="67">
        <v>0.85536547433903576</v>
      </c>
      <c r="F151" s="67">
        <v>0.85536547433903576</v>
      </c>
      <c r="G151" s="68">
        <v>96.26749611197512</v>
      </c>
      <c r="H151" s="56"/>
    </row>
    <row r="152" spans="2:8" x14ac:dyDescent="0.25">
      <c r="B152" s="345"/>
      <c r="C152" s="65" t="s">
        <v>13</v>
      </c>
      <c r="D152" s="66">
        <v>28</v>
      </c>
      <c r="E152" s="67">
        <v>2.1772939346811819</v>
      </c>
      <c r="F152" s="67">
        <v>2.1772939346811819</v>
      </c>
      <c r="G152" s="68">
        <v>98.444790046656294</v>
      </c>
      <c r="H152" s="56"/>
    </row>
    <row r="153" spans="2:8" x14ac:dyDescent="0.25">
      <c r="B153" s="345"/>
      <c r="C153" s="65" t="s">
        <v>14</v>
      </c>
      <c r="D153" s="66">
        <v>20</v>
      </c>
      <c r="E153" s="67">
        <v>1.5552099533437014</v>
      </c>
      <c r="F153" s="67">
        <v>1.5552099533437014</v>
      </c>
      <c r="G153" s="68">
        <v>100</v>
      </c>
      <c r="H153" s="56"/>
    </row>
    <row r="154" spans="2:8" x14ac:dyDescent="0.25">
      <c r="B154" s="346"/>
      <c r="C154" s="71" t="s">
        <v>6</v>
      </c>
      <c r="D154" s="72">
        <v>1286</v>
      </c>
      <c r="E154" s="73">
        <v>100</v>
      </c>
      <c r="F154" s="73">
        <v>100</v>
      </c>
      <c r="G154" s="74"/>
      <c r="H154" s="56"/>
    </row>
  </sheetData>
  <mergeCells count="42">
    <mergeCell ref="B15:B22"/>
    <mergeCell ref="B2:G2"/>
    <mergeCell ref="B3:C3"/>
    <mergeCell ref="B4:B11"/>
    <mergeCell ref="B13:G13"/>
    <mergeCell ref="B14:C14"/>
    <mergeCell ref="B59:B66"/>
    <mergeCell ref="B24:G24"/>
    <mergeCell ref="B25:C25"/>
    <mergeCell ref="B26:B33"/>
    <mergeCell ref="B35:G35"/>
    <mergeCell ref="B36:C36"/>
    <mergeCell ref="B37:B44"/>
    <mergeCell ref="B46:G46"/>
    <mergeCell ref="B47:C47"/>
    <mergeCell ref="B48:B55"/>
    <mergeCell ref="B57:G57"/>
    <mergeCell ref="B58:C58"/>
    <mergeCell ref="B103:B110"/>
    <mergeCell ref="B68:G68"/>
    <mergeCell ref="B69:C69"/>
    <mergeCell ref="B70:B77"/>
    <mergeCell ref="B79:G79"/>
    <mergeCell ref="B80:C80"/>
    <mergeCell ref="B81:B88"/>
    <mergeCell ref="B90:G90"/>
    <mergeCell ref="B91:C91"/>
    <mergeCell ref="B92:B99"/>
    <mergeCell ref="B101:G101"/>
    <mergeCell ref="B102:C102"/>
    <mergeCell ref="B147:B154"/>
    <mergeCell ref="B112:G112"/>
    <mergeCell ref="B113:C113"/>
    <mergeCell ref="B114:B121"/>
    <mergeCell ref="B123:G123"/>
    <mergeCell ref="B124:C124"/>
    <mergeCell ref="B125:B132"/>
    <mergeCell ref="B134:G134"/>
    <mergeCell ref="B135:C135"/>
    <mergeCell ref="B136:B143"/>
    <mergeCell ref="B145:G145"/>
    <mergeCell ref="B146:C146"/>
  </mergeCells>
  <pageMargins left="0.7" right="0.7" top="0.75" bottom="0.75" header="0.3" footer="0.3"/>
  <drawing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42B622-94C0-4F6D-BE31-14006A682FE7}">
  <dimension ref="B2:U168"/>
  <sheetViews>
    <sheetView topLeftCell="A160" zoomScale="70" zoomScaleNormal="70" workbookViewId="0">
      <selection activeCell="I180" sqref="I180"/>
    </sheetView>
  </sheetViews>
  <sheetFormatPr defaultRowHeight="15" x14ac:dyDescent="0.25"/>
  <cols>
    <col min="3" max="3" width="18.42578125" customWidth="1"/>
    <col min="4" max="4" width="14.28515625" customWidth="1"/>
    <col min="7" max="7" width="10.5703125" customWidth="1"/>
    <col min="8" max="8" width="26.28515625" customWidth="1"/>
    <col min="9" max="9" width="9.85546875" customWidth="1"/>
  </cols>
  <sheetData>
    <row r="2" spans="2:21" x14ac:dyDescent="0.25">
      <c r="B2" s="352" t="s">
        <v>120</v>
      </c>
      <c r="C2" s="352"/>
      <c r="D2" s="352"/>
      <c r="E2" s="352"/>
      <c r="F2" s="352"/>
      <c r="G2" s="352"/>
      <c r="H2" s="99"/>
    </row>
    <row r="3" spans="2:21" ht="24.75" x14ac:dyDescent="0.25">
      <c r="B3" s="353" t="s">
        <v>0</v>
      </c>
      <c r="C3" s="353"/>
      <c r="D3" s="100" t="s">
        <v>1</v>
      </c>
      <c r="E3" s="101" t="s">
        <v>2</v>
      </c>
      <c r="F3" s="101" t="s">
        <v>3</v>
      </c>
      <c r="G3" s="102" t="s">
        <v>4</v>
      </c>
      <c r="H3" s="99"/>
      <c r="K3" t="s">
        <v>134</v>
      </c>
      <c r="L3" t="s">
        <v>90</v>
      </c>
      <c r="M3" t="s">
        <v>92</v>
      </c>
      <c r="N3" t="s">
        <v>93</v>
      </c>
      <c r="O3" t="s">
        <v>135</v>
      </c>
      <c r="P3" t="s">
        <v>136</v>
      </c>
      <c r="Q3" t="s">
        <v>97</v>
      </c>
      <c r="R3" t="s">
        <v>137</v>
      </c>
      <c r="S3" t="s">
        <v>138</v>
      </c>
      <c r="T3" t="s">
        <v>139</v>
      </c>
    </row>
    <row r="4" spans="2:21" x14ac:dyDescent="0.25">
      <c r="B4" s="349" t="s">
        <v>5</v>
      </c>
      <c r="C4" s="103" t="s">
        <v>7</v>
      </c>
      <c r="D4" s="104">
        <v>145</v>
      </c>
      <c r="E4" s="105">
        <v>11.275272161741835</v>
      </c>
      <c r="F4" s="105">
        <v>11.275272161741835</v>
      </c>
      <c r="G4" s="106">
        <v>11.275272161741835</v>
      </c>
      <c r="H4" s="99"/>
      <c r="J4" t="s">
        <v>7</v>
      </c>
      <c r="K4" s="119" t="s">
        <v>140</v>
      </c>
      <c r="L4" s="119"/>
      <c r="M4" s="119"/>
      <c r="N4" s="119"/>
      <c r="O4" s="119"/>
      <c r="P4" s="119"/>
      <c r="Q4" s="119"/>
      <c r="R4" s="119"/>
      <c r="S4" s="119"/>
      <c r="T4" s="119"/>
      <c r="U4" s="117"/>
    </row>
    <row r="5" spans="2:21" ht="24" x14ac:dyDescent="0.25">
      <c r="B5" s="350"/>
      <c r="C5" s="107" t="s">
        <v>121</v>
      </c>
      <c r="D5" s="108">
        <v>73</v>
      </c>
      <c r="E5" s="109">
        <v>5.6765163297045103</v>
      </c>
      <c r="F5" s="109">
        <v>5.6765163297045103</v>
      </c>
      <c r="G5" s="110">
        <v>16.951788491446344</v>
      </c>
      <c r="H5" s="99"/>
      <c r="J5" t="s">
        <v>121</v>
      </c>
      <c r="K5" s="119" t="s">
        <v>141</v>
      </c>
      <c r="L5" s="119"/>
      <c r="M5" s="119"/>
      <c r="N5" s="119"/>
      <c r="O5" s="119"/>
      <c r="P5" s="119"/>
      <c r="Q5" s="119"/>
      <c r="R5" s="119"/>
      <c r="S5" s="119"/>
      <c r="T5" s="119"/>
      <c r="U5" s="117"/>
    </row>
    <row r="6" spans="2:21" x14ac:dyDescent="0.25">
      <c r="B6" s="350"/>
      <c r="C6" s="107" t="s">
        <v>118</v>
      </c>
      <c r="D6" s="108">
        <v>188</v>
      </c>
      <c r="E6" s="109">
        <v>14.618973561430794</v>
      </c>
      <c r="F6" s="109">
        <v>14.618973561430794</v>
      </c>
      <c r="G6" s="110">
        <v>31.570762052877139</v>
      </c>
      <c r="H6" s="118">
        <f>SUM(F6:F7)</f>
        <v>32.970451010886471</v>
      </c>
      <c r="J6" t="s">
        <v>132</v>
      </c>
      <c r="K6" s="119">
        <v>0.33</v>
      </c>
      <c r="L6" s="119"/>
      <c r="M6" s="119"/>
      <c r="N6" s="119"/>
      <c r="O6" s="119"/>
      <c r="P6" s="119"/>
      <c r="Q6" s="119"/>
      <c r="R6" s="119"/>
      <c r="S6" s="119"/>
      <c r="T6" s="119"/>
      <c r="U6" s="117"/>
    </row>
    <row r="7" spans="2:21" x14ac:dyDescent="0.25">
      <c r="B7" s="350"/>
      <c r="C7" s="107" t="s">
        <v>112</v>
      </c>
      <c r="D7" s="108">
        <v>236</v>
      </c>
      <c r="E7" s="109">
        <v>18.351477449455675</v>
      </c>
      <c r="F7" s="109">
        <v>18.351477449455675</v>
      </c>
      <c r="G7" s="110">
        <v>49.922239502332815</v>
      </c>
      <c r="H7" s="99"/>
      <c r="J7" t="s">
        <v>122</v>
      </c>
      <c r="K7" s="119" t="s">
        <v>142</v>
      </c>
      <c r="L7" s="119"/>
      <c r="M7" s="119"/>
      <c r="N7" s="119"/>
      <c r="O7" s="119"/>
      <c r="P7" s="119"/>
      <c r="Q7" s="119"/>
      <c r="R7" s="119"/>
      <c r="S7" s="119"/>
      <c r="T7" s="119"/>
      <c r="U7" s="117"/>
    </row>
    <row r="8" spans="2:21" x14ac:dyDescent="0.25">
      <c r="B8" s="350"/>
      <c r="C8" s="107" t="s">
        <v>122</v>
      </c>
      <c r="D8" s="108">
        <v>221</v>
      </c>
      <c r="E8" s="109">
        <v>17.1850699844479</v>
      </c>
      <c r="F8" s="109">
        <v>17.1850699844479</v>
      </c>
      <c r="G8" s="110">
        <v>67.107309486780721</v>
      </c>
      <c r="H8" s="99"/>
      <c r="J8" s="116" t="s">
        <v>110</v>
      </c>
      <c r="K8" s="119" t="s">
        <v>143</v>
      </c>
      <c r="L8" s="119"/>
      <c r="M8" s="119"/>
      <c r="N8" s="119"/>
      <c r="O8" s="119"/>
      <c r="P8" s="119"/>
      <c r="Q8" s="119"/>
      <c r="R8" s="119"/>
      <c r="S8" s="119"/>
      <c r="T8" s="119"/>
      <c r="U8" s="117"/>
    </row>
    <row r="9" spans="2:21" x14ac:dyDescent="0.25">
      <c r="B9" s="350"/>
      <c r="C9" s="107" t="s">
        <v>110</v>
      </c>
      <c r="D9" s="108">
        <v>235</v>
      </c>
      <c r="E9" s="109">
        <v>18.27371695178849</v>
      </c>
      <c r="F9" s="109">
        <v>18.27371695178849</v>
      </c>
      <c r="G9" s="110">
        <v>85.381026438569208</v>
      </c>
      <c r="H9" s="99"/>
      <c r="J9" t="s">
        <v>133</v>
      </c>
      <c r="K9" s="119" t="s">
        <v>144</v>
      </c>
      <c r="L9" s="119"/>
      <c r="M9" s="119"/>
      <c r="N9" s="119"/>
      <c r="O9" s="119"/>
      <c r="P9" s="119"/>
      <c r="Q9" s="119"/>
      <c r="R9" s="119"/>
      <c r="S9" s="119"/>
      <c r="T9" s="119"/>
      <c r="U9" s="117"/>
    </row>
    <row r="10" spans="2:21" x14ac:dyDescent="0.25">
      <c r="B10" s="350"/>
      <c r="C10" s="107" t="s">
        <v>111</v>
      </c>
      <c r="D10" s="108">
        <v>114</v>
      </c>
      <c r="E10" s="109">
        <v>8.8646967340590983</v>
      </c>
      <c r="F10" s="109">
        <v>8.8646967340590983</v>
      </c>
      <c r="G10" s="110">
        <v>94.245723172628303</v>
      </c>
      <c r="H10" s="118">
        <f>SUM(F10:F16)</f>
        <v>14.618973561430792</v>
      </c>
    </row>
    <row r="11" spans="2:21" x14ac:dyDescent="0.25">
      <c r="B11" s="350"/>
      <c r="C11" s="107" t="s">
        <v>113</v>
      </c>
      <c r="D11" s="108">
        <v>39</v>
      </c>
      <c r="E11" s="109">
        <v>3.0326594090202179</v>
      </c>
      <c r="F11" s="109">
        <v>3.0326594090202179</v>
      </c>
      <c r="G11" s="110">
        <v>97.278382581648529</v>
      </c>
      <c r="H11" s="99"/>
    </row>
    <row r="12" spans="2:21" x14ac:dyDescent="0.25">
      <c r="B12" s="350"/>
      <c r="C12" s="107" t="s">
        <v>114</v>
      </c>
      <c r="D12" s="108">
        <v>17</v>
      </c>
      <c r="E12" s="109">
        <v>1.3219284603421462</v>
      </c>
      <c r="F12" s="109">
        <v>1.3219284603421462</v>
      </c>
      <c r="G12" s="110">
        <v>98.600311041990665</v>
      </c>
      <c r="H12" s="99"/>
    </row>
    <row r="13" spans="2:21" x14ac:dyDescent="0.25">
      <c r="B13" s="350"/>
      <c r="C13" s="107" t="s">
        <v>115</v>
      </c>
      <c r="D13" s="108">
        <v>8</v>
      </c>
      <c r="E13" s="109">
        <v>0.62208398133748055</v>
      </c>
      <c r="F13" s="109">
        <v>0.62208398133748055</v>
      </c>
      <c r="G13" s="110">
        <v>99.222395023328147</v>
      </c>
      <c r="H13" s="99"/>
    </row>
    <row r="14" spans="2:21" x14ac:dyDescent="0.25">
      <c r="B14" s="350"/>
      <c r="C14" s="107" t="s">
        <v>116</v>
      </c>
      <c r="D14" s="108">
        <v>1</v>
      </c>
      <c r="E14" s="109">
        <v>7.7760497667185069E-2</v>
      </c>
      <c r="F14" s="109">
        <v>7.7760497667185069E-2</v>
      </c>
      <c r="G14" s="110">
        <v>99.300155520995332</v>
      </c>
      <c r="H14" s="99"/>
    </row>
    <row r="15" spans="2:21" x14ac:dyDescent="0.25">
      <c r="B15" s="350"/>
      <c r="C15" s="107" t="s">
        <v>117</v>
      </c>
      <c r="D15" s="108">
        <v>5</v>
      </c>
      <c r="E15" s="109">
        <v>0.38880248833592534</v>
      </c>
      <c r="F15" s="109">
        <v>0.38880248833592534</v>
      </c>
      <c r="G15" s="110">
        <v>99.688958009331259</v>
      </c>
      <c r="H15" s="99"/>
    </row>
    <row r="16" spans="2:21" x14ac:dyDescent="0.25">
      <c r="B16" s="350"/>
      <c r="C16" s="107" t="s">
        <v>119</v>
      </c>
      <c r="D16" s="108">
        <v>4</v>
      </c>
      <c r="E16" s="109">
        <v>0.31104199066874028</v>
      </c>
      <c r="F16" s="109">
        <v>0.31104199066874028</v>
      </c>
      <c r="G16" s="110">
        <v>100</v>
      </c>
      <c r="H16" s="99"/>
    </row>
    <row r="17" spans="2:21" x14ac:dyDescent="0.25">
      <c r="B17" s="351"/>
      <c r="C17" s="111" t="s">
        <v>6</v>
      </c>
      <c r="D17" s="112">
        <v>1286</v>
      </c>
      <c r="E17" s="113">
        <v>100</v>
      </c>
      <c r="F17" s="113">
        <v>100</v>
      </c>
      <c r="G17" s="114"/>
      <c r="H17" s="99"/>
    </row>
    <row r="18" spans="2:21" x14ac:dyDescent="0.25">
      <c r="B18" s="99"/>
      <c r="C18" s="99"/>
      <c r="D18" s="99"/>
      <c r="E18" s="99"/>
      <c r="F18" s="99"/>
      <c r="G18" s="99"/>
      <c r="H18" s="99"/>
    </row>
    <row r="19" spans="2:21" x14ac:dyDescent="0.25">
      <c r="B19" s="352" t="s">
        <v>123</v>
      </c>
      <c r="C19" s="352"/>
      <c r="D19" s="352"/>
      <c r="E19" s="352"/>
      <c r="F19" s="352"/>
      <c r="G19" s="352"/>
      <c r="H19" s="99"/>
      <c r="K19" t="s">
        <v>134</v>
      </c>
      <c r="L19" t="s">
        <v>90</v>
      </c>
      <c r="M19" t="s">
        <v>92</v>
      </c>
      <c r="N19" t="s">
        <v>93</v>
      </c>
      <c r="O19" t="s">
        <v>135</v>
      </c>
      <c r="P19" t="s">
        <v>136</v>
      </c>
      <c r="Q19" t="s">
        <v>97</v>
      </c>
      <c r="R19" t="s">
        <v>137</v>
      </c>
      <c r="S19" t="s">
        <v>138</v>
      </c>
      <c r="T19" t="s">
        <v>139</v>
      </c>
    </row>
    <row r="20" spans="2:21" ht="24.75" x14ac:dyDescent="0.25">
      <c r="B20" s="353" t="s">
        <v>0</v>
      </c>
      <c r="C20" s="353"/>
      <c r="D20" s="100" t="s">
        <v>1</v>
      </c>
      <c r="E20" s="101" t="s">
        <v>2</v>
      </c>
      <c r="F20" s="101" t="s">
        <v>3</v>
      </c>
      <c r="G20" s="102" t="s">
        <v>4</v>
      </c>
      <c r="H20" s="99"/>
      <c r="J20" t="s">
        <v>7</v>
      </c>
      <c r="K20" s="119" t="s">
        <v>140</v>
      </c>
      <c r="L20" s="119">
        <v>0.45900000000000002</v>
      </c>
      <c r="M20" s="119"/>
      <c r="N20" s="119"/>
      <c r="O20" s="119"/>
      <c r="P20" s="119"/>
      <c r="Q20" s="119"/>
      <c r="R20" s="119"/>
      <c r="S20" s="119"/>
      <c r="T20" s="119"/>
      <c r="U20" s="117"/>
    </row>
    <row r="21" spans="2:21" x14ac:dyDescent="0.25">
      <c r="B21" s="349" t="s">
        <v>5</v>
      </c>
      <c r="C21" s="103" t="s">
        <v>7</v>
      </c>
      <c r="D21" s="104">
        <v>590</v>
      </c>
      <c r="E21" s="105">
        <v>45.878693623639194</v>
      </c>
      <c r="F21" s="105">
        <v>45.878693623639194</v>
      </c>
      <c r="G21" s="106">
        <v>45.878693623639194</v>
      </c>
      <c r="H21" s="99"/>
      <c r="J21" t="s">
        <v>121</v>
      </c>
      <c r="K21" s="119" t="s">
        <v>141</v>
      </c>
      <c r="L21" s="119">
        <v>0.14499999999999999</v>
      </c>
      <c r="M21" s="119"/>
      <c r="N21" s="119"/>
      <c r="O21" s="119"/>
      <c r="P21" s="119"/>
      <c r="Q21" s="119"/>
      <c r="R21" s="119"/>
      <c r="S21" s="119"/>
      <c r="T21" s="119"/>
      <c r="U21" s="117"/>
    </row>
    <row r="22" spans="2:21" ht="24" x14ac:dyDescent="0.25">
      <c r="B22" s="350"/>
      <c r="C22" s="107" t="s">
        <v>121</v>
      </c>
      <c r="D22" s="108">
        <v>187</v>
      </c>
      <c r="E22" s="109">
        <v>14.541213063763609</v>
      </c>
      <c r="F22" s="109">
        <v>14.541213063763609</v>
      </c>
      <c r="G22" s="110">
        <v>60.419906687402801</v>
      </c>
      <c r="H22" s="99"/>
      <c r="J22" t="s">
        <v>132</v>
      </c>
      <c r="K22" s="119">
        <v>0.33</v>
      </c>
      <c r="L22" s="119">
        <v>0.215</v>
      </c>
      <c r="M22" s="119"/>
      <c r="N22" s="119"/>
      <c r="O22" s="119"/>
      <c r="P22" s="119"/>
      <c r="Q22" s="119"/>
      <c r="R22" s="119"/>
      <c r="S22" s="119"/>
      <c r="T22" s="119"/>
      <c r="U22" s="117"/>
    </row>
    <row r="23" spans="2:21" x14ac:dyDescent="0.25">
      <c r="B23" s="350"/>
      <c r="C23" s="107" t="s">
        <v>118</v>
      </c>
      <c r="D23" s="108">
        <v>143</v>
      </c>
      <c r="E23" s="109">
        <v>11.119751166407465</v>
      </c>
      <c r="F23" s="109">
        <v>11.119751166407465</v>
      </c>
      <c r="G23" s="110">
        <v>71.539657853810269</v>
      </c>
      <c r="H23" s="118">
        <f>SUM(F23:F24)</f>
        <v>21.461897356143076</v>
      </c>
      <c r="J23" t="s">
        <v>122</v>
      </c>
      <c r="K23" s="119" t="s">
        <v>142</v>
      </c>
      <c r="L23" s="119">
        <v>0.10299999999999999</v>
      </c>
      <c r="M23" s="119"/>
      <c r="N23" s="119"/>
      <c r="O23" s="119"/>
      <c r="P23" s="119"/>
      <c r="Q23" s="119"/>
      <c r="R23" s="119"/>
      <c r="S23" s="119"/>
      <c r="T23" s="119"/>
      <c r="U23" s="117"/>
    </row>
    <row r="24" spans="2:21" x14ac:dyDescent="0.25">
      <c r="B24" s="350"/>
      <c r="C24" s="107" t="s">
        <v>112</v>
      </c>
      <c r="D24" s="108">
        <v>133</v>
      </c>
      <c r="E24" s="109">
        <v>10.342146189735614</v>
      </c>
      <c r="F24" s="109">
        <v>10.342146189735614</v>
      </c>
      <c r="G24" s="110">
        <v>81.881804043545884</v>
      </c>
      <c r="H24" s="99"/>
      <c r="J24" s="116" t="s">
        <v>110</v>
      </c>
      <c r="K24" s="119" t="s">
        <v>143</v>
      </c>
      <c r="L24" s="119">
        <v>4.4999999999999998E-2</v>
      </c>
      <c r="M24" s="119"/>
      <c r="N24" s="119"/>
      <c r="O24" s="119"/>
      <c r="P24" s="119"/>
      <c r="Q24" s="119"/>
      <c r="R24" s="119"/>
      <c r="S24" s="119"/>
      <c r="T24" s="119"/>
      <c r="U24" s="117"/>
    </row>
    <row r="25" spans="2:21" x14ac:dyDescent="0.25">
      <c r="B25" s="350"/>
      <c r="C25" s="107" t="s">
        <v>122</v>
      </c>
      <c r="D25" s="108">
        <v>133</v>
      </c>
      <c r="E25" s="109">
        <v>10.342146189735614</v>
      </c>
      <c r="F25" s="109">
        <v>10.342146189735614</v>
      </c>
      <c r="G25" s="110">
        <v>92.223950233281499</v>
      </c>
      <c r="H25" s="99"/>
      <c r="J25" t="s">
        <v>133</v>
      </c>
      <c r="K25" s="119" t="s">
        <v>144</v>
      </c>
      <c r="L25" s="119">
        <v>3.3000000000000002E-2</v>
      </c>
      <c r="M25" s="119"/>
      <c r="N25" s="119"/>
      <c r="O25" s="119"/>
      <c r="P25" s="119"/>
      <c r="Q25" s="119"/>
      <c r="R25" s="119"/>
      <c r="S25" s="119"/>
      <c r="T25" s="119"/>
      <c r="U25" s="117"/>
    </row>
    <row r="26" spans="2:21" x14ac:dyDescent="0.25">
      <c r="B26" s="350"/>
      <c r="C26" s="107" t="s">
        <v>110</v>
      </c>
      <c r="D26" s="108">
        <v>58</v>
      </c>
      <c r="E26" s="109">
        <v>4.5101088646967344</v>
      </c>
      <c r="F26" s="109">
        <v>4.5101088646967344</v>
      </c>
      <c r="G26" s="110">
        <v>96.734059097978232</v>
      </c>
      <c r="H26" s="99"/>
    </row>
    <row r="27" spans="2:21" x14ac:dyDescent="0.25">
      <c r="B27" s="350"/>
      <c r="C27" s="107" t="s">
        <v>111</v>
      </c>
      <c r="D27" s="108">
        <v>26</v>
      </c>
      <c r="E27" s="109">
        <v>2.0217729393468118</v>
      </c>
      <c r="F27" s="109">
        <v>2.0217729393468118</v>
      </c>
      <c r="G27" s="110">
        <v>98.755832037325035</v>
      </c>
      <c r="H27" s="118">
        <f>SUM(F27:F31)</f>
        <v>3.2659409020217729</v>
      </c>
    </row>
    <row r="28" spans="2:21" x14ac:dyDescent="0.25">
      <c r="B28" s="350"/>
      <c r="C28" s="107" t="s">
        <v>113</v>
      </c>
      <c r="D28" s="108">
        <v>8</v>
      </c>
      <c r="E28" s="109">
        <v>0.62208398133748055</v>
      </c>
      <c r="F28" s="109">
        <v>0.62208398133748055</v>
      </c>
      <c r="G28" s="110">
        <v>99.377916018662518</v>
      </c>
      <c r="H28" s="99"/>
    </row>
    <row r="29" spans="2:21" x14ac:dyDescent="0.25">
      <c r="B29" s="350"/>
      <c r="C29" s="107" t="s">
        <v>114</v>
      </c>
      <c r="D29" s="108">
        <v>3</v>
      </c>
      <c r="E29" s="109">
        <v>0.23328149300155521</v>
      </c>
      <c r="F29" s="109">
        <v>0.23328149300155521</v>
      </c>
      <c r="G29" s="110">
        <v>99.611197511664074</v>
      </c>
      <c r="H29" s="99"/>
    </row>
    <row r="30" spans="2:21" x14ac:dyDescent="0.25">
      <c r="B30" s="350"/>
      <c r="C30" s="107" t="s">
        <v>117</v>
      </c>
      <c r="D30" s="108">
        <v>3</v>
      </c>
      <c r="E30" s="109">
        <v>0.23328149300155521</v>
      </c>
      <c r="F30" s="109">
        <v>0.23328149300155521</v>
      </c>
      <c r="G30" s="110">
        <v>99.844479004665629</v>
      </c>
      <c r="H30" s="99"/>
    </row>
    <row r="31" spans="2:21" x14ac:dyDescent="0.25">
      <c r="B31" s="350"/>
      <c r="C31" s="107" t="s">
        <v>119</v>
      </c>
      <c r="D31" s="108">
        <v>2</v>
      </c>
      <c r="E31" s="109">
        <v>0.15552099533437014</v>
      </c>
      <c r="F31" s="109">
        <v>0.15552099533437014</v>
      </c>
      <c r="G31" s="110">
        <v>100</v>
      </c>
      <c r="H31" s="99"/>
    </row>
    <row r="32" spans="2:21" x14ac:dyDescent="0.25">
      <c r="B32" s="351"/>
      <c r="C32" s="111" t="s">
        <v>6</v>
      </c>
      <c r="D32" s="112">
        <v>1286</v>
      </c>
      <c r="E32" s="113">
        <v>100</v>
      </c>
      <c r="F32" s="113">
        <v>100</v>
      </c>
      <c r="G32" s="114"/>
      <c r="H32" s="99"/>
    </row>
    <row r="33" spans="2:21" x14ac:dyDescent="0.25">
      <c r="B33" s="99"/>
      <c r="C33" s="99"/>
      <c r="D33" s="99"/>
      <c r="E33" s="99"/>
      <c r="F33" s="99"/>
      <c r="G33" s="99"/>
      <c r="H33" s="99"/>
    </row>
    <row r="34" spans="2:21" x14ac:dyDescent="0.25">
      <c r="B34" s="352" t="s">
        <v>124</v>
      </c>
      <c r="C34" s="352"/>
      <c r="D34" s="352"/>
      <c r="E34" s="352"/>
      <c r="F34" s="352"/>
      <c r="G34" s="352"/>
      <c r="H34" s="99"/>
      <c r="J34" t="s">
        <v>145</v>
      </c>
      <c r="K34" t="s">
        <v>134</v>
      </c>
      <c r="L34" t="s">
        <v>90</v>
      </c>
      <c r="M34" t="s">
        <v>92</v>
      </c>
      <c r="N34" t="s">
        <v>93</v>
      </c>
      <c r="O34" t="s">
        <v>135</v>
      </c>
      <c r="P34" t="s">
        <v>136</v>
      </c>
      <c r="Q34" t="s">
        <v>97</v>
      </c>
      <c r="R34" t="s">
        <v>137</v>
      </c>
      <c r="S34" t="s">
        <v>138</v>
      </c>
      <c r="T34" t="s">
        <v>139</v>
      </c>
    </row>
    <row r="35" spans="2:21" ht="24.75" x14ac:dyDescent="0.25">
      <c r="B35" s="353" t="s">
        <v>0</v>
      </c>
      <c r="C35" s="353"/>
      <c r="D35" s="100" t="s">
        <v>1</v>
      </c>
      <c r="E35" s="101" t="s">
        <v>2</v>
      </c>
      <c r="F35" s="101" t="s">
        <v>3</v>
      </c>
      <c r="G35" s="102" t="s">
        <v>4</v>
      </c>
      <c r="H35" s="99"/>
      <c r="J35" t="s">
        <v>7</v>
      </c>
      <c r="K35" s="120">
        <v>0.113</v>
      </c>
      <c r="L35" s="119">
        <v>0.45900000000000002</v>
      </c>
      <c r="M35" s="119">
        <v>0.67200000000000004</v>
      </c>
      <c r="N35" s="119"/>
      <c r="O35" s="119"/>
      <c r="P35" s="119"/>
      <c r="Q35" s="119"/>
      <c r="R35" s="119"/>
      <c r="S35" s="119"/>
      <c r="T35" s="119"/>
      <c r="U35" s="117"/>
    </row>
    <row r="36" spans="2:21" x14ac:dyDescent="0.25">
      <c r="B36" s="349" t="s">
        <v>5</v>
      </c>
      <c r="C36" s="103" t="s">
        <v>7</v>
      </c>
      <c r="D36" s="104">
        <v>864</v>
      </c>
      <c r="E36" s="105">
        <v>67.185069984447907</v>
      </c>
      <c r="F36" s="105">
        <v>67.185069984447907</v>
      </c>
      <c r="G36" s="106">
        <v>67.185069984447907</v>
      </c>
      <c r="H36" s="99"/>
      <c r="J36" t="s">
        <v>121</v>
      </c>
      <c r="K36" s="120">
        <v>5.7000000000000002E-2</v>
      </c>
      <c r="L36" s="119">
        <v>0.14499999999999999</v>
      </c>
      <c r="M36" s="119">
        <v>0.17699999999999999</v>
      </c>
      <c r="N36" s="119"/>
      <c r="O36" s="119"/>
      <c r="P36" s="119"/>
      <c r="Q36" s="119"/>
      <c r="R36" s="119"/>
      <c r="S36" s="119"/>
      <c r="T36" s="119"/>
      <c r="U36" s="117"/>
    </row>
    <row r="37" spans="2:21" ht="24" x14ac:dyDescent="0.25">
      <c r="B37" s="350"/>
      <c r="C37" s="107" t="s">
        <v>121</v>
      </c>
      <c r="D37" s="108">
        <v>228</v>
      </c>
      <c r="E37" s="109">
        <v>17.729393468118197</v>
      </c>
      <c r="F37" s="109">
        <v>17.729393468118197</v>
      </c>
      <c r="G37" s="110">
        <v>84.914463452566096</v>
      </c>
      <c r="H37" s="99"/>
      <c r="J37" t="s">
        <v>132</v>
      </c>
      <c r="K37" s="120">
        <v>0.33</v>
      </c>
      <c r="L37" s="119">
        <v>0.215</v>
      </c>
      <c r="M37" s="119">
        <v>7.5999999999999998E-2</v>
      </c>
      <c r="N37" s="119"/>
      <c r="O37" s="119"/>
      <c r="P37" s="119"/>
      <c r="Q37" s="119"/>
      <c r="R37" s="119"/>
      <c r="S37" s="119"/>
      <c r="T37" s="119"/>
      <c r="U37" s="117"/>
    </row>
    <row r="38" spans="2:21" x14ac:dyDescent="0.25">
      <c r="B38" s="350"/>
      <c r="C38" s="107" t="s">
        <v>118</v>
      </c>
      <c r="D38" s="108">
        <v>43</v>
      </c>
      <c r="E38" s="109">
        <v>3.3437013996889582</v>
      </c>
      <c r="F38" s="109">
        <v>3.3437013996889582</v>
      </c>
      <c r="G38" s="110">
        <v>88.258164852255049</v>
      </c>
      <c r="H38" s="118">
        <f>SUM(F38:F39)</f>
        <v>7.6205287713841372</v>
      </c>
      <c r="J38" t="s">
        <v>122</v>
      </c>
      <c r="K38" s="120">
        <v>0.17199999999999999</v>
      </c>
      <c r="L38" s="119">
        <v>0.10299999999999999</v>
      </c>
      <c r="M38" s="119">
        <v>4.2000000000000003E-2</v>
      </c>
      <c r="N38" s="119"/>
      <c r="O38" s="119"/>
      <c r="P38" s="119"/>
      <c r="Q38" s="119"/>
      <c r="R38" s="119"/>
      <c r="S38" s="119"/>
      <c r="T38" s="119"/>
      <c r="U38" s="117"/>
    </row>
    <row r="39" spans="2:21" x14ac:dyDescent="0.25">
      <c r="B39" s="350"/>
      <c r="C39" s="107" t="s">
        <v>112</v>
      </c>
      <c r="D39" s="108">
        <v>55</v>
      </c>
      <c r="E39" s="109">
        <v>4.2768273716951786</v>
      </c>
      <c r="F39" s="109">
        <v>4.2768273716951786</v>
      </c>
      <c r="G39" s="110">
        <v>92.534992223950226</v>
      </c>
      <c r="H39" s="99"/>
      <c r="J39" s="116" t="s">
        <v>110</v>
      </c>
      <c r="K39" s="120">
        <v>0.183</v>
      </c>
      <c r="L39" s="119">
        <v>4.4999999999999998E-2</v>
      </c>
      <c r="M39" s="119">
        <v>1.4999999999999999E-2</v>
      </c>
      <c r="N39" s="119"/>
      <c r="O39" s="119"/>
      <c r="P39" s="119"/>
      <c r="Q39" s="119"/>
      <c r="R39" s="119"/>
      <c r="S39" s="119"/>
      <c r="T39" s="119"/>
      <c r="U39" s="117"/>
    </row>
    <row r="40" spans="2:21" x14ac:dyDescent="0.25">
      <c r="B40" s="350"/>
      <c r="C40" s="107" t="s">
        <v>122</v>
      </c>
      <c r="D40" s="108">
        <v>54</v>
      </c>
      <c r="E40" s="109">
        <v>4.1990668740279942</v>
      </c>
      <c r="F40" s="109">
        <v>4.1990668740279942</v>
      </c>
      <c r="G40" s="110">
        <v>96.734059097978232</v>
      </c>
      <c r="H40" s="99"/>
      <c r="J40" t="s">
        <v>133</v>
      </c>
      <c r="K40" s="120">
        <v>0.14599999999999999</v>
      </c>
      <c r="L40" s="119">
        <v>3.3000000000000002E-2</v>
      </c>
      <c r="M40" s="119">
        <v>1.7999999999999999E-2</v>
      </c>
      <c r="N40" s="119"/>
      <c r="O40" s="119"/>
      <c r="P40" s="119"/>
      <c r="Q40" s="119"/>
      <c r="R40" s="119"/>
      <c r="S40" s="119"/>
      <c r="T40" s="119"/>
      <c r="U40" s="117"/>
    </row>
    <row r="41" spans="2:21" x14ac:dyDescent="0.25">
      <c r="B41" s="350"/>
      <c r="C41" s="107" t="s">
        <v>110</v>
      </c>
      <c r="D41" s="108">
        <v>19</v>
      </c>
      <c r="E41" s="109">
        <v>1.4774494556765163</v>
      </c>
      <c r="F41" s="109">
        <v>1.4774494556765163</v>
      </c>
      <c r="G41" s="110">
        <v>98.211508553654738</v>
      </c>
      <c r="H41" s="99"/>
    </row>
    <row r="42" spans="2:21" x14ac:dyDescent="0.25">
      <c r="B42" s="350"/>
      <c r="C42" s="107" t="s">
        <v>111</v>
      </c>
      <c r="D42" s="108">
        <v>15</v>
      </c>
      <c r="E42" s="109">
        <v>1.166407465007776</v>
      </c>
      <c r="F42" s="109">
        <v>1.166407465007776</v>
      </c>
      <c r="G42" s="110">
        <v>99.377916018662518</v>
      </c>
      <c r="H42" s="118">
        <f>SUM(F42:F45)</f>
        <v>1.7884914463452566</v>
      </c>
    </row>
    <row r="43" spans="2:21" x14ac:dyDescent="0.25">
      <c r="B43" s="350"/>
      <c r="C43" s="107" t="s">
        <v>113</v>
      </c>
      <c r="D43" s="108">
        <v>6</v>
      </c>
      <c r="E43" s="109">
        <v>0.46656298600311041</v>
      </c>
      <c r="F43" s="109">
        <v>0.46656298600311041</v>
      </c>
      <c r="G43" s="110">
        <v>99.844479004665629</v>
      </c>
      <c r="H43" s="99"/>
    </row>
    <row r="44" spans="2:21" x14ac:dyDescent="0.25">
      <c r="B44" s="350"/>
      <c r="C44" s="107" t="s">
        <v>114</v>
      </c>
      <c r="D44" s="108">
        <v>1</v>
      </c>
      <c r="E44" s="109">
        <v>7.7760497667185069E-2</v>
      </c>
      <c r="F44" s="109">
        <v>7.7760497667185069E-2</v>
      </c>
      <c r="G44" s="110">
        <v>99.922239502332815</v>
      </c>
      <c r="H44" s="99"/>
    </row>
    <row r="45" spans="2:21" x14ac:dyDescent="0.25">
      <c r="B45" s="350"/>
      <c r="C45" s="107" t="s">
        <v>119</v>
      </c>
      <c r="D45" s="108">
        <v>1</v>
      </c>
      <c r="E45" s="109">
        <v>7.7760497667185069E-2</v>
      </c>
      <c r="F45" s="109">
        <v>7.7760497667185069E-2</v>
      </c>
      <c r="G45" s="110">
        <v>100</v>
      </c>
      <c r="H45" s="99"/>
    </row>
    <row r="46" spans="2:21" x14ac:dyDescent="0.25">
      <c r="B46" s="351"/>
      <c r="C46" s="111" t="s">
        <v>6</v>
      </c>
      <c r="D46" s="112">
        <v>1286</v>
      </c>
      <c r="E46" s="113">
        <v>100</v>
      </c>
      <c r="F46" s="113">
        <v>100</v>
      </c>
      <c r="G46" s="114"/>
      <c r="H46" s="99"/>
    </row>
    <row r="47" spans="2:21" x14ac:dyDescent="0.25">
      <c r="B47" s="99"/>
      <c r="C47" s="99"/>
      <c r="D47" s="99"/>
      <c r="E47" s="99"/>
      <c r="F47" s="99"/>
      <c r="G47" s="99"/>
      <c r="H47" s="99"/>
    </row>
    <row r="48" spans="2:21" x14ac:dyDescent="0.25">
      <c r="B48" s="352" t="s">
        <v>125</v>
      </c>
      <c r="C48" s="352"/>
      <c r="D48" s="352"/>
      <c r="E48" s="352"/>
      <c r="F48" s="352"/>
      <c r="G48" s="352"/>
      <c r="H48" s="99"/>
    </row>
    <row r="49" spans="2:20" ht="24.75" x14ac:dyDescent="0.25">
      <c r="B49" s="353" t="s">
        <v>0</v>
      </c>
      <c r="C49" s="353"/>
      <c r="D49" s="100" t="s">
        <v>1</v>
      </c>
      <c r="E49" s="101" t="s">
        <v>2</v>
      </c>
      <c r="F49" s="101" t="s">
        <v>3</v>
      </c>
      <c r="G49" s="102" t="s">
        <v>4</v>
      </c>
      <c r="H49" s="99"/>
      <c r="J49" t="s">
        <v>145</v>
      </c>
      <c r="K49" t="s">
        <v>134</v>
      </c>
      <c r="L49" t="s">
        <v>90</v>
      </c>
      <c r="M49" t="s">
        <v>92</v>
      </c>
      <c r="N49" t="s">
        <v>93</v>
      </c>
      <c r="O49" t="s">
        <v>135</v>
      </c>
      <c r="P49" t="s">
        <v>136</v>
      </c>
      <c r="Q49" t="s">
        <v>97</v>
      </c>
      <c r="R49" t="s">
        <v>137</v>
      </c>
      <c r="S49" t="s">
        <v>138</v>
      </c>
      <c r="T49" t="s">
        <v>139</v>
      </c>
    </row>
    <row r="50" spans="2:20" x14ac:dyDescent="0.25">
      <c r="B50" s="349" t="s">
        <v>5</v>
      </c>
      <c r="C50" s="103" t="s">
        <v>7</v>
      </c>
      <c r="D50" s="104">
        <v>909</v>
      </c>
      <c r="E50" s="105">
        <v>70.684292379471231</v>
      </c>
      <c r="F50" s="105">
        <v>70.684292379471231</v>
      </c>
      <c r="G50" s="106">
        <v>70.684292379471231</v>
      </c>
      <c r="H50" s="99"/>
      <c r="J50" t="s">
        <v>7</v>
      </c>
      <c r="K50" s="120">
        <v>0.113</v>
      </c>
      <c r="L50" s="119">
        <v>0.45900000000000002</v>
      </c>
      <c r="M50" s="119">
        <v>0.67200000000000004</v>
      </c>
      <c r="N50" s="119">
        <v>0.70699999999999996</v>
      </c>
      <c r="O50" s="119"/>
      <c r="P50" s="119"/>
      <c r="Q50" s="119"/>
      <c r="R50" s="119"/>
      <c r="S50" s="119"/>
      <c r="T50" s="119"/>
    </row>
    <row r="51" spans="2:20" ht="24" x14ac:dyDescent="0.25">
      <c r="B51" s="350"/>
      <c r="C51" s="107" t="s">
        <v>121</v>
      </c>
      <c r="D51" s="108">
        <v>237</v>
      </c>
      <c r="E51" s="109">
        <v>18.429237947122861</v>
      </c>
      <c r="F51" s="109">
        <v>18.429237947122861</v>
      </c>
      <c r="G51" s="110">
        <v>89.113530326594088</v>
      </c>
      <c r="H51" s="99"/>
      <c r="J51" t="s">
        <v>121</v>
      </c>
      <c r="K51" s="120">
        <v>5.7000000000000002E-2</v>
      </c>
      <c r="L51" s="119">
        <v>0.14499999999999999</v>
      </c>
      <c r="M51" s="119">
        <v>0.17699999999999999</v>
      </c>
      <c r="N51" s="119">
        <v>0.184</v>
      </c>
      <c r="O51" s="119"/>
      <c r="P51" s="119"/>
      <c r="Q51" s="119"/>
      <c r="R51" s="119"/>
      <c r="S51" s="119"/>
      <c r="T51" s="119"/>
    </row>
    <row r="52" spans="2:20" x14ac:dyDescent="0.25">
      <c r="B52" s="350"/>
      <c r="C52" s="107" t="s">
        <v>118</v>
      </c>
      <c r="D52" s="108">
        <v>37</v>
      </c>
      <c r="E52" s="109">
        <v>2.8771384136858478</v>
      </c>
      <c r="F52" s="109">
        <v>2.8771384136858478</v>
      </c>
      <c r="G52" s="110">
        <v>91.990668740279943</v>
      </c>
      <c r="H52" s="118">
        <f>SUM(F52:F53)</f>
        <v>6.0653188180404358</v>
      </c>
      <c r="J52" t="s">
        <v>132</v>
      </c>
      <c r="K52" s="120">
        <v>0.33</v>
      </c>
      <c r="L52" s="119">
        <v>0.215</v>
      </c>
      <c r="M52" s="119">
        <v>7.5999999999999998E-2</v>
      </c>
      <c r="N52" s="119">
        <v>6.0999999999999999E-2</v>
      </c>
      <c r="O52" s="119"/>
      <c r="P52" s="119"/>
      <c r="Q52" s="119"/>
      <c r="R52" s="119"/>
      <c r="S52" s="119"/>
      <c r="T52" s="119"/>
    </row>
    <row r="53" spans="2:20" x14ac:dyDescent="0.25">
      <c r="B53" s="350"/>
      <c r="C53" s="107" t="s">
        <v>112</v>
      </c>
      <c r="D53" s="108">
        <v>41</v>
      </c>
      <c r="E53" s="109">
        <v>3.188180404354588</v>
      </c>
      <c r="F53" s="109">
        <v>3.188180404354588</v>
      </c>
      <c r="G53" s="110">
        <v>95.178849144634526</v>
      </c>
      <c r="H53" s="99"/>
      <c r="J53" t="s">
        <v>122</v>
      </c>
      <c r="K53" s="120">
        <v>0.17199999999999999</v>
      </c>
      <c r="L53" s="119">
        <v>0.10299999999999999</v>
      </c>
      <c r="M53" s="119">
        <v>4.2000000000000003E-2</v>
      </c>
      <c r="N53" s="119">
        <v>3.1E-2</v>
      </c>
      <c r="O53" s="119"/>
      <c r="P53" s="119"/>
      <c r="Q53" s="119"/>
      <c r="R53" s="119"/>
      <c r="S53" s="119"/>
      <c r="T53" s="119"/>
    </row>
    <row r="54" spans="2:20" x14ac:dyDescent="0.25">
      <c r="B54" s="350"/>
      <c r="C54" s="107" t="s">
        <v>122</v>
      </c>
      <c r="D54" s="108">
        <v>40</v>
      </c>
      <c r="E54" s="109">
        <v>3.1104199066874028</v>
      </c>
      <c r="F54" s="109">
        <v>3.1104199066874028</v>
      </c>
      <c r="G54" s="110">
        <v>98.289269051321924</v>
      </c>
      <c r="H54" s="99"/>
      <c r="J54" s="116" t="s">
        <v>110</v>
      </c>
      <c r="K54" s="120">
        <v>0.183</v>
      </c>
      <c r="L54" s="119">
        <v>4.4999999999999998E-2</v>
      </c>
      <c r="M54" s="119">
        <v>1.4999999999999999E-2</v>
      </c>
      <c r="N54" s="119">
        <v>8.0000000000000002E-3</v>
      </c>
      <c r="O54" s="119"/>
      <c r="P54" s="119"/>
      <c r="Q54" s="119"/>
      <c r="R54" s="119"/>
      <c r="S54" s="119"/>
      <c r="T54" s="119"/>
    </row>
    <row r="55" spans="2:20" x14ac:dyDescent="0.25">
      <c r="B55" s="350"/>
      <c r="C55" s="107" t="s">
        <v>110</v>
      </c>
      <c r="D55" s="108">
        <v>10</v>
      </c>
      <c r="E55" s="109">
        <v>0.77760497667185069</v>
      </c>
      <c r="F55" s="109">
        <v>0.77760497667185069</v>
      </c>
      <c r="G55" s="110">
        <v>99.066874027993777</v>
      </c>
      <c r="H55" s="99"/>
      <c r="J55" t="s">
        <v>133</v>
      </c>
      <c r="K55" s="120">
        <v>0.14599999999999999</v>
      </c>
      <c r="L55" s="119">
        <v>3.3000000000000002E-2</v>
      </c>
      <c r="M55" s="119">
        <v>1.7999999999999999E-2</v>
      </c>
      <c r="N55" s="119">
        <v>8.9999999999999993E-3</v>
      </c>
      <c r="O55" s="119"/>
      <c r="P55" s="119"/>
      <c r="Q55" s="119"/>
      <c r="R55" s="119"/>
      <c r="S55" s="119"/>
      <c r="T55" s="119"/>
    </row>
    <row r="56" spans="2:20" x14ac:dyDescent="0.25">
      <c r="B56" s="350"/>
      <c r="C56" s="107" t="s">
        <v>111</v>
      </c>
      <c r="D56" s="108">
        <v>4</v>
      </c>
      <c r="E56" s="109">
        <v>0.31104199066874028</v>
      </c>
      <c r="F56" s="109">
        <v>0.31104199066874028</v>
      </c>
      <c r="G56" s="110">
        <v>99.377916018662518</v>
      </c>
      <c r="H56" s="118">
        <f>SUM(F56:F60)</f>
        <v>0.93312597200622083</v>
      </c>
    </row>
    <row r="57" spans="2:20" x14ac:dyDescent="0.25">
      <c r="B57" s="350"/>
      <c r="C57" s="107" t="s">
        <v>113</v>
      </c>
      <c r="D57" s="108">
        <v>5</v>
      </c>
      <c r="E57" s="109">
        <v>0.38880248833592534</v>
      </c>
      <c r="F57" s="109">
        <v>0.38880248833592534</v>
      </c>
      <c r="G57" s="110">
        <v>99.766718506998444</v>
      </c>
    </row>
    <row r="58" spans="2:20" x14ac:dyDescent="0.25">
      <c r="B58" s="350"/>
      <c r="C58" s="107" t="s">
        <v>114</v>
      </c>
      <c r="D58" s="108">
        <v>1</v>
      </c>
      <c r="E58" s="109">
        <v>7.7760497667185069E-2</v>
      </c>
      <c r="F58" s="109">
        <v>7.7760497667185069E-2</v>
      </c>
      <c r="G58" s="110">
        <v>99.844479004665629</v>
      </c>
      <c r="H58" s="99"/>
    </row>
    <row r="59" spans="2:20" x14ac:dyDescent="0.25">
      <c r="B59" s="350"/>
      <c r="C59" s="107" t="s">
        <v>117</v>
      </c>
      <c r="D59" s="108">
        <v>1</v>
      </c>
      <c r="E59" s="109">
        <v>7.7760497667185069E-2</v>
      </c>
      <c r="F59" s="109">
        <v>7.7760497667185069E-2</v>
      </c>
      <c r="G59" s="110">
        <v>99.922239502332815</v>
      </c>
      <c r="H59" s="99"/>
    </row>
    <row r="60" spans="2:20" x14ac:dyDescent="0.25">
      <c r="B60" s="350"/>
      <c r="C60" s="107" t="s">
        <v>119</v>
      </c>
      <c r="D60" s="108">
        <v>1</v>
      </c>
      <c r="E60" s="109">
        <v>7.7760497667185069E-2</v>
      </c>
      <c r="F60" s="109">
        <v>7.7760497667185069E-2</v>
      </c>
      <c r="G60" s="110">
        <v>100</v>
      </c>
      <c r="H60" s="99"/>
    </row>
    <row r="61" spans="2:20" x14ac:dyDescent="0.25">
      <c r="B61" s="351"/>
      <c r="C61" s="111" t="s">
        <v>6</v>
      </c>
      <c r="D61" s="112">
        <v>1286</v>
      </c>
      <c r="E61" s="113">
        <v>100</v>
      </c>
      <c r="F61" s="113">
        <v>100</v>
      </c>
      <c r="G61" s="114"/>
      <c r="H61" s="99"/>
    </row>
    <row r="62" spans="2:20" x14ac:dyDescent="0.25">
      <c r="B62" s="99"/>
      <c r="C62" s="99"/>
      <c r="D62" s="99"/>
      <c r="E62" s="99"/>
      <c r="F62" s="99"/>
      <c r="G62" s="99"/>
      <c r="H62" s="99"/>
    </row>
    <row r="63" spans="2:20" x14ac:dyDescent="0.25">
      <c r="B63" s="352" t="s">
        <v>126</v>
      </c>
      <c r="C63" s="352"/>
      <c r="D63" s="352"/>
      <c r="E63" s="352"/>
      <c r="F63" s="352"/>
      <c r="G63" s="352"/>
      <c r="H63" s="99"/>
    </row>
    <row r="64" spans="2:20" ht="24.75" x14ac:dyDescent="0.25">
      <c r="B64" s="353" t="s">
        <v>0</v>
      </c>
      <c r="C64" s="353"/>
      <c r="D64" s="100" t="s">
        <v>1</v>
      </c>
      <c r="E64" s="101" t="s">
        <v>2</v>
      </c>
      <c r="F64" s="101" t="s">
        <v>3</v>
      </c>
      <c r="G64" s="102" t="s">
        <v>4</v>
      </c>
      <c r="H64" s="99"/>
      <c r="J64" t="s">
        <v>145</v>
      </c>
      <c r="K64" t="s">
        <v>134</v>
      </c>
      <c r="L64" t="s">
        <v>90</v>
      </c>
      <c r="M64" t="s">
        <v>92</v>
      </c>
      <c r="N64" t="s">
        <v>93</v>
      </c>
      <c r="O64" t="s">
        <v>135</v>
      </c>
      <c r="P64" t="s">
        <v>136</v>
      </c>
      <c r="Q64" t="s">
        <v>97</v>
      </c>
      <c r="R64" t="s">
        <v>137</v>
      </c>
      <c r="S64" t="s">
        <v>138</v>
      </c>
      <c r="T64" t="s">
        <v>139</v>
      </c>
    </row>
    <row r="65" spans="2:20" x14ac:dyDescent="0.25">
      <c r="B65" s="349" t="s">
        <v>5</v>
      </c>
      <c r="C65" s="103" t="s">
        <v>7</v>
      </c>
      <c r="D65" s="104">
        <v>749</v>
      </c>
      <c r="E65" s="105">
        <v>58.24261275272162</v>
      </c>
      <c r="F65" s="105">
        <v>58.24261275272162</v>
      </c>
      <c r="G65" s="106">
        <v>58.24261275272162</v>
      </c>
      <c r="H65" s="99"/>
      <c r="J65" t="s">
        <v>7</v>
      </c>
      <c r="K65" s="120">
        <v>0.113</v>
      </c>
      <c r="L65" s="119">
        <v>0.45900000000000002</v>
      </c>
      <c r="M65" s="119">
        <v>0.67200000000000004</v>
      </c>
      <c r="N65" s="119">
        <v>0.70699999999999996</v>
      </c>
      <c r="O65" s="119">
        <v>0.58199999999999996</v>
      </c>
      <c r="P65" s="119"/>
      <c r="Q65" s="119"/>
      <c r="R65" s="119"/>
      <c r="S65" s="119"/>
      <c r="T65" s="119"/>
    </row>
    <row r="66" spans="2:20" ht="24" x14ac:dyDescent="0.25">
      <c r="B66" s="350"/>
      <c r="C66" s="107" t="s">
        <v>121</v>
      </c>
      <c r="D66" s="108">
        <v>201</v>
      </c>
      <c r="E66" s="109">
        <v>15.629860031104199</v>
      </c>
      <c r="F66" s="109">
        <v>15.629860031104199</v>
      </c>
      <c r="G66" s="110">
        <v>73.872472783825813</v>
      </c>
      <c r="H66" s="99"/>
      <c r="J66" t="s">
        <v>121</v>
      </c>
      <c r="K66" s="120">
        <v>5.7000000000000002E-2</v>
      </c>
      <c r="L66" s="119">
        <v>0.14499999999999999</v>
      </c>
      <c r="M66" s="119">
        <v>0.17699999999999999</v>
      </c>
      <c r="N66" s="119">
        <v>0.184</v>
      </c>
      <c r="O66" s="119">
        <v>0.156</v>
      </c>
      <c r="P66" s="119"/>
      <c r="Q66" s="119"/>
      <c r="R66" s="119"/>
      <c r="S66" s="119"/>
      <c r="T66" s="119"/>
    </row>
    <row r="67" spans="2:20" x14ac:dyDescent="0.25">
      <c r="B67" s="350"/>
      <c r="C67" s="107" t="s">
        <v>118</v>
      </c>
      <c r="D67" s="108">
        <v>121</v>
      </c>
      <c r="E67" s="109">
        <v>9.4090202177293936</v>
      </c>
      <c r="F67" s="109">
        <v>9.4090202177293936</v>
      </c>
      <c r="G67" s="110">
        <v>83.281493001555205</v>
      </c>
      <c r="H67" s="118">
        <f>SUM(F67:F68)</f>
        <v>16.951788491446344</v>
      </c>
      <c r="J67" t="s">
        <v>132</v>
      </c>
      <c r="K67" s="120">
        <v>0.33</v>
      </c>
      <c r="L67" s="119">
        <v>0.215</v>
      </c>
      <c r="M67" s="119">
        <v>7.5999999999999998E-2</v>
      </c>
      <c r="N67" s="119">
        <v>6.0999999999999999E-2</v>
      </c>
      <c r="O67" s="119">
        <v>0.17</v>
      </c>
      <c r="P67" s="119"/>
      <c r="Q67" s="119"/>
      <c r="R67" s="119"/>
      <c r="S67" s="119"/>
      <c r="T67" s="119"/>
    </row>
    <row r="68" spans="2:20" x14ac:dyDescent="0.25">
      <c r="B68" s="350"/>
      <c r="C68" s="107" t="s">
        <v>112</v>
      </c>
      <c r="D68" s="108">
        <v>97</v>
      </c>
      <c r="E68" s="109">
        <v>7.5427682737169519</v>
      </c>
      <c r="F68" s="109">
        <v>7.5427682737169519</v>
      </c>
      <c r="G68" s="110">
        <v>90.824261275272164</v>
      </c>
      <c r="H68" s="99"/>
      <c r="J68" t="s">
        <v>122</v>
      </c>
      <c r="K68" s="120">
        <v>0.17199999999999999</v>
      </c>
      <c r="L68" s="119">
        <v>0.10299999999999999</v>
      </c>
      <c r="M68" s="119">
        <v>4.2000000000000003E-2</v>
      </c>
      <c r="N68" s="119">
        <v>3.1E-2</v>
      </c>
      <c r="O68" s="119">
        <v>5.0999999999999997E-2</v>
      </c>
      <c r="P68" s="119"/>
      <c r="Q68" s="119"/>
      <c r="R68" s="119"/>
      <c r="S68" s="119"/>
      <c r="T68" s="119"/>
    </row>
    <row r="69" spans="2:20" x14ac:dyDescent="0.25">
      <c r="B69" s="350"/>
      <c r="C69" s="107" t="s">
        <v>122</v>
      </c>
      <c r="D69" s="108">
        <v>66</v>
      </c>
      <c r="E69" s="109">
        <v>5.132192846034215</v>
      </c>
      <c r="F69" s="109">
        <v>5.132192846034215</v>
      </c>
      <c r="G69" s="110">
        <v>95.956454121306379</v>
      </c>
      <c r="H69" s="99"/>
      <c r="J69" s="116" t="s">
        <v>110</v>
      </c>
      <c r="K69" s="120">
        <v>0.183</v>
      </c>
      <c r="L69" s="119">
        <v>4.4999999999999998E-2</v>
      </c>
      <c r="M69" s="119">
        <v>1.4999999999999999E-2</v>
      </c>
      <c r="N69" s="119">
        <v>8.0000000000000002E-3</v>
      </c>
      <c r="O69" s="119">
        <v>2.3E-2</v>
      </c>
      <c r="P69" s="119"/>
      <c r="Q69" s="119"/>
      <c r="R69" s="119"/>
      <c r="S69" s="119"/>
      <c r="T69" s="119"/>
    </row>
    <row r="70" spans="2:20" x14ac:dyDescent="0.25">
      <c r="B70" s="350"/>
      <c r="C70" s="107" t="s">
        <v>110</v>
      </c>
      <c r="D70" s="108">
        <v>30</v>
      </c>
      <c r="E70" s="109">
        <v>2.3328149300155521</v>
      </c>
      <c r="F70" s="109">
        <v>2.3328149300155521</v>
      </c>
      <c r="G70" s="110">
        <v>98.289269051321924</v>
      </c>
      <c r="H70" s="99"/>
      <c r="J70" t="s">
        <v>133</v>
      </c>
      <c r="K70" s="120">
        <v>0.14599999999999999</v>
      </c>
      <c r="L70" s="119">
        <v>3.3000000000000002E-2</v>
      </c>
      <c r="M70" s="119">
        <v>1.7999999999999999E-2</v>
      </c>
      <c r="N70" s="119">
        <v>8.9999999999999993E-3</v>
      </c>
      <c r="O70" s="119">
        <v>1.7000000000000001E-2</v>
      </c>
      <c r="P70" s="119"/>
      <c r="Q70" s="119"/>
      <c r="R70" s="119"/>
      <c r="S70" s="119"/>
      <c r="T70" s="119"/>
    </row>
    <row r="71" spans="2:20" x14ac:dyDescent="0.25">
      <c r="B71" s="350"/>
      <c r="C71" s="107" t="s">
        <v>111</v>
      </c>
      <c r="D71" s="108">
        <v>12</v>
      </c>
      <c r="E71" s="109">
        <v>0.93312597200622083</v>
      </c>
      <c r="F71" s="109">
        <v>0.93312597200622083</v>
      </c>
      <c r="G71" s="110">
        <v>99.222395023328147</v>
      </c>
      <c r="H71" s="118">
        <f>SUM(F71:F75)</f>
        <v>1.7107309486780715</v>
      </c>
    </row>
    <row r="72" spans="2:20" x14ac:dyDescent="0.25">
      <c r="B72" s="350"/>
      <c r="C72" s="107" t="s">
        <v>113</v>
      </c>
      <c r="D72" s="108">
        <v>7</v>
      </c>
      <c r="E72" s="109">
        <v>0.54432348367029548</v>
      </c>
      <c r="F72" s="109">
        <v>0.54432348367029548</v>
      </c>
      <c r="G72" s="110">
        <v>99.766718506998444</v>
      </c>
      <c r="H72" s="99"/>
    </row>
    <row r="73" spans="2:20" x14ac:dyDescent="0.25">
      <c r="B73" s="350"/>
      <c r="C73" s="107" t="s">
        <v>114</v>
      </c>
      <c r="D73" s="108">
        <v>1</v>
      </c>
      <c r="E73" s="109">
        <v>7.7760497667185069E-2</v>
      </c>
      <c r="F73" s="109">
        <v>7.7760497667185069E-2</v>
      </c>
      <c r="G73" s="110">
        <v>99.844479004665629</v>
      </c>
      <c r="H73" s="99"/>
    </row>
    <row r="74" spans="2:20" x14ac:dyDescent="0.25">
      <c r="B74" s="350"/>
      <c r="C74" s="107" t="s">
        <v>115</v>
      </c>
      <c r="D74" s="108">
        <v>1</v>
      </c>
      <c r="E74" s="109">
        <v>7.7760497667185069E-2</v>
      </c>
      <c r="F74" s="109">
        <v>7.7760497667185069E-2</v>
      </c>
      <c r="G74" s="110">
        <v>99.922239502332815</v>
      </c>
      <c r="H74" s="99"/>
    </row>
    <row r="75" spans="2:20" x14ac:dyDescent="0.25">
      <c r="B75" s="350"/>
      <c r="C75" s="107" t="s">
        <v>119</v>
      </c>
      <c r="D75" s="108">
        <v>1</v>
      </c>
      <c r="E75" s="109">
        <v>7.7760497667185069E-2</v>
      </c>
      <c r="F75" s="109">
        <v>7.7760497667185069E-2</v>
      </c>
      <c r="G75" s="110">
        <v>100</v>
      </c>
      <c r="H75" s="99"/>
    </row>
    <row r="76" spans="2:20" x14ac:dyDescent="0.25">
      <c r="B76" s="351"/>
      <c r="C76" s="111" t="s">
        <v>6</v>
      </c>
      <c r="D76" s="112">
        <v>1286</v>
      </c>
      <c r="E76" s="113">
        <v>100</v>
      </c>
      <c r="F76" s="113">
        <v>100</v>
      </c>
      <c r="G76" s="114"/>
      <c r="H76" s="99"/>
    </row>
    <row r="77" spans="2:20" x14ac:dyDescent="0.25">
      <c r="B77" s="99"/>
      <c r="C77" s="99"/>
      <c r="D77" s="99"/>
      <c r="E77" s="99"/>
      <c r="F77" s="99"/>
      <c r="G77" s="99"/>
      <c r="H77" s="99"/>
    </row>
    <row r="78" spans="2:20" x14ac:dyDescent="0.25">
      <c r="B78" s="352" t="s">
        <v>127</v>
      </c>
      <c r="C78" s="352"/>
      <c r="D78" s="352"/>
      <c r="E78" s="352"/>
      <c r="F78" s="352"/>
      <c r="G78" s="352"/>
      <c r="H78" s="99"/>
      <c r="J78" t="s">
        <v>145</v>
      </c>
      <c r="K78" t="s">
        <v>134</v>
      </c>
      <c r="L78" t="s">
        <v>90</v>
      </c>
      <c r="M78" t="s">
        <v>92</v>
      </c>
      <c r="N78" t="s">
        <v>93</v>
      </c>
      <c r="O78" t="s">
        <v>135</v>
      </c>
      <c r="P78" t="s">
        <v>136</v>
      </c>
      <c r="Q78" t="s">
        <v>97</v>
      </c>
      <c r="R78" t="s">
        <v>137</v>
      </c>
      <c r="S78" t="s">
        <v>138</v>
      </c>
      <c r="T78" t="s">
        <v>139</v>
      </c>
    </row>
    <row r="79" spans="2:20" ht="24.75" x14ac:dyDescent="0.25">
      <c r="B79" s="353" t="s">
        <v>0</v>
      </c>
      <c r="C79" s="353"/>
      <c r="D79" s="100" t="s">
        <v>1</v>
      </c>
      <c r="E79" s="101" t="s">
        <v>2</v>
      </c>
      <c r="F79" s="101" t="s">
        <v>3</v>
      </c>
      <c r="G79" s="102" t="s">
        <v>4</v>
      </c>
      <c r="H79" s="99"/>
      <c r="J79" t="s">
        <v>7</v>
      </c>
      <c r="K79" s="120">
        <v>0.113</v>
      </c>
      <c r="L79" s="119">
        <v>0.45900000000000002</v>
      </c>
      <c r="M79" s="119">
        <v>0.67200000000000004</v>
      </c>
      <c r="N79" s="119">
        <v>0.70699999999999996</v>
      </c>
      <c r="O79" s="119">
        <v>0.58199999999999996</v>
      </c>
      <c r="P79" s="119">
        <v>0.74</v>
      </c>
      <c r="Q79" s="119"/>
      <c r="R79" s="119"/>
      <c r="S79" s="119"/>
      <c r="T79" s="119"/>
    </row>
    <row r="80" spans="2:20" x14ac:dyDescent="0.25">
      <c r="B80" s="349" t="s">
        <v>5</v>
      </c>
      <c r="C80" s="103" t="s">
        <v>7</v>
      </c>
      <c r="D80" s="104">
        <v>951</v>
      </c>
      <c r="E80" s="105">
        <v>73.950233281492999</v>
      </c>
      <c r="F80" s="105">
        <v>73.950233281492999</v>
      </c>
      <c r="G80" s="106">
        <v>73.950233281492999</v>
      </c>
      <c r="H80" s="99"/>
      <c r="J80" t="s">
        <v>121</v>
      </c>
      <c r="K80" s="120">
        <v>5.7000000000000002E-2</v>
      </c>
      <c r="L80" s="119">
        <v>0.14499999999999999</v>
      </c>
      <c r="M80" s="119">
        <v>0.17699999999999999</v>
      </c>
      <c r="N80" s="119">
        <v>0.184</v>
      </c>
      <c r="O80" s="119">
        <v>0.156</v>
      </c>
      <c r="P80" s="119">
        <v>0.19600000000000001</v>
      </c>
      <c r="Q80" s="119"/>
      <c r="R80" s="119"/>
      <c r="S80" s="119"/>
      <c r="T80" s="119"/>
    </row>
    <row r="81" spans="2:20" ht="24" x14ac:dyDescent="0.25">
      <c r="B81" s="350"/>
      <c r="C81" s="107" t="s">
        <v>121</v>
      </c>
      <c r="D81" s="108">
        <v>252</v>
      </c>
      <c r="E81" s="109">
        <v>19.595645412130636</v>
      </c>
      <c r="F81" s="109">
        <v>19.595645412130636</v>
      </c>
      <c r="G81" s="110">
        <v>93.545878693623635</v>
      </c>
      <c r="H81" s="99"/>
      <c r="J81" t="s">
        <v>132</v>
      </c>
      <c r="K81" s="120">
        <v>0.33</v>
      </c>
      <c r="L81" s="119">
        <v>0.215</v>
      </c>
      <c r="M81" s="119">
        <v>7.5999999999999998E-2</v>
      </c>
      <c r="N81" s="119">
        <v>6.0999999999999999E-2</v>
      </c>
      <c r="O81" s="119">
        <v>0.17</v>
      </c>
      <c r="P81" s="119">
        <v>3.9E-2</v>
      </c>
      <c r="Q81" s="119"/>
      <c r="R81" s="119"/>
      <c r="S81" s="119"/>
      <c r="T81" s="119"/>
    </row>
    <row r="82" spans="2:20" x14ac:dyDescent="0.25">
      <c r="B82" s="350"/>
      <c r="C82" s="107" t="s">
        <v>118</v>
      </c>
      <c r="D82" s="108">
        <v>21</v>
      </c>
      <c r="E82" s="109">
        <v>1.6329704510108864</v>
      </c>
      <c r="F82" s="109">
        <v>1.6329704510108864</v>
      </c>
      <c r="G82" s="110">
        <v>95.178849144634526</v>
      </c>
      <c r="H82" s="118">
        <f>SUM(F82:F83)</f>
        <v>3.8880248833592539</v>
      </c>
      <c r="J82" t="s">
        <v>122</v>
      </c>
      <c r="K82" s="120">
        <v>0.17199999999999999</v>
      </c>
      <c r="L82" s="119">
        <v>0.10299999999999999</v>
      </c>
      <c r="M82" s="119">
        <v>4.2000000000000003E-2</v>
      </c>
      <c r="N82" s="119">
        <v>3.1E-2</v>
      </c>
      <c r="O82" s="119">
        <v>5.0999999999999997E-2</v>
      </c>
      <c r="P82" s="119">
        <v>1.4E-2</v>
      </c>
      <c r="Q82" s="119"/>
      <c r="R82" s="119"/>
      <c r="S82" s="119"/>
      <c r="T82" s="119"/>
    </row>
    <row r="83" spans="2:20" x14ac:dyDescent="0.25">
      <c r="B83" s="350"/>
      <c r="C83" s="107" t="s">
        <v>112</v>
      </c>
      <c r="D83" s="108">
        <v>29</v>
      </c>
      <c r="E83" s="109">
        <v>2.2550544323483672</v>
      </c>
      <c r="F83" s="109">
        <v>2.2550544323483672</v>
      </c>
      <c r="G83" s="110">
        <v>97.4339035769829</v>
      </c>
      <c r="H83" s="99"/>
      <c r="J83" s="116" t="s">
        <v>110</v>
      </c>
      <c r="K83" s="120">
        <v>0.183</v>
      </c>
      <c r="L83" s="119">
        <v>4.4999999999999998E-2</v>
      </c>
      <c r="M83" s="119">
        <v>1.4999999999999999E-2</v>
      </c>
      <c r="N83" s="119">
        <v>8.0000000000000002E-3</v>
      </c>
      <c r="O83" s="119">
        <v>2.3E-2</v>
      </c>
      <c r="P83" s="119">
        <v>2E-3</v>
      </c>
      <c r="Q83" s="119"/>
      <c r="R83" s="119"/>
      <c r="S83" s="119"/>
      <c r="T83" s="119"/>
    </row>
    <row r="84" spans="2:20" x14ac:dyDescent="0.25">
      <c r="B84" s="350"/>
      <c r="C84" s="107" t="s">
        <v>122</v>
      </c>
      <c r="D84" s="108">
        <v>18</v>
      </c>
      <c r="E84" s="109">
        <v>1.3996889580093312</v>
      </c>
      <c r="F84" s="109">
        <v>1.3996889580093312</v>
      </c>
      <c r="G84" s="110">
        <v>98.833592534992221</v>
      </c>
      <c r="H84" s="99"/>
      <c r="J84" t="s">
        <v>133</v>
      </c>
      <c r="K84" s="120">
        <v>0.14599999999999999</v>
      </c>
      <c r="L84" s="119">
        <v>3.3000000000000002E-2</v>
      </c>
      <c r="M84" s="119">
        <v>1.7999999999999999E-2</v>
      </c>
      <c r="N84" s="119">
        <v>8.9999999999999993E-3</v>
      </c>
      <c r="O84" s="119">
        <v>1.7000000000000001E-2</v>
      </c>
      <c r="P84" s="119">
        <v>8.9999999999999993E-3</v>
      </c>
      <c r="Q84" s="119"/>
      <c r="R84" s="119"/>
      <c r="S84" s="119"/>
      <c r="T84" s="119"/>
    </row>
    <row r="85" spans="2:20" x14ac:dyDescent="0.25">
      <c r="B85" s="350"/>
      <c r="C85" s="107" t="s">
        <v>110</v>
      </c>
      <c r="D85" s="108">
        <v>3</v>
      </c>
      <c r="E85" s="109">
        <v>0.23328149300155521</v>
      </c>
      <c r="F85" s="109">
        <v>0.23328149300155521</v>
      </c>
      <c r="G85" s="110">
        <v>99.066874027993777</v>
      </c>
      <c r="H85" s="99"/>
    </row>
    <row r="86" spans="2:20" x14ac:dyDescent="0.25">
      <c r="B86" s="350"/>
      <c r="C86" s="107" t="s">
        <v>111</v>
      </c>
      <c r="D86" s="108">
        <v>6</v>
      </c>
      <c r="E86" s="109">
        <v>0.46656298600311041</v>
      </c>
      <c r="F86" s="109">
        <v>0.46656298600311041</v>
      </c>
      <c r="G86" s="110">
        <v>99.533437013996888</v>
      </c>
      <c r="H86" s="118">
        <f>SUM(F86:F90)</f>
        <v>0.93312597200622083</v>
      </c>
    </row>
    <row r="87" spans="2:20" x14ac:dyDescent="0.25">
      <c r="B87" s="350"/>
      <c r="C87" s="107" t="s">
        <v>113</v>
      </c>
      <c r="D87" s="108">
        <v>2</v>
      </c>
      <c r="E87" s="109">
        <v>0.15552099533437014</v>
      </c>
      <c r="F87" s="109">
        <v>0.15552099533437014</v>
      </c>
      <c r="G87" s="110">
        <v>99.688958009331259</v>
      </c>
      <c r="H87" s="99"/>
    </row>
    <row r="88" spans="2:20" x14ac:dyDescent="0.25">
      <c r="B88" s="350"/>
      <c r="C88" s="107" t="s">
        <v>116</v>
      </c>
      <c r="D88" s="108">
        <v>1</v>
      </c>
      <c r="E88" s="109">
        <v>7.7760497667185069E-2</v>
      </c>
      <c r="F88" s="109">
        <v>7.7760497667185069E-2</v>
      </c>
      <c r="G88" s="110">
        <v>99.766718506998444</v>
      </c>
      <c r="H88" s="99"/>
    </row>
    <row r="89" spans="2:20" x14ac:dyDescent="0.25">
      <c r="B89" s="350"/>
      <c r="C89" s="107" t="s">
        <v>117</v>
      </c>
      <c r="D89" s="108">
        <v>2</v>
      </c>
      <c r="E89" s="109">
        <v>0.15552099533437014</v>
      </c>
      <c r="F89" s="109">
        <v>0.15552099533437014</v>
      </c>
      <c r="G89" s="110">
        <v>99.922239502332815</v>
      </c>
      <c r="H89" s="99"/>
    </row>
    <row r="90" spans="2:20" x14ac:dyDescent="0.25">
      <c r="B90" s="350"/>
      <c r="C90" s="107" t="s">
        <v>119</v>
      </c>
      <c r="D90" s="108">
        <v>1</v>
      </c>
      <c r="E90" s="109">
        <v>7.7760497667185069E-2</v>
      </c>
      <c r="F90" s="109">
        <v>7.7760497667185069E-2</v>
      </c>
      <c r="G90" s="110">
        <v>100</v>
      </c>
      <c r="H90" s="99"/>
    </row>
    <row r="91" spans="2:20" x14ac:dyDescent="0.25">
      <c r="B91" s="351"/>
      <c r="C91" s="111" t="s">
        <v>6</v>
      </c>
      <c r="D91" s="112">
        <v>1286</v>
      </c>
      <c r="E91" s="113">
        <v>100</v>
      </c>
      <c r="F91" s="113">
        <v>100</v>
      </c>
      <c r="G91" s="114"/>
      <c r="H91" s="99"/>
    </row>
    <row r="92" spans="2:20" x14ac:dyDescent="0.25">
      <c r="B92" s="99"/>
      <c r="C92" s="99"/>
      <c r="D92" s="99"/>
      <c r="E92" s="99"/>
      <c r="F92" s="99"/>
      <c r="G92" s="99"/>
      <c r="H92" s="99"/>
    </row>
    <row r="93" spans="2:20" x14ac:dyDescent="0.25">
      <c r="B93" s="352" t="s">
        <v>128</v>
      </c>
      <c r="C93" s="352"/>
      <c r="D93" s="352"/>
      <c r="E93" s="352"/>
      <c r="F93" s="352"/>
      <c r="G93" s="352"/>
      <c r="H93" s="99"/>
      <c r="J93" t="s">
        <v>145</v>
      </c>
      <c r="K93" t="s">
        <v>134</v>
      </c>
      <c r="L93" t="s">
        <v>90</v>
      </c>
      <c r="M93" t="s">
        <v>92</v>
      </c>
      <c r="N93" t="s">
        <v>93</v>
      </c>
      <c r="O93" t="s">
        <v>135</v>
      </c>
      <c r="P93" t="s">
        <v>136</v>
      </c>
      <c r="Q93" t="s">
        <v>97</v>
      </c>
      <c r="R93" t="s">
        <v>137</v>
      </c>
      <c r="S93" t="s">
        <v>138</v>
      </c>
      <c r="T93" t="s">
        <v>139</v>
      </c>
    </row>
    <row r="94" spans="2:20" ht="24.75" x14ac:dyDescent="0.25">
      <c r="B94" s="353" t="s">
        <v>0</v>
      </c>
      <c r="C94" s="353"/>
      <c r="D94" s="100" t="s">
        <v>1</v>
      </c>
      <c r="E94" s="101" t="s">
        <v>2</v>
      </c>
      <c r="F94" s="101" t="s">
        <v>3</v>
      </c>
      <c r="G94" s="102" t="s">
        <v>4</v>
      </c>
      <c r="H94" s="99"/>
      <c r="J94" t="s">
        <v>7</v>
      </c>
      <c r="K94" s="120">
        <v>0.113</v>
      </c>
      <c r="L94" s="119">
        <v>0.45900000000000002</v>
      </c>
      <c r="M94" s="119">
        <v>0.67200000000000004</v>
      </c>
      <c r="N94" s="119">
        <v>0.70699999999999996</v>
      </c>
      <c r="O94" s="119">
        <v>0.58199999999999996</v>
      </c>
      <c r="P94" s="119">
        <v>0.74</v>
      </c>
      <c r="Q94" s="119">
        <v>0.747</v>
      </c>
      <c r="R94" s="119"/>
      <c r="S94" s="119"/>
      <c r="T94" s="119"/>
    </row>
    <row r="95" spans="2:20" x14ac:dyDescent="0.25">
      <c r="B95" s="349" t="s">
        <v>5</v>
      </c>
      <c r="C95" s="103" t="s">
        <v>7</v>
      </c>
      <c r="D95" s="104">
        <v>961</v>
      </c>
      <c r="E95" s="105">
        <v>74.727838258164851</v>
      </c>
      <c r="F95" s="105">
        <v>74.727838258164851</v>
      </c>
      <c r="G95" s="106">
        <v>74.727838258164851</v>
      </c>
      <c r="H95" s="99"/>
      <c r="J95" t="s">
        <v>121</v>
      </c>
      <c r="K95" s="120">
        <v>5.7000000000000002E-2</v>
      </c>
      <c r="L95" s="119">
        <v>0.14499999999999999</v>
      </c>
      <c r="M95" s="119">
        <v>0.17699999999999999</v>
      </c>
      <c r="N95" s="119">
        <v>0.184</v>
      </c>
      <c r="O95" s="119">
        <v>0.156</v>
      </c>
      <c r="P95" s="119">
        <v>0.19600000000000001</v>
      </c>
      <c r="Q95" s="119">
        <v>0.19900000000000001</v>
      </c>
      <c r="R95" s="119"/>
      <c r="S95" s="119"/>
      <c r="T95" s="119"/>
    </row>
    <row r="96" spans="2:20" ht="24" x14ac:dyDescent="0.25">
      <c r="B96" s="350"/>
      <c r="C96" s="107" t="s">
        <v>121</v>
      </c>
      <c r="D96" s="108">
        <v>256</v>
      </c>
      <c r="E96" s="109">
        <v>19.906687402799378</v>
      </c>
      <c r="F96" s="109">
        <v>19.906687402799378</v>
      </c>
      <c r="G96" s="110">
        <v>94.634525660964229</v>
      </c>
      <c r="H96" s="99"/>
      <c r="J96" t="s">
        <v>132</v>
      </c>
      <c r="K96" s="120">
        <v>0.33</v>
      </c>
      <c r="L96" s="119">
        <v>0.215</v>
      </c>
      <c r="M96" s="119">
        <v>7.5999999999999998E-2</v>
      </c>
      <c r="N96" s="119">
        <v>6.0999999999999999E-2</v>
      </c>
      <c r="O96" s="119">
        <v>0.17</v>
      </c>
      <c r="P96" s="119">
        <v>3.9E-2</v>
      </c>
      <c r="Q96" s="119">
        <v>3.6999999999999998E-2</v>
      </c>
      <c r="R96" s="119"/>
      <c r="S96" s="119"/>
      <c r="T96" s="119"/>
    </row>
    <row r="97" spans="2:20" x14ac:dyDescent="0.25">
      <c r="B97" s="350"/>
      <c r="C97" s="107" t="s">
        <v>118</v>
      </c>
      <c r="D97" s="108">
        <v>26</v>
      </c>
      <c r="E97" s="109">
        <v>2.0217729393468118</v>
      </c>
      <c r="F97" s="109">
        <v>2.0217729393468118</v>
      </c>
      <c r="G97" s="110">
        <v>96.656298600311047</v>
      </c>
      <c r="H97" s="118">
        <f>SUM(F97:F98)</f>
        <v>3.654743390357698</v>
      </c>
      <c r="J97" t="s">
        <v>122</v>
      </c>
      <c r="K97" s="120">
        <v>0.17199999999999999</v>
      </c>
      <c r="L97" s="119">
        <v>0.10299999999999999</v>
      </c>
      <c r="M97" s="119">
        <v>4.2000000000000003E-2</v>
      </c>
      <c r="N97" s="119">
        <v>3.1E-2</v>
      </c>
      <c r="O97" s="119">
        <v>5.0999999999999997E-2</v>
      </c>
      <c r="P97" s="119">
        <v>1.4E-2</v>
      </c>
      <c r="Q97" s="119">
        <v>7.0000000000000001E-3</v>
      </c>
      <c r="R97" s="119"/>
      <c r="S97" s="119"/>
      <c r="T97" s="119"/>
    </row>
    <row r="98" spans="2:20" x14ac:dyDescent="0.25">
      <c r="B98" s="350"/>
      <c r="C98" s="107" t="s">
        <v>112</v>
      </c>
      <c r="D98" s="108">
        <v>21</v>
      </c>
      <c r="E98" s="109">
        <v>1.6329704510108864</v>
      </c>
      <c r="F98" s="109">
        <v>1.6329704510108864</v>
      </c>
      <c r="G98" s="110">
        <v>98.289269051321924</v>
      </c>
      <c r="H98" s="99"/>
      <c r="J98" s="116" t="s">
        <v>110</v>
      </c>
      <c r="K98" s="120">
        <v>0.183</v>
      </c>
      <c r="L98" s="119">
        <v>4.4999999999999998E-2</v>
      </c>
      <c r="M98" s="119">
        <v>1.4999999999999999E-2</v>
      </c>
      <c r="N98" s="119">
        <v>8.0000000000000002E-3</v>
      </c>
      <c r="O98" s="119">
        <v>2.3E-2</v>
      </c>
      <c r="P98" s="119">
        <v>2E-3</v>
      </c>
      <c r="Q98" s="119">
        <v>4.0000000000000001E-3</v>
      </c>
      <c r="R98" s="119"/>
      <c r="S98" s="119"/>
      <c r="T98" s="119"/>
    </row>
    <row r="99" spans="2:20" x14ac:dyDescent="0.25">
      <c r="B99" s="350"/>
      <c r="C99" s="107" t="s">
        <v>122</v>
      </c>
      <c r="D99" s="108">
        <v>9</v>
      </c>
      <c r="E99" s="109">
        <v>0.69984447900466562</v>
      </c>
      <c r="F99" s="109">
        <v>0.69984447900466562</v>
      </c>
      <c r="G99" s="110">
        <v>98.989113530326591</v>
      </c>
      <c r="H99" s="99"/>
      <c r="J99" t="s">
        <v>133</v>
      </c>
      <c r="K99" s="120">
        <v>0.14599999999999999</v>
      </c>
      <c r="L99" s="119">
        <v>3.3000000000000002E-2</v>
      </c>
      <c r="M99" s="119">
        <v>1.7999999999999999E-2</v>
      </c>
      <c r="N99" s="119">
        <v>8.9999999999999993E-3</v>
      </c>
      <c r="O99" s="119">
        <v>1.7000000000000001E-2</v>
      </c>
      <c r="P99" s="119">
        <v>8.9999999999999993E-3</v>
      </c>
      <c r="Q99" s="119">
        <v>6.0000000000000001E-3</v>
      </c>
      <c r="R99" s="119"/>
      <c r="S99" s="119"/>
      <c r="T99" s="119"/>
    </row>
    <row r="100" spans="2:20" x14ac:dyDescent="0.25">
      <c r="B100" s="350"/>
      <c r="C100" s="107" t="s">
        <v>110</v>
      </c>
      <c r="D100" s="108">
        <v>5</v>
      </c>
      <c r="E100" s="109">
        <v>0.38880248833592534</v>
      </c>
      <c r="F100" s="109">
        <v>0.38880248833592534</v>
      </c>
      <c r="G100" s="110">
        <v>99.377916018662518</v>
      </c>
      <c r="H100" s="99"/>
    </row>
    <row r="101" spans="2:20" x14ac:dyDescent="0.25">
      <c r="B101" s="350"/>
      <c r="C101" s="107" t="s">
        <v>111</v>
      </c>
      <c r="D101" s="108">
        <v>2</v>
      </c>
      <c r="E101" s="109">
        <v>0.15552099533437014</v>
      </c>
      <c r="F101" s="109">
        <v>0.15552099533437014</v>
      </c>
      <c r="G101" s="110">
        <v>99.533437013996888</v>
      </c>
      <c r="H101" s="118">
        <f>SUM(F101:F105)</f>
        <v>0.62208398133748055</v>
      </c>
    </row>
    <row r="102" spans="2:20" x14ac:dyDescent="0.25">
      <c r="B102" s="350"/>
      <c r="C102" s="107" t="s">
        <v>113</v>
      </c>
      <c r="D102" s="108">
        <v>3</v>
      </c>
      <c r="E102" s="109">
        <v>0.23328149300155521</v>
      </c>
      <c r="F102" s="109">
        <v>0.23328149300155521</v>
      </c>
      <c r="G102" s="110">
        <v>99.766718506998444</v>
      </c>
      <c r="H102" s="99"/>
    </row>
    <row r="103" spans="2:20" x14ac:dyDescent="0.25">
      <c r="B103" s="350"/>
      <c r="C103" s="107" t="s">
        <v>116</v>
      </c>
      <c r="D103" s="108">
        <v>1</v>
      </c>
      <c r="E103" s="109">
        <v>7.7760497667185069E-2</v>
      </c>
      <c r="F103" s="109">
        <v>7.7760497667185069E-2</v>
      </c>
      <c r="G103" s="110">
        <v>99.844479004665629</v>
      </c>
      <c r="H103" s="99"/>
    </row>
    <row r="104" spans="2:20" x14ac:dyDescent="0.25">
      <c r="B104" s="350"/>
      <c r="C104" s="107" t="s">
        <v>117</v>
      </c>
      <c r="D104" s="108">
        <v>1</v>
      </c>
      <c r="E104" s="109">
        <v>7.7760497667185069E-2</v>
      </c>
      <c r="F104" s="109">
        <v>7.7760497667185069E-2</v>
      </c>
      <c r="G104" s="110">
        <v>99.922239502332815</v>
      </c>
      <c r="H104" s="99"/>
    </row>
    <row r="105" spans="2:20" x14ac:dyDescent="0.25">
      <c r="B105" s="350"/>
      <c r="C105" s="107" t="s">
        <v>119</v>
      </c>
      <c r="D105" s="108">
        <v>1</v>
      </c>
      <c r="E105" s="109">
        <v>7.7760497667185069E-2</v>
      </c>
      <c r="F105" s="109">
        <v>7.7760497667185069E-2</v>
      </c>
      <c r="G105" s="110">
        <v>100</v>
      </c>
      <c r="H105" s="99"/>
    </row>
    <row r="106" spans="2:20" x14ac:dyDescent="0.25">
      <c r="B106" s="351"/>
      <c r="C106" s="111" t="s">
        <v>6</v>
      </c>
      <c r="D106" s="112">
        <v>1286</v>
      </c>
      <c r="E106" s="113">
        <v>100</v>
      </c>
      <c r="F106" s="113">
        <v>100</v>
      </c>
      <c r="G106" s="114"/>
      <c r="H106" s="99"/>
    </row>
    <row r="107" spans="2:20" x14ac:dyDescent="0.25">
      <c r="B107" s="99"/>
      <c r="C107" s="99"/>
      <c r="D107" s="99"/>
      <c r="E107" s="99"/>
      <c r="F107" s="99"/>
      <c r="G107" s="99"/>
      <c r="H107" s="99"/>
    </row>
    <row r="108" spans="2:20" x14ac:dyDescent="0.25">
      <c r="B108" s="352" t="s">
        <v>129</v>
      </c>
      <c r="C108" s="352"/>
      <c r="D108" s="352"/>
      <c r="E108" s="352"/>
      <c r="F108" s="352"/>
      <c r="G108" s="352"/>
      <c r="H108" s="99"/>
    </row>
    <row r="109" spans="2:20" ht="24.75" x14ac:dyDescent="0.25">
      <c r="B109" s="353" t="s">
        <v>0</v>
      </c>
      <c r="C109" s="353"/>
      <c r="D109" s="100" t="s">
        <v>1</v>
      </c>
      <c r="E109" s="101" t="s">
        <v>2</v>
      </c>
      <c r="F109" s="101" t="s">
        <v>3</v>
      </c>
      <c r="G109" s="102" t="s">
        <v>4</v>
      </c>
      <c r="H109" s="99"/>
      <c r="J109" t="s">
        <v>145</v>
      </c>
      <c r="K109" t="s">
        <v>134</v>
      </c>
      <c r="L109" t="s">
        <v>90</v>
      </c>
      <c r="M109" t="s">
        <v>92</v>
      </c>
      <c r="N109" t="s">
        <v>93</v>
      </c>
      <c r="O109" t="s">
        <v>135</v>
      </c>
      <c r="P109" t="s">
        <v>136</v>
      </c>
      <c r="Q109" t="s">
        <v>97</v>
      </c>
      <c r="R109" t="s">
        <v>137</v>
      </c>
      <c r="S109" t="s">
        <v>138</v>
      </c>
      <c r="T109" t="s">
        <v>139</v>
      </c>
    </row>
    <row r="110" spans="2:20" x14ac:dyDescent="0.25">
      <c r="B110" s="349" t="s">
        <v>5</v>
      </c>
      <c r="C110" s="103" t="s">
        <v>7</v>
      </c>
      <c r="D110" s="104">
        <v>921</v>
      </c>
      <c r="E110" s="105">
        <v>71.617418351477454</v>
      </c>
      <c r="F110" s="105">
        <v>71.617418351477454</v>
      </c>
      <c r="G110" s="106">
        <v>71.617418351477454</v>
      </c>
      <c r="H110" s="99"/>
      <c r="J110" t="s">
        <v>7</v>
      </c>
      <c r="K110" s="120">
        <v>0.113</v>
      </c>
      <c r="L110" s="119">
        <v>0.45900000000000002</v>
      </c>
      <c r="M110" s="119">
        <v>0.67200000000000004</v>
      </c>
      <c r="N110" s="119">
        <v>0.70699999999999996</v>
      </c>
      <c r="O110" s="119">
        <v>0.58199999999999996</v>
      </c>
      <c r="P110" s="119">
        <v>0.74</v>
      </c>
      <c r="Q110" s="119">
        <v>0.747</v>
      </c>
      <c r="R110" s="119">
        <v>0.71599999999999997</v>
      </c>
      <c r="S110" s="119"/>
      <c r="T110" s="119"/>
    </row>
    <row r="111" spans="2:20" ht="24" x14ac:dyDescent="0.25">
      <c r="B111" s="350"/>
      <c r="C111" s="107" t="s">
        <v>121</v>
      </c>
      <c r="D111" s="108">
        <v>259</v>
      </c>
      <c r="E111" s="109">
        <v>20.139968895800934</v>
      </c>
      <c r="F111" s="109">
        <v>20.139968895800934</v>
      </c>
      <c r="G111" s="110">
        <v>91.757387247278388</v>
      </c>
      <c r="H111" s="99"/>
      <c r="J111" t="s">
        <v>121</v>
      </c>
      <c r="K111" s="120">
        <v>5.7000000000000002E-2</v>
      </c>
      <c r="L111" s="119">
        <v>0.14499999999999999</v>
      </c>
      <c r="M111" s="119">
        <v>0.17699999999999999</v>
      </c>
      <c r="N111" s="119">
        <v>0.184</v>
      </c>
      <c r="O111" s="119">
        <v>0.156</v>
      </c>
      <c r="P111" s="119">
        <v>0.19600000000000001</v>
      </c>
      <c r="Q111" s="119">
        <v>0.19900000000000001</v>
      </c>
      <c r="R111" s="119">
        <v>0.20100000000000001</v>
      </c>
      <c r="S111" s="119"/>
      <c r="T111" s="119"/>
    </row>
    <row r="112" spans="2:20" x14ac:dyDescent="0.25">
      <c r="B112" s="350"/>
      <c r="C112" s="107" t="s">
        <v>118</v>
      </c>
      <c r="D112" s="108">
        <v>25</v>
      </c>
      <c r="E112" s="109">
        <v>1.9440124416796267</v>
      </c>
      <c r="F112" s="109">
        <v>1.9440124416796267</v>
      </c>
      <c r="G112" s="110">
        <v>93.701399688958006</v>
      </c>
      <c r="H112" s="118">
        <f>SUM(F112:F113)</f>
        <v>4.1990668740279942</v>
      </c>
      <c r="J112" t="s">
        <v>132</v>
      </c>
      <c r="K112" s="120">
        <v>0.33</v>
      </c>
      <c r="L112" s="119">
        <v>0.215</v>
      </c>
      <c r="M112" s="119">
        <v>7.5999999999999998E-2</v>
      </c>
      <c r="N112" s="119">
        <v>6.0999999999999999E-2</v>
      </c>
      <c r="O112" s="119">
        <v>0.17</v>
      </c>
      <c r="P112" s="119">
        <v>3.9E-2</v>
      </c>
      <c r="Q112" s="119">
        <v>3.6999999999999998E-2</v>
      </c>
      <c r="R112" s="119">
        <v>4.2000000000000003E-2</v>
      </c>
      <c r="S112" s="119"/>
      <c r="T112" s="119"/>
    </row>
    <row r="113" spans="2:20" x14ac:dyDescent="0.25">
      <c r="B113" s="350"/>
      <c r="C113" s="107" t="s">
        <v>112</v>
      </c>
      <c r="D113" s="108">
        <v>29</v>
      </c>
      <c r="E113" s="109">
        <v>2.2550544323483672</v>
      </c>
      <c r="F113" s="109">
        <v>2.2550544323483672</v>
      </c>
      <c r="G113" s="110">
        <v>95.956454121306379</v>
      </c>
      <c r="H113" s="99"/>
      <c r="J113" t="s">
        <v>122</v>
      </c>
      <c r="K113" s="120">
        <v>0.17199999999999999</v>
      </c>
      <c r="L113" s="119">
        <v>0.10299999999999999</v>
      </c>
      <c r="M113" s="119">
        <v>4.2000000000000003E-2</v>
      </c>
      <c r="N113" s="119">
        <v>3.1E-2</v>
      </c>
      <c r="O113" s="119">
        <v>5.0999999999999997E-2</v>
      </c>
      <c r="P113" s="119">
        <v>1.4E-2</v>
      </c>
      <c r="Q113" s="119">
        <v>7.0000000000000001E-3</v>
      </c>
      <c r="R113" s="119">
        <v>2.1000000000000001E-2</v>
      </c>
      <c r="S113" s="119"/>
      <c r="T113" s="119"/>
    </row>
    <row r="114" spans="2:20" x14ac:dyDescent="0.25">
      <c r="B114" s="350"/>
      <c r="C114" s="107" t="s">
        <v>122</v>
      </c>
      <c r="D114" s="108">
        <v>27</v>
      </c>
      <c r="E114" s="109">
        <v>2.0995334370139971</v>
      </c>
      <c r="F114" s="109">
        <v>2.0995334370139971</v>
      </c>
      <c r="G114" s="110">
        <v>98.055987558320368</v>
      </c>
      <c r="H114" s="99"/>
      <c r="J114" s="116" t="s">
        <v>110</v>
      </c>
      <c r="K114" s="120">
        <v>0.183</v>
      </c>
      <c r="L114" s="119">
        <v>4.4999999999999998E-2</v>
      </c>
      <c r="M114" s="119">
        <v>1.4999999999999999E-2</v>
      </c>
      <c r="N114" s="119">
        <v>8.0000000000000002E-3</v>
      </c>
      <c r="O114" s="119">
        <v>2.3E-2</v>
      </c>
      <c r="P114" s="119">
        <v>2E-3</v>
      </c>
      <c r="Q114" s="119">
        <v>4.0000000000000001E-3</v>
      </c>
      <c r="R114" s="119">
        <v>1.0999999999999999E-2</v>
      </c>
      <c r="S114" s="119"/>
      <c r="T114" s="119"/>
    </row>
    <row r="115" spans="2:20" x14ac:dyDescent="0.25">
      <c r="B115" s="350"/>
      <c r="C115" s="107" t="s">
        <v>110</v>
      </c>
      <c r="D115" s="108">
        <v>14</v>
      </c>
      <c r="E115" s="109">
        <v>1.088646967340591</v>
      </c>
      <c r="F115" s="109">
        <v>1.088646967340591</v>
      </c>
      <c r="G115" s="110">
        <v>99.144634525660962</v>
      </c>
      <c r="H115" s="99"/>
      <c r="J115" t="s">
        <v>133</v>
      </c>
      <c r="K115" s="120">
        <v>0.14599999999999999</v>
      </c>
      <c r="L115" s="119">
        <v>3.3000000000000002E-2</v>
      </c>
      <c r="M115" s="119">
        <v>1.7999999999999999E-2</v>
      </c>
      <c r="N115" s="119">
        <v>8.9999999999999993E-3</v>
      </c>
      <c r="O115" s="119">
        <v>1.7000000000000001E-2</v>
      </c>
      <c r="P115" s="119">
        <v>8.9999999999999993E-3</v>
      </c>
      <c r="Q115" s="119">
        <v>6.0000000000000001E-3</v>
      </c>
      <c r="R115" s="119">
        <v>8.9999999999999993E-3</v>
      </c>
      <c r="S115" s="119"/>
      <c r="T115" s="119"/>
    </row>
    <row r="116" spans="2:20" x14ac:dyDescent="0.25">
      <c r="B116" s="350"/>
      <c r="C116" s="107" t="s">
        <v>111</v>
      </c>
      <c r="D116" s="108">
        <v>6</v>
      </c>
      <c r="E116" s="109">
        <v>0.46656298600311041</v>
      </c>
      <c r="F116" s="109">
        <v>0.46656298600311041</v>
      </c>
      <c r="G116" s="110">
        <v>99.611197511664074</v>
      </c>
      <c r="H116" s="118">
        <f>SUM(F116:F120)</f>
        <v>0.85536547433903576</v>
      </c>
    </row>
    <row r="117" spans="2:20" x14ac:dyDescent="0.25">
      <c r="B117" s="350"/>
      <c r="C117" s="107" t="s">
        <v>113</v>
      </c>
      <c r="D117" s="108">
        <v>1</v>
      </c>
      <c r="E117" s="109">
        <v>7.7760497667185069E-2</v>
      </c>
      <c r="F117" s="109">
        <v>7.7760497667185069E-2</v>
      </c>
      <c r="G117" s="110">
        <v>99.688958009331259</v>
      </c>
      <c r="H117" s="99"/>
    </row>
    <row r="118" spans="2:20" x14ac:dyDescent="0.25">
      <c r="B118" s="350"/>
      <c r="C118" s="107" t="s">
        <v>115</v>
      </c>
      <c r="D118" s="108">
        <v>2</v>
      </c>
      <c r="E118" s="109">
        <v>0.15552099533437014</v>
      </c>
      <c r="F118" s="109">
        <v>0.15552099533437014</v>
      </c>
      <c r="G118" s="110">
        <v>99.844479004665629</v>
      </c>
      <c r="H118" s="99"/>
    </row>
    <row r="119" spans="2:20" x14ac:dyDescent="0.25">
      <c r="B119" s="350"/>
      <c r="C119" s="107" t="s">
        <v>116</v>
      </c>
      <c r="D119" s="108">
        <v>1</v>
      </c>
      <c r="E119" s="109">
        <v>7.7760497667185069E-2</v>
      </c>
      <c r="F119" s="109">
        <v>7.7760497667185069E-2</v>
      </c>
      <c r="G119" s="110">
        <v>99.922239502332815</v>
      </c>
      <c r="H119" s="99"/>
    </row>
    <row r="120" spans="2:20" x14ac:dyDescent="0.25">
      <c r="B120" s="350"/>
      <c r="C120" s="107" t="s">
        <v>119</v>
      </c>
      <c r="D120" s="108">
        <v>1</v>
      </c>
      <c r="E120" s="109">
        <v>7.7760497667185069E-2</v>
      </c>
      <c r="F120" s="109">
        <v>7.7760497667185069E-2</v>
      </c>
      <c r="G120" s="110">
        <v>100</v>
      </c>
      <c r="H120" s="99"/>
    </row>
    <row r="121" spans="2:20" x14ac:dyDescent="0.25">
      <c r="B121" s="351"/>
      <c r="C121" s="111" t="s">
        <v>6</v>
      </c>
      <c r="D121" s="112">
        <v>1286</v>
      </c>
      <c r="E121" s="113">
        <v>100</v>
      </c>
      <c r="F121" s="113">
        <v>100</v>
      </c>
      <c r="G121" s="114"/>
      <c r="H121" s="99"/>
    </row>
    <row r="122" spans="2:20" x14ac:dyDescent="0.25">
      <c r="B122" s="99"/>
      <c r="C122" s="99"/>
      <c r="D122" s="99"/>
      <c r="E122" s="99"/>
      <c r="F122" s="99"/>
      <c r="G122" s="99"/>
      <c r="H122" s="99"/>
    </row>
    <row r="123" spans="2:20" x14ac:dyDescent="0.25">
      <c r="B123" s="352" t="s">
        <v>130</v>
      </c>
      <c r="C123" s="352"/>
      <c r="D123" s="352"/>
      <c r="E123" s="352"/>
      <c r="F123" s="352"/>
      <c r="G123" s="352"/>
      <c r="H123" s="99"/>
    </row>
    <row r="124" spans="2:20" ht="24.75" x14ac:dyDescent="0.25">
      <c r="B124" s="353" t="s">
        <v>0</v>
      </c>
      <c r="C124" s="353"/>
      <c r="D124" s="100" t="s">
        <v>1</v>
      </c>
      <c r="E124" s="101" t="s">
        <v>2</v>
      </c>
      <c r="F124" s="101" t="s">
        <v>3</v>
      </c>
      <c r="G124" s="102" t="s">
        <v>4</v>
      </c>
      <c r="H124" s="99"/>
      <c r="J124" t="s">
        <v>145</v>
      </c>
      <c r="K124" t="s">
        <v>134</v>
      </c>
      <c r="L124" t="s">
        <v>90</v>
      </c>
      <c r="M124" t="s">
        <v>92</v>
      </c>
      <c r="N124" t="s">
        <v>93</v>
      </c>
      <c r="O124" t="s">
        <v>135</v>
      </c>
      <c r="P124" t="s">
        <v>136</v>
      </c>
      <c r="Q124" t="s">
        <v>97</v>
      </c>
      <c r="R124" t="s">
        <v>137</v>
      </c>
      <c r="S124" t="s">
        <v>138</v>
      </c>
      <c r="T124" t="s">
        <v>139</v>
      </c>
    </row>
    <row r="125" spans="2:20" x14ac:dyDescent="0.25">
      <c r="B125" s="349" t="s">
        <v>5</v>
      </c>
      <c r="C125" s="103" t="s">
        <v>7</v>
      </c>
      <c r="D125" s="104">
        <v>793</v>
      </c>
      <c r="E125" s="105">
        <v>61.664074650077758</v>
      </c>
      <c r="F125" s="105">
        <v>61.664074650077758</v>
      </c>
      <c r="G125" s="106">
        <v>61.664074650077758</v>
      </c>
      <c r="H125" s="99"/>
      <c r="J125" t="s">
        <v>7</v>
      </c>
      <c r="K125" s="120">
        <v>0.113</v>
      </c>
      <c r="L125" s="119">
        <v>0.45900000000000002</v>
      </c>
      <c r="M125" s="119">
        <v>0.67200000000000004</v>
      </c>
      <c r="N125" s="119">
        <v>0.70699999999999996</v>
      </c>
      <c r="O125" s="119">
        <v>0.58199999999999996</v>
      </c>
      <c r="P125" s="119">
        <v>0.74</v>
      </c>
      <c r="Q125" s="119">
        <v>0.747</v>
      </c>
      <c r="R125" s="119">
        <v>0.71599999999999997</v>
      </c>
      <c r="S125" s="119">
        <v>0.61699999999999999</v>
      </c>
      <c r="T125" s="119"/>
    </row>
    <row r="126" spans="2:20" ht="24" x14ac:dyDescent="0.25">
      <c r="B126" s="350"/>
      <c r="C126" s="107" t="s">
        <v>121</v>
      </c>
      <c r="D126" s="108">
        <v>206</v>
      </c>
      <c r="E126" s="109">
        <v>16.018662519440124</v>
      </c>
      <c r="F126" s="109">
        <v>16.018662519440124</v>
      </c>
      <c r="G126" s="110">
        <v>77.682737169517878</v>
      </c>
      <c r="H126" s="99"/>
      <c r="J126" t="s">
        <v>121</v>
      </c>
      <c r="K126" s="120">
        <v>5.7000000000000002E-2</v>
      </c>
      <c r="L126" s="119">
        <v>0.14499999999999999</v>
      </c>
      <c r="M126" s="119">
        <v>0.17699999999999999</v>
      </c>
      <c r="N126" s="119">
        <v>0.184</v>
      </c>
      <c r="O126" s="119">
        <v>0.156</v>
      </c>
      <c r="P126" s="119">
        <v>0.19600000000000001</v>
      </c>
      <c r="Q126" s="119">
        <v>0.19900000000000001</v>
      </c>
      <c r="R126" s="119">
        <v>0.20100000000000001</v>
      </c>
      <c r="S126" s="119">
        <v>0.16</v>
      </c>
      <c r="T126" s="119"/>
    </row>
    <row r="127" spans="2:20" x14ac:dyDescent="0.25">
      <c r="B127" s="350"/>
      <c r="C127" s="107" t="s">
        <v>118</v>
      </c>
      <c r="D127" s="108">
        <v>63</v>
      </c>
      <c r="E127" s="109">
        <v>4.8989113530326591</v>
      </c>
      <c r="F127" s="109">
        <v>4.8989113530326591</v>
      </c>
      <c r="G127" s="110">
        <v>82.581648522550537</v>
      </c>
      <c r="H127" s="118">
        <f>SUM(F127:F128)</f>
        <v>11.353032659409021</v>
      </c>
      <c r="J127" t="s">
        <v>132</v>
      </c>
      <c r="K127" s="120">
        <v>0.33</v>
      </c>
      <c r="L127" s="119">
        <v>0.215</v>
      </c>
      <c r="M127" s="119">
        <v>7.5999999999999998E-2</v>
      </c>
      <c r="N127" s="119">
        <v>6.0999999999999999E-2</v>
      </c>
      <c r="O127" s="119">
        <v>0.17</v>
      </c>
      <c r="P127" s="119">
        <v>3.9E-2</v>
      </c>
      <c r="Q127" s="119">
        <v>3.6999999999999998E-2</v>
      </c>
      <c r="R127" s="119">
        <v>4.2000000000000003E-2</v>
      </c>
      <c r="S127" s="119">
        <v>0.114</v>
      </c>
      <c r="T127" s="119"/>
    </row>
    <row r="128" spans="2:20" x14ac:dyDescent="0.25">
      <c r="B128" s="350"/>
      <c r="C128" s="107" t="s">
        <v>112</v>
      </c>
      <c r="D128" s="108">
        <v>83</v>
      </c>
      <c r="E128" s="109">
        <v>6.4541213063763605</v>
      </c>
      <c r="F128" s="109">
        <v>6.4541213063763605</v>
      </c>
      <c r="G128" s="110">
        <v>89.035769828926902</v>
      </c>
      <c r="H128" s="99"/>
      <c r="J128" t="s">
        <v>122</v>
      </c>
      <c r="K128" s="120">
        <v>0.17199999999999999</v>
      </c>
      <c r="L128" s="119">
        <v>0.10299999999999999</v>
      </c>
      <c r="M128" s="119">
        <v>4.2000000000000003E-2</v>
      </c>
      <c r="N128" s="119">
        <v>3.1E-2</v>
      </c>
      <c r="O128" s="119">
        <v>5.0999999999999997E-2</v>
      </c>
      <c r="P128" s="119">
        <v>1.4E-2</v>
      </c>
      <c r="Q128" s="119">
        <v>7.0000000000000001E-3</v>
      </c>
      <c r="R128" s="119">
        <v>2.1000000000000001E-2</v>
      </c>
      <c r="S128" s="119">
        <v>7.0999999999999994E-2</v>
      </c>
      <c r="T128" s="119"/>
    </row>
    <row r="129" spans="2:20" x14ac:dyDescent="0.25">
      <c r="B129" s="350"/>
      <c r="C129" s="107" t="s">
        <v>122</v>
      </c>
      <c r="D129" s="108">
        <v>91</v>
      </c>
      <c r="E129" s="109">
        <v>7.0762052877138411</v>
      </c>
      <c r="F129" s="109">
        <v>7.0762052877138411</v>
      </c>
      <c r="G129" s="110">
        <v>96.11197511664075</v>
      </c>
      <c r="H129" s="99"/>
      <c r="J129" s="116" t="s">
        <v>110</v>
      </c>
      <c r="K129" s="120">
        <v>0.183</v>
      </c>
      <c r="L129" s="119">
        <v>4.4999999999999998E-2</v>
      </c>
      <c r="M129" s="119">
        <v>1.4999999999999999E-2</v>
      </c>
      <c r="N129" s="119">
        <v>8.0000000000000002E-3</v>
      </c>
      <c r="O129" s="119">
        <v>2.3E-2</v>
      </c>
      <c r="P129" s="119">
        <v>2E-3</v>
      </c>
      <c r="Q129" s="119">
        <v>4.0000000000000001E-3</v>
      </c>
      <c r="R129" s="119">
        <v>1.0999999999999999E-2</v>
      </c>
      <c r="S129" s="119">
        <v>2.1999999999999999E-2</v>
      </c>
      <c r="T129" s="119"/>
    </row>
    <row r="130" spans="2:20" x14ac:dyDescent="0.25">
      <c r="B130" s="350"/>
      <c r="C130" s="107" t="s">
        <v>110</v>
      </c>
      <c r="D130" s="108">
        <v>28</v>
      </c>
      <c r="E130" s="109">
        <v>2.1772939346811819</v>
      </c>
      <c r="F130" s="109">
        <v>2.1772939346811819</v>
      </c>
      <c r="G130" s="110">
        <v>98.289269051321924</v>
      </c>
      <c r="H130" s="99"/>
      <c r="J130" t="s">
        <v>133</v>
      </c>
      <c r="K130" s="120">
        <v>0.14599999999999999</v>
      </c>
      <c r="L130" s="119">
        <v>3.3000000000000002E-2</v>
      </c>
      <c r="M130" s="119">
        <v>1.7999999999999999E-2</v>
      </c>
      <c r="N130" s="119">
        <v>8.9999999999999993E-3</v>
      </c>
      <c r="O130" s="119">
        <v>1.7000000000000001E-2</v>
      </c>
      <c r="P130" s="119">
        <v>8.9999999999999993E-3</v>
      </c>
      <c r="Q130" s="119">
        <v>6.0000000000000001E-3</v>
      </c>
      <c r="R130" s="119">
        <v>8.9999999999999993E-3</v>
      </c>
      <c r="S130" s="119">
        <v>1.7000000000000001E-2</v>
      </c>
      <c r="T130" s="119"/>
    </row>
    <row r="131" spans="2:20" x14ac:dyDescent="0.25">
      <c r="B131" s="350"/>
      <c r="C131" s="107" t="s">
        <v>111</v>
      </c>
      <c r="D131" s="108">
        <v>15</v>
      </c>
      <c r="E131" s="109">
        <v>1.166407465007776</v>
      </c>
      <c r="F131" s="109">
        <v>1.166407465007776</v>
      </c>
      <c r="G131" s="110">
        <v>99.455676516329703</v>
      </c>
      <c r="H131" s="118">
        <f>SUM(F131:F136)</f>
        <v>1.7107309486780715</v>
      </c>
    </row>
    <row r="132" spans="2:20" x14ac:dyDescent="0.25">
      <c r="B132" s="350"/>
      <c r="C132" s="107" t="s">
        <v>113</v>
      </c>
      <c r="D132" s="108">
        <v>1</v>
      </c>
      <c r="E132" s="109">
        <v>7.7760497667185069E-2</v>
      </c>
      <c r="F132" s="109">
        <v>7.7760497667185069E-2</v>
      </c>
      <c r="G132" s="110">
        <v>99.533437013996888</v>
      </c>
      <c r="H132" s="99"/>
    </row>
    <row r="133" spans="2:20" x14ac:dyDescent="0.25">
      <c r="B133" s="350"/>
      <c r="C133" s="107" t="s">
        <v>114</v>
      </c>
      <c r="D133" s="108">
        <v>1</v>
      </c>
      <c r="E133" s="109">
        <v>7.7760497667185069E-2</v>
      </c>
      <c r="F133" s="109">
        <v>7.7760497667185069E-2</v>
      </c>
      <c r="G133" s="110">
        <v>99.611197511664074</v>
      </c>
      <c r="H133" s="99"/>
    </row>
    <row r="134" spans="2:20" x14ac:dyDescent="0.25">
      <c r="B134" s="350"/>
      <c r="C134" s="107" t="s">
        <v>116</v>
      </c>
      <c r="D134" s="108">
        <v>2</v>
      </c>
      <c r="E134" s="109">
        <v>0.15552099533437014</v>
      </c>
      <c r="F134" s="109">
        <v>0.15552099533437014</v>
      </c>
      <c r="G134" s="110">
        <v>99.766718506998444</v>
      </c>
      <c r="H134" s="99"/>
    </row>
    <row r="135" spans="2:20" x14ac:dyDescent="0.25">
      <c r="B135" s="350"/>
      <c r="C135" s="107" t="s">
        <v>117</v>
      </c>
      <c r="D135" s="108">
        <v>2</v>
      </c>
      <c r="E135" s="109">
        <v>0.15552099533437014</v>
      </c>
      <c r="F135" s="109">
        <v>0.15552099533437014</v>
      </c>
      <c r="G135" s="110">
        <v>99.922239502332815</v>
      </c>
      <c r="H135" s="99"/>
    </row>
    <row r="136" spans="2:20" x14ac:dyDescent="0.25">
      <c r="B136" s="350"/>
      <c r="C136" s="107" t="s">
        <v>119</v>
      </c>
      <c r="D136" s="108">
        <v>1</v>
      </c>
      <c r="E136" s="109">
        <v>7.7760497667185069E-2</v>
      </c>
      <c r="F136" s="109">
        <v>7.7760497667185069E-2</v>
      </c>
      <c r="G136" s="110">
        <v>100</v>
      </c>
      <c r="H136" s="99"/>
    </row>
    <row r="137" spans="2:20" x14ac:dyDescent="0.25">
      <c r="B137" s="351"/>
      <c r="C137" s="111" t="s">
        <v>6</v>
      </c>
      <c r="D137" s="112">
        <v>1286</v>
      </c>
      <c r="E137" s="113">
        <v>100</v>
      </c>
      <c r="F137" s="113">
        <v>100</v>
      </c>
      <c r="G137" s="114"/>
      <c r="H137" s="99"/>
    </row>
    <row r="138" spans="2:20" x14ac:dyDescent="0.25">
      <c r="B138" s="99"/>
      <c r="C138" s="99"/>
      <c r="D138" s="99"/>
      <c r="E138" s="99"/>
      <c r="F138" s="99"/>
      <c r="G138" s="99"/>
      <c r="H138" s="99"/>
    </row>
    <row r="139" spans="2:20" x14ac:dyDescent="0.25">
      <c r="B139" s="352" t="s">
        <v>131</v>
      </c>
      <c r="C139" s="352"/>
      <c r="D139" s="352"/>
      <c r="E139" s="352"/>
      <c r="F139" s="352"/>
      <c r="G139" s="352"/>
      <c r="H139" s="99"/>
    </row>
    <row r="140" spans="2:20" ht="24.75" x14ac:dyDescent="0.25">
      <c r="B140" s="353" t="s">
        <v>0</v>
      </c>
      <c r="C140" s="353"/>
      <c r="D140" s="100" t="s">
        <v>1</v>
      </c>
      <c r="E140" s="101" t="s">
        <v>2</v>
      </c>
      <c r="F140" s="101" t="s">
        <v>3</v>
      </c>
      <c r="G140" s="102" t="s">
        <v>4</v>
      </c>
      <c r="H140" s="99"/>
      <c r="J140" t="s">
        <v>145</v>
      </c>
      <c r="K140" t="s">
        <v>134</v>
      </c>
      <c r="L140" t="s">
        <v>90</v>
      </c>
      <c r="M140" t="s">
        <v>92</v>
      </c>
      <c r="N140" t="s">
        <v>93</v>
      </c>
      <c r="O140" t="s">
        <v>135</v>
      </c>
      <c r="P140" t="s">
        <v>136</v>
      </c>
      <c r="Q140" t="s">
        <v>97</v>
      </c>
      <c r="R140" t="s">
        <v>137</v>
      </c>
      <c r="S140" t="s">
        <v>138</v>
      </c>
      <c r="T140" t="s">
        <v>139</v>
      </c>
    </row>
    <row r="141" spans="2:20" x14ac:dyDescent="0.25">
      <c r="B141" s="349" t="s">
        <v>5</v>
      </c>
      <c r="C141" s="103" t="s">
        <v>7</v>
      </c>
      <c r="D141" s="104">
        <v>427</v>
      </c>
      <c r="E141" s="105">
        <v>33.203732503888027</v>
      </c>
      <c r="F141" s="105">
        <v>33.203732503888027</v>
      </c>
      <c r="G141" s="106">
        <v>33.203732503888027</v>
      </c>
      <c r="H141" s="99"/>
      <c r="J141" t="s">
        <v>7</v>
      </c>
      <c r="K141" s="120">
        <v>0.113</v>
      </c>
      <c r="L141" s="119">
        <v>0.45900000000000002</v>
      </c>
      <c r="M141" s="119">
        <v>0.67200000000000004</v>
      </c>
      <c r="N141" s="119">
        <v>0.70699999999999996</v>
      </c>
      <c r="O141" s="119">
        <v>0.58199999999999996</v>
      </c>
      <c r="P141" s="119">
        <v>0.74</v>
      </c>
      <c r="Q141" s="119">
        <v>0.747</v>
      </c>
      <c r="R141" s="119">
        <v>0.71599999999999997</v>
      </c>
      <c r="S141" s="119">
        <v>0.61699999999999999</v>
      </c>
      <c r="T141" s="119">
        <v>0.33200000000000002</v>
      </c>
    </row>
    <row r="142" spans="2:20" ht="24" x14ac:dyDescent="0.25">
      <c r="B142" s="350"/>
      <c r="C142" s="107" t="s">
        <v>121</v>
      </c>
      <c r="D142" s="108">
        <v>92</v>
      </c>
      <c r="E142" s="109">
        <v>7.1539657853810263</v>
      </c>
      <c r="F142" s="109">
        <v>7.1539657853810263</v>
      </c>
      <c r="G142" s="110">
        <v>40.357698289269052</v>
      </c>
      <c r="H142" s="99"/>
      <c r="J142" t="s">
        <v>121</v>
      </c>
      <c r="K142" s="120">
        <v>5.7000000000000002E-2</v>
      </c>
      <c r="L142" s="119">
        <v>0.14499999999999999</v>
      </c>
      <c r="M142" s="119">
        <v>0.17699999999999999</v>
      </c>
      <c r="N142" s="119">
        <v>0.184</v>
      </c>
      <c r="O142" s="119">
        <v>0.156</v>
      </c>
      <c r="P142" s="119">
        <v>0.19600000000000001</v>
      </c>
      <c r="Q142" s="119">
        <v>0.19900000000000001</v>
      </c>
      <c r="R142" s="119">
        <v>0.20100000000000001</v>
      </c>
      <c r="S142" s="119">
        <v>0.16</v>
      </c>
      <c r="T142" s="119">
        <v>7.1999999999999995E-2</v>
      </c>
    </row>
    <row r="143" spans="2:20" x14ac:dyDescent="0.25">
      <c r="B143" s="350"/>
      <c r="C143" s="107" t="s">
        <v>118</v>
      </c>
      <c r="D143" s="108">
        <v>67</v>
      </c>
      <c r="E143" s="109">
        <v>5.2099533437013994</v>
      </c>
      <c r="F143" s="109">
        <v>5.2099533437013994</v>
      </c>
      <c r="G143" s="110">
        <v>45.567651632970453</v>
      </c>
      <c r="H143" s="118">
        <f>SUM(F143:F144)</f>
        <v>15.785381026438568</v>
      </c>
      <c r="J143" t="s">
        <v>132</v>
      </c>
      <c r="K143" s="120">
        <v>0.33</v>
      </c>
      <c r="L143" s="119">
        <v>0.215</v>
      </c>
      <c r="M143" s="119">
        <v>7.5999999999999998E-2</v>
      </c>
      <c r="N143" s="119">
        <v>6.0999999999999999E-2</v>
      </c>
      <c r="O143" s="119">
        <v>0.17</v>
      </c>
      <c r="P143" s="119">
        <v>3.9E-2</v>
      </c>
      <c r="Q143" s="119">
        <v>3.6999999999999998E-2</v>
      </c>
      <c r="R143" s="119">
        <v>4.2000000000000003E-2</v>
      </c>
      <c r="S143" s="119">
        <v>0.114</v>
      </c>
      <c r="T143" s="119">
        <v>0.158</v>
      </c>
    </row>
    <row r="144" spans="2:20" x14ac:dyDescent="0.25">
      <c r="B144" s="350"/>
      <c r="C144" s="107" t="s">
        <v>112</v>
      </c>
      <c r="D144" s="108">
        <v>136</v>
      </c>
      <c r="E144" s="109">
        <v>10.575427682737169</v>
      </c>
      <c r="F144" s="109">
        <v>10.575427682737169</v>
      </c>
      <c r="G144" s="110">
        <v>56.143079315707624</v>
      </c>
      <c r="H144" s="99"/>
      <c r="J144" t="s">
        <v>122</v>
      </c>
      <c r="K144" s="120">
        <v>0.17199999999999999</v>
      </c>
      <c r="L144" s="119">
        <v>0.10299999999999999</v>
      </c>
      <c r="M144" s="119">
        <v>4.2000000000000003E-2</v>
      </c>
      <c r="N144" s="119">
        <v>3.1E-2</v>
      </c>
      <c r="O144" s="119">
        <v>5.0999999999999997E-2</v>
      </c>
      <c r="P144" s="119">
        <v>1.4E-2</v>
      </c>
      <c r="Q144" s="119">
        <v>7.0000000000000001E-3</v>
      </c>
      <c r="R144" s="119">
        <v>2.1000000000000001E-2</v>
      </c>
      <c r="S144" s="119">
        <v>7.0999999999999994E-2</v>
      </c>
      <c r="T144" s="119">
        <v>0.14599999999999999</v>
      </c>
    </row>
    <row r="145" spans="2:20" x14ac:dyDescent="0.25">
      <c r="B145" s="350"/>
      <c r="C145" s="107" t="s">
        <v>122</v>
      </c>
      <c r="D145" s="108">
        <v>188</v>
      </c>
      <c r="E145" s="109">
        <v>14.618973561430794</v>
      </c>
      <c r="F145" s="109">
        <v>14.618973561430794</v>
      </c>
      <c r="G145" s="110">
        <v>70.762052877138416</v>
      </c>
      <c r="H145" s="99"/>
      <c r="J145" s="116" t="s">
        <v>110</v>
      </c>
      <c r="K145" s="120">
        <v>0.183</v>
      </c>
      <c r="L145" s="119">
        <v>4.4999999999999998E-2</v>
      </c>
      <c r="M145" s="119">
        <v>1.4999999999999999E-2</v>
      </c>
      <c r="N145" s="119">
        <v>8.0000000000000002E-3</v>
      </c>
      <c r="O145" s="119">
        <v>2.3E-2</v>
      </c>
      <c r="P145" s="119">
        <v>2E-3</v>
      </c>
      <c r="Q145" s="119">
        <v>4.0000000000000001E-3</v>
      </c>
      <c r="R145" s="119">
        <v>1.0999999999999999E-2</v>
      </c>
      <c r="S145" s="119">
        <v>2.1999999999999999E-2</v>
      </c>
      <c r="T145" s="119">
        <v>0.125</v>
      </c>
    </row>
    <row r="146" spans="2:20" x14ac:dyDescent="0.25">
      <c r="B146" s="350"/>
      <c r="C146" s="107" t="s">
        <v>110</v>
      </c>
      <c r="D146" s="108">
        <v>161</v>
      </c>
      <c r="E146" s="109">
        <v>12.519440124416796</v>
      </c>
      <c r="F146" s="109">
        <v>12.519440124416796</v>
      </c>
      <c r="G146" s="110">
        <v>83.281493001555205</v>
      </c>
      <c r="H146" s="99"/>
      <c r="J146" t="s">
        <v>133</v>
      </c>
      <c r="K146" s="120">
        <v>0.14599999999999999</v>
      </c>
      <c r="L146" s="119">
        <v>3.3000000000000002E-2</v>
      </c>
      <c r="M146" s="119">
        <v>1.7999999999999999E-2</v>
      </c>
      <c r="N146" s="119">
        <v>8.9999999999999993E-3</v>
      </c>
      <c r="O146" s="119">
        <v>1.7000000000000001E-2</v>
      </c>
      <c r="P146" s="119">
        <v>8.9999999999999993E-3</v>
      </c>
      <c r="Q146" s="119">
        <v>6.0000000000000001E-3</v>
      </c>
      <c r="R146" s="119">
        <v>8.9999999999999993E-3</v>
      </c>
      <c r="S146" s="119">
        <v>1.7000000000000001E-2</v>
      </c>
      <c r="T146" s="119">
        <v>0.158</v>
      </c>
    </row>
    <row r="147" spans="2:20" x14ac:dyDescent="0.25">
      <c r="B147" s="350"/>
      <c r="C147" s="107" t="s">
        <v>111</v>
      </c>
      <c r="D147" s="108">
        <v>99</v>
      </c>
      <c r="E147" s="109">
        <v>7.6982892690513216</v>
      </c>
      <c r="F147" s="109">
        <v>7.6982892690513216</v>
      </c>
      <c r="G147" s="110">
        <v>90.979782270606535</v>
      </c>
      <c r="H147" s="118">
        <f>SUM(F147:F152)</f>
        <v>15.785381026438571</v>
      </c>
    </row>
    <row r="148" spans="2:20" x14ac:dyDescent="0.25">
      <c r="B148" s="350"/>
      <c r="C148" s="107" t="s">
        <v>113</v>
      </c>
      <c r="D148" s="108">
        <v>49</v>
      </c>
      <c r="E148" s="109">
        <v>3.8102643856920686</v>
      </c>
      <c r="F148" s="109">
        <v>3.8102643856920686</v>
      </c>
      <c r="G148" s="110">
        <v>94.7900466562986</v>
      </c>
      <c r="H148" s="99"/>
    </row>
    <row r="149" spans="2:20" x14ac:dyDescent="0.25">
      <c r="B149" s="350"/>
      <c r="C149" s="107" t="s">
        <v>114</v>
      </c>
      <c r="D149" s="108">
        <v>26</v>
      </c>
      <c r="E149" s="109">
        <v>2.0217729393468118</v>
      </c>
      <c r="F149" s="109">
        <v>2.0217729393468118</v>
      </c>
      <c r="G149" s="110">
        <v>96.811819595645417</v>
      </c>
      <c r="H149" s="99"/>
    </row>
    <row r="150" spans="2:20" x14ac:dyDescent="0.25">
      <c r="B150" s="350"/>
      <c r="C150" s="107" t="s">
        <v>115</v>
      </c>
      <c r="D150" s="108">
        <v>10</v>
      </c>
      <c r="E150" s="109">
        <v>0.77760497667185069</v>
      </c>
      <c r="F150" s="109">
        <v>0.77760497667185069</v>
      </c>
      <c r="G150" s="110">
        <v>97.589424572317256</v>
      </c>
      <c r="H150" s="99"/>
    </row>
    <row r="151" spans="2:20" x14ac:dyDescent="0.25">
      <c r="B151" s="350"/>
      <c r="C151" s="107" t="s">
        <v>116</v>
      </c>
      <c r="D151" s="108">
        <v>11</v>
      </c>
      <c r="E151" s="109">
        <v>0.85536547433903576</v>
      </c>
      <c r="F151" s="109">
        <v>0.85536547433903576</v>
      </c>
      <c r="G151" s="110">
        <v>98.444790046656294</v>
      </c>
      <c r="H151" s="99"/>
    </row>
    <row r="152" spans="2:20" x14ac:dyDescent="0.25">
      <c r="B152" s="350"/>
      <c r="C152" s="107" t="s">
        <v>117</v>
      </c>
      <c r="D152" s="108">
        <v>8</v>
      </c>
      <c r="E152" s="109">
        <v>0.62208398133748055</v>
      </c>
      <c r="F152" s="109">
        <v>0.62208398133748055</v>
      </c>
      <c r="G152" s="110">
        <v>99.066874027993777</v>
      </c>
      <c r="H152" s="99"/>
    </row>
    <row r="153" spans="2:20" x14ac:dyDescent="0.25">
      <c r="B153" s="350"/>
      <c r="C153" s="107" t="s">
        <v>119</v>
      </c>
      <c r="D153" s="108">
        <v>12</v>
      </c>
      <c r="E153" s="109">
        <v>0.93312597200622083</v>
      </c>
      <c r="F153" s="109">
        <v>0.93312597200622083</v>
      </c>
      <c r="G153" s="110">
        <v>100</v>
      </c>
      <c r="H153" s="99"/>
    </row>
    <row r="154" spans="2:20" x14ac:dyDescent="0.25">
      <c r="B154" s="351"/>
      <c r="C154" s="111" t="s">
        <v>6</v>
      </c>
      <c r="D154" s="112">
        <v>1286</v>
      </c>
      <c r="E154" s="113">
        <v>100</v>
      </c>
      <c r="F154" s="113">
        <v>100</v>
      </c>
      <c r="G154" s="114"/>
      <c r="H154" s="99"/>
    </row>
    <row r="158" spans="2:20" x14ac:dyDescent="0.25">
      <c r="C158" t="s">
        <v>145</v>
      </c>
      <c r="D158" t="s">
        <v>132</v>
      </c>
      <c r="E158" t="s">
        <v>122</v>
      </c>
      <c r="F158" s="116" t="s">
        <v>110</v>
      </c>
      <c r="G158" t="s">
        <v>133</v>
      </c>
      <c r="H158" t="s">
        <v>121</v>
      </c>
      <c r="I158" t="s">
        <v>7</v>
      </c>
      <c r="J158" t="s">
        <v>146</v>
      </c>
    </row>
    <row r="159" spans="2:20" x14ac:dyDescent="0.25">
      <c r="C159" t="s">
        <v>97</v>
      </c>
      <c r="D159" s="119">
        <v>3.6999999999999998E-2</v>
      </c>
      <c r="E159" s="119">
        <v>7.0000000000000001E-3</v>
      </c>
      <c r="F159" s="119">
        <v>4.0000000000000001E-3</v>
      </c>
      <c r="G159" s="119">
        <v>6.0000000000000001E-3</v>
      </c>
      <c r="H159" s="119">
        <v>0.19900000000000001</v>
      </c>
      <c r="I159" s="119">
        <v>0.747</v>
      </c>
      <c r="J159" s="119">
        <f>SUM(Table1[[#This Row],[Less than 1 h]:[3+ hours]])</f>
        <v>5.3999999999999999E-2</v>
      </c>
    </row>
    <row r="160" spans="2:20" x14ac:dyDescent="0.25">
      <c r="C160" t="s">
        <v>136</v>
      </c>
      <c r="D160" s="119">
        <v>3.9E-2</v>
      </c>
      <c r="E160" s="119">
        <v>1.4E-2</v>
      </c>
      <c r="F160" s="119">
        <v>2E-3</v>
      </c>
      <c r="G160" s="119">
        <v>8.9999999999999993E-3</v>
      </c>
      <c r="H160" s="119">
        <v>0.19600000000000001</v>
      </c>
      <c r="I160" s="119">
        <v>0.74</v>
      </c>
      <c r="J160" s="119">
        <f>SUM(Table1[[#This Row],[Less than 1 h]:[3+ hours]])</f>
        <v>6.4000000000000001E-2</v>
      </c>
    </row>
    <row r="161" spans="3:13" x14ac:dyDescent="0.25">
      <c r="C161" t="s">
        <v>137</v>
      </c>
      <c r="D161" s="119">
        <v>4.2000000000000003E-2</v>
      </c>
      <c r="E161" s="119">
        <v>2.1000000000000001E-2</v>
      </c>
      <c r="F161" s="119">
        <v>1.0999999999999999E-2</v>
      </c>
      <c r="G161" s="119">
        <v>8.9999999999999993E-3</v>
      </c>
      <c r="H161" s="119">
        <v>0.20100000000000001</v>
      </c>
      <c r="I161" s="119">
        <v>0.71599999999999997</v>
      </c>
      <c r="J161" s="119">
        <f>SUM(Table1[[#This Row],[Less than 1 h]:[3+ hours]])</f>
        <v>8.299999999999999E-2</v>
      </c>
      <c r="K161" s="119"/>
      <c r="L161" s="119"/>
      <c r="M161" s="119"/>
    </row>
    <row r="162" spans="3:13" x14ac:dyDescent="0.25">
      <c r="C162" t="s">
        <v>93</v>
      </c>
      <c r="D162" s="119">
        <v>6.0999999999999999E-2</v>
      </c>
      <c r="E162" s="119">
        <v>3.1E-2</v>
      </c>
      <c r="F162" s="119">
        <v>8.0000000000000002E-3</v>
      </c>
      <c r="G162" s="119">
        <v>8.9999999999999993E-3</v>
      </c>
      <c r="H162" s="119">
        <v>0.184</v>
      </c>
      <c r="I162" s="119">
        <v>0.70699999999999996</v>
      </c>
      <c r="J162" s="119">
        <f>SUM(Table1[[#This Row],[Less than 1 h]:[3+ hours]])</f>
        <v>0.109</v>
      </c>
      <c r="K162" s="119"/>
      <c r="L162" s="119"/>
      <c r="M162" s="119"/>
    </row>
    <row r="163" spans="3:13" x14ac:dyDescent="0.25">
      <c r="C163" t="s">
        <v>92</v>
      </c>
      <c r="D163" s="119">
        <v>7.5999999999999998E-2</v>
      </c>
      <c r="E163" s="119">
        <v>4.2000000000000003E-2</v>
      </c>
      <c r="F163" s="119">
        <v>1.4999999999999999E-2</v>
      </c>
      <c r="G163" s="119">
        <v>1.7999999999999999E-2</v>
      </c>
      <c r="H163" s="119">
        <v>0.17699999999999999</v>
      </c>
      <c r="I163" s="119">
        <v>0.67200000000000004</v>
      </c>
      <c r="J163" s="119">
        <f>SUM(Table1[[#This Row],[Less than 1 h]:[3+ hours]])</f>
        <v>0.151</v>
      </c>
      <c r="K163" s="119"/>
      <c r="L163" s="119"/>
      <c r="M163" s="119"/>
    </row>
    <row r="164" spans="3:13" x14ac:dyDescent="0.25">
      <c r="C164" t="s">
        <v>99</v>
      </c>
      <c r="D164" s="119">
        <v>0.114</v>
      </c>
      <c r="E164" s="119">
        <v>7.0999999999999994E-2</v>
      </c>
      <c r="F164" s="119">
        <v>2.1999999999999999E-2</v>
      </c>
      <c r="G164" s="119">
        <v>1.7000000000000001E-2</v>
      </c>
      <c r="H164" s="119">
        <v>0.16</v>
      </c>
      <c r="I164" s="119">
        <v>0.61699999999999999</v>
      </c>
      <c r="J164" s="119">
        <f>SUM(Table1[[#This Row],[Less than 1 h]:[3+ hours]])</f>
        <v>0.22399999999999998</v>
      </c>
      <c r="K164" s="119"/>
      <c r="L164" s="119"/>
      <c r="M164" s="119"/>
    </row>
    <row r="165" spans="3:13" x14ac:dyDescent="0.25">
      <c r="C165" t="s">
        <v>135</v>
      </c>
      <c r="D165" s="119">
        <v>0.17</v>
      </c>
      <c r="E165" s="119">
        <v>5.0999999999999997E-2</v>
      </c>
      <c r="F165" s="119">
        <v>2.3E-2</v>
      </c>
      <c r="G165" s="119">
        <v>1.7000000000000001E-2</v>
      </c>
      <c r="H165" s="119">
        <v>0.156</v>
      </c>
      <c r="I165" s="119">
        <v>0.58199999999999996</v>
      </c>
      <c r="J165" s="119">
        <f>SUM(Table1[[#This Row],[Less than 1 h]:[3+ hours]])</f>
        <v>0.26100000000000001</v>
      </c>
      <c r="K165" s="119"/>
      <c r="L165" s="119"/>
      <c r="M165" s="119"/>
    </row>
    <row r="166" spans="3:13" x14ac:dyDescent="0.25">
      <c r="C166" t="s">
        <v>90</v>
      </c>
      <c r="D166" s="119">
        <v>0.215</v>
      </c>
      <c r="E166" s="119">
        <v>0.10299999999999999</v>
      </c>
      <c r="F166" s="119">
        <v>4.4999999999999998E-2</v>
      </c>
      <c r="G166" s="119">
        <v>3.3000000000000002E-2</v>
      </c>
      <c r="H166" s="119">
        <v>0.14499999999999999</v>
      </c>
      <c r="I166" s="119">
        <v>0.45900000000000002</v>
      </c>
      <c r="J166" s="119">
        <f>SUM(Table1[[#This Row],[Less than 1 h]:[3+ hours]])</f>
        <v>0.39600000000000002</v>
      </c>
      <c r="K166" s="119"/>
      <c r="L166" s="119"/>
      <c r="M166" s="119"/>
    </row>
    <row r="167" spans="3:13" x14ac:dyDescent="0.25">
      <c r="C167" t="s">
        <v>139</v>
      </c>
      <c r="D167" s="119">
        <v>0.158</v>
      </c>
      <c r="E167" s="119">
        <v>0.14599999999999999</v>
      </c>
      <c r="F167" s="119">
        <v>0.125</v>
      </c>
      <c r="G167" s="119">
        <v>0.158</v>
      </c>
      <c r="H167" s="119">
        <v>7.1999999999999995E-2</v>
      </c>
      <c r="I167" s="119">
        <v>0.33200000000000002</v>
      </c>
      <c r="J167" s="119">
        <f>SUM(Table1[[#This Row],[Less than 1 h]:[3+ hours]])</f>
        <v>0.58699999999999997</v>
      </c>
    </row>
    <row r="168" spans="3:13" x14ac:dyDescent="0.25">
      <c r="C168" t="s">
        <v>134</v>
      </c>
      <c r="D168" s="194">
        <v>0.33</v>
      </c>
      <c r="E168" s="194">
        <v>0.17199999999999999</v>
      </c>
      <c r="F168" s="194">
        <v>0.183</v>
      </c>
      <c r="G168" s="194">
        <v>0.14599999999999999</v>
      </c>
      <c r="H168" s="194">
        <v>5.7000000000000002E-2</v>
      </c>
      <c r="I168" s="194">
        <v>0.113</v>
      </c>
      <c r="J168" s="119">
        <f>SUM(Table1[[#This Row],[Less than 1 h]:[3+ hours]])</f>
        <v>0.83100000000000007</v>
      </c>
    </row>
  </sheetData>
  <mergeCells count="30">
    <mergeCell ref="B139:G139"/>
    <mergeCell ref="B140:C140"/>
    <mergeCell ref="B141:B154"/>
    <mergeCell ref="B108:G108"/>
    <mergeCell ref="B109:C109"/>
    <mergeCell ref="B110:B121"/>
    <mergeCell ref="B123:G123"/>
    <mergeCell ref="B124:C124"/>
    <mergeCell ref="B125:B137"/>
    <mergeCell ref="B95:B106"/>
    <mergeCell ref="B48:G48"/>
    <mergeCell ref="B49:C49"/>
    <mergeCell ref="B50:B61"/>
    <mergeCell ref="B63:G63"/>
    <mergeCell ref="B64:C64"/>
    <mergeCell ref="B65:B76"/>
    <mergeCell ref="B78:G78"/>
    <mergeCell ref="B79:C79"/>
    <mergeCell ref="B80:B91"/>
    <mergeCell ref="B93:G93"/>
    <mergeCell ref="B94:C94"/>
    <mergeCell ref="B36:B46"/>
    <mergeCell ref="B2:G2"/>
    <mergeCell ref="B3:C3"/>
    <mergeCell ref="B4:B17"/>
    <mergeCell ref="B19:G19"/>
    <mergeCell ref="B20:C20"/>
    <mergeCell ref="B21:B32"/>
    <mergeCell ref="B34:G34"/>
    <mergeCell ref="B35:C35"/>
  </mergeCells>
  <pageMargins left="0.7" right="0.7" top="0.75" bottom="0.75" header="0.3" footer="0.3"/>
  <drawing r:id="rId1"/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075CF2-94B9-4533-8BE7-099CB73EB704}">
  <dimension ref="B2:T182"/>
  <sheetViews>
    <sheetView topLeftCell="A211" zoomScale="115" zoomScaleNormal="115" workbookViewId="0">
      <selection activeCell="C170" sqref="C170"/>
    </sheetView>
  </sheetViews>
  <sheetFormatPr defaultRowHeight="15" x14ac:dyDescent="0.25"/>
  <cols>
    <col min="2" max="2" width="14.7109375" customWidth="1"/>
    <col min="3" max="3" width="22.28515625" style="115" customWidth="1"/>
    <col min="6" max="6" width="10.5703125" customWidth="1"/>
    <col min="7" max="7" width="26.28515625" customWidth="1"/>
    <col min="8" max="8" width="9.85546875" customWidth="1"/>
  </cols>
  <sheetData>
    <row r="2" spans="2:20" x14ac:dyDescent="0.25">
      <c r="B2" s="357" t="s">
        <v>147</v>
      </c>
      <c r="C2" s="357"/>
      <c r="D2" s="357"/>
      <c r="E2" s="357"/>
      <c r="F2" s="357"/>
      <c r="G2" s="357"/>
      <c r="H2" s="121"/>
    </row>
    <row r="3" spans="2:20" ht="24.75" x14ac:dyDescent="0.25">
      <c r="B3" s="358" t="s">
        <v>0</v>
      </c>
      <c r="C3" s="358"/>
      <c r="D3" s="122" t="s">
        <v>1</v>
      </c>
      <c r="E3" s="123" t="s">
        <v>2</v>
      </c>
      <c r="F3" s="123" t="s">
        <v>3</v>
      </c>
      <c r="G3" s="124" t="s">
        <v>4</v>
      </c>
      <c r="H3" s="121"/>
      <c r="K3" t="s">
        <v>134</v>
      </c>
      <c r="L3" t="s">
        <v>90</v>
      </c>
      <c r="M3" t="s">
        <v>92</v>
      </c>
      <c r="N3" t="s">
        <v>93</v>
      </c>
      <c r="O3" t="s">
        <v>135</v>
      </c>
      <c r="P3" t="s">
        <v>136</v>
      </c>
      <c r="Q3" t="s">
        <v>97</v>
      </c>
      <c r="R3" t="s">
        <v>137</v>
      </c>
      <c r="S3" t="s">
        <v>138</v>
      </c>
      <c r="T3" t="s">
        <v>139</v>
      </c>
    </row>
    <row r="4" spans="2:20" x14ac:dyDescent="0.25">
      <c r="B4" s="354" t="s">
        <v>5</v>
      </c>
      <c r="C4" s="125" t="s">
        <v>7</v>
      </c>
      <c r="D4" s="126">
        <v>163</v>
      </c>
      <c r="E4" s="127">
        <v>12.674961119751167</v>
      </c>
      <c r="F4" s="127">
        <v>12.674961119751167</v>
      </c>
      <c r="G4" s="128">
        <v>12.674961119751167</v>
      </c>
      <c r="H4" s="121"/>
      <c r="J4" t="s">
        <v>7</v>
      </c>
      <c r="K4" s="119">
        <v>0.127</v>
      </c>
      <c r="L4" s="119"/>
      <c r="M4" s="119"/>
      <c r="N4" s="119"/>
      <c r="O4" s="119"/>
      <c r="P4" s="119"/>
      <c r="Q4" s="119"/>
      <c r="R4" s="119"/>
      <c r="S4" s="119"/>
      <c r="T4" s="119"/>
    </row>
    <row r="5" spans="2:20" x14ac:dyDescent="0.25">
      <c r="B5" s="355"/>
      <c r="C5" s="129" t="s">
        <v>121</v>
      </c>
      <c r="D5" s="130">
        <v>11</v>
      </c>
      <c r="E5" s="131">
        <v>0.85536547433903576</v>
      </c>
      <c r="F5" s="131">
        <v>0.85536547433903576</v>
      </c>
      <c r="G5" s="132">
        <v>13.530326594090202</v>
      </c>
      <c r="H5" s="121"/>
      <c r="J5" t="s">
        <v>121</v>
      </c>
      <c r="K5" s="119">
        <v>8.9999999999999993E-3</v>
      </c>
      <c r="L5" s="119"/>
      <c r="M5" s="119"/>
      <c r="N5" s="119"/>
      <c r="O5" s="119"/>
      <c r="P5" s="119"/>
      <c r="Q5" s="119"/>
      <c r="R5" s="119"/>
      <c r="S5" s="119"/>
      <c r="T5" s="119"/>
    </row>
    <row r="6" spans="2:20" x14ac:dyDescent="0.25">
      <c r="B6" s="355"/>
      <c r="C6" s="129" t="s">
        <v>118</v>
      </c>
      <c r="D6" s="130">
        <v>72</v>
      </c>
      <c r="E6" s="131">
        <v>5.598755832037325</v>
      </c>
      <c r="F6" s="131">
        <v>5.598755832037325</v>
      </c>
      <c r="G6" s="132">
        <v>19.129082426127528</v>
      </c>
      <c r="H6" s="138">
        <f>SUM(F6:F7)</f>
        <v>19.673405909797822</v>
      </c>
      <c r="J6" t="s">
        <v>132</v>
      </c>
      <c r="K6" s="119">
        <v>0.19700000000000001</v>
      </c>
      <c r="L6" s="119"/>
      <c r="M6" s="119"/>
      <c r="N6" s="119"/>
      <c r="O6" s="119"/>
      <c r="P6" s="119"/>
      <c r="Q6" s="119"/>
      <c r="R6" s="119"/>
      <c r="S6" s="119"/>
      <c r="T6" s="119"/>
    </row>
    <row r="7" spans="2:20" x14ac:dyDescent="0.25">
      <c r="B7" s="355"/>
      <c r="C7" s="129" t="s">
        <v>112</v>
      </c>
      <c r="D7" s="130">
        <v>181</v>
      </c>
      <c r="E7" s="131">
        <v>14.074650077760497</v>
      </c>
      <c r="F7" s="131">
        <v>14.074650077760497</v>
      </c>
      <c r="G7" s="132">
        <v>33.203732503888027</v>
      </c>
      <c r="H7" s="121"/>
      <c r="J7" t="s">
        <v>122</v>
      </c>
      <c r="K7" s="119">
        <v>0.155</v>
      </c>
      <c r="L7" s="119"/>
      <c r="M7" s="119"/>
      <c r="N7" s="119"/>
      <c r="O7" s="119"/>
      <c r="P7" s="119"/>
      <c r="Q7" s="119"/>
      <c r="R7" s="119"/>
      <c r="S7" s="119"/>
      <c r="T7" s="119"/>
    </row>
    <row r="8" spans="2:20" x14ac:dyDescent="0.25">
      <c r="B8" s="355"/>
      <c r="C8" s="129" t="s">
        <v>122</v>
      </c>
      <c r="D8" s="130">
        <v>199</v>
      </c>
      <c r="E8" s="131">
        <v>15.474339035769828</v>
      </c>
      <c r="F8" s="131">
        <v>15.474339035769828</v>
      </c>
      <c r="G8" s="132">
        <v>48.678071539657857</v>
      </c>
      <c r="H8" s="121"/>
      <c r="J8" s="116" t="s">
        <v>110</v>
      </c>
      <c r="K8" s="119">
        <v>0.183</v>
      </c>
      <c r="L8" s="119"/>
      <c r="M8" s="119"/>
      <c r="N8" s="119"/>
      <c r="O8" s="119"/>
      <c r="P8" s="119"/>
      <c r="Q8" s="119"/>
      <c r="R8" s="119"/>
      <c r="S8" s="119"/>
      <c r="T8" s="119"/>
    </row>
    <row r="9" spans="2:20" x14ac:dyDescent="0.25">
      <c r="B9" s="355"/>
      <c r="C9" s="129" t="s">
        <v>110</v>
      </c>
      <c r="D9" s="130">
        <v>235</v>
      </c>
      <c r="E9" s="131">
        <v>18.27371695178849</v>
      </c>
      <c r="F9" s="131">
        <v>18.27371695178849</v>
      </c>
      <c r="G9" s="132">
        <v>66.951788491446351</v>
      </c>
      <c r="H9" s="121"/>
      <c r="J9" t="s">
        <v>133</v>
      </c>
      <c r="K9" s="119">
        <v>0.33</v>
      </c>
      <c r="L9" s="119"/>
      <c r="M9" s="119"/>
      <c r="N9" s="119"/>
      <c r="O9" s="119"/>
      <c r="P9" s="119"/>
      <c r="Q9" s="119"/>
      <c r="R9" s="119"/>
      <c r="S9" s="119"/>
      <c r="T9" s="119"/>
    </row>
    <row r="10" spans="2:20" x14ac:dyDescent="0.25">
      <c r="B10" s="355"/>
      <c r="C10" s="129" t="s">
        <v>111</v>
      </c>
      <c r="D10" s="130">
        <v>200</v>
      </c>
      <c r="E10" s="131">
        <v>15.552099533437014</v>
      </c>
      <c r="F10" s="131">
        <v>15.552099533437014</v>
      </c>
      <c r="G10" s="132">
        <v>82.503888024883352</v>
      </c>
      <c r="H10" s="138">
        <f>SUM(F10:F16)</f>
        <v>33.048211508553649</v>
      </c>
    </row>
    <row r="11" spans="2:20" x14ac:dyDescent="0.25">
      <c r="B11" s="355"/>
      <c r="C11" s="129" t="s">
        <v>113</v>
      </c>
      <c r="D11" s="130">
        <v>115</v>
      </c>
      <c r="E11" s="131">
        <v>8.9424572317262836</v>
      </c>
      <c r="F11" s="131">
        <v>8.9424572317262836</v>
      </c>
      <c r="G11" s="132">
        <v>91.446345256609646</v>
      </c>
      <c r="H11" s="121"/>
    </row>
    <row r="12" spans="2:20" x14ac:dyDescent="0.25">
      <c r="B12" s="355"/>
      <c r="C12" s="129" t="s">
        <v>114</v>
      </c>
      <c r="D12" s="130">
        <v>50</v>
      </c>
      <c r="E12" s="131">
        <v>3.8880248833592534</v>
      </c>
      <c r="F12" s="131">
        <v>3.8880248833592534</v>
      </c>
      <c r="G12" s="132">
        <v>95.334370139968897</v>
      </c>
      <c r="H12" s="121"/>
    </row>
    <row r="13" spans="2:20" x14ac:dyDescent="0.25">
      <c r="B13" s="355"/>
      <c r="C13" s="129" t="s">
        <v>115</v>
      </c>
      <c r="D13" s="130">
        <v>23</v>
      </c>
      <c r="E13" s="131">
        <v>1.7884914463452566</v>
      </c>
      <c r="F13" s="131">
        <v>1.7884914463452566</v>
      </c>
      <c r="G13" s="132">
        <v>97.122861586314158</v>
      </c>
      <c r="H13" s="121"/>
    </row>
    <row r="14" spans="2:20" x14ac:dyDescent="0.25">
      <c r="B14" s="355"/>
      <c r="C14" s="129" t="s">
        <v>116</v>
      </c>
      <c r="D14" s="130">
        <v>9</v>
      </c>
      <c r="E14" s="131">
        <v>0.69984447900466562</v>
      </c>
      <c r="F14" s="131">
        <v>0.69984447900466562</v>
      </c>
      <c r="G14" s="132">
        <v>97.822706065318812</v>
      </c>
      <c r="H14" s="121"/>
    </row>
    <row r="15" spans="2:20" x14ac:dyDescent="0.25">
      <c r="B15" s="355"/>
      <c r="C15" s="129" t="s">
        <v>117</v>
      </c>
      <c r="D15" s="130">
        <v>11</v>
      </c>
      <c r="E15" s="131">
        <v>0.85536547433903576</v>
      </c>
      <c r="F15" s="131">
        <v>0.85536547433903576</v>
      </c>
      <c r="G15" s="132">
        <v>98.67807153965785</v>
      </c>
      <c r="H15" s="121"/>
    </row>
    <row r="16" spans="2:20" x14ac:dyDescent="0.25">
      <c r="B16" s="355"/>
      <c r="C16" s="129" t="s">
        <v>119</v>
      </c>
      <c r="D16" s="130">
        <v>17</v>
      </c>
      <c r="E16" s="131">
        <v>1.3219284603421462</v>
      </c>
      <c r="F16" s="131">
        <v>1.3219284603421462</v>
      </c>
      <c r="G16" s="132">
        <v>100</v>
      </c>
      <c r="H16" s="121"/>
    </row>
    <row r="17" spans="2:20" x14ac:dyDescent="0.25">
      <c r="B17" s="356"/>
      <c r="C17" s="133" t="s">
        <v>6</v>
      </c>
      <c r="D17" s="134">
        <v>1286</v>
      </c>
      <c r="E17" s="135">
        <v>100</v>
      </c>
      <c r="F17" s="135">
        <v>100</v>
      </c>
      <c r="G17" s="136"/>
      <c r="H17" s="121"/>
    </row>
    <row r="18" spans="2:20" x14ac:dyDescent="0.25">
      <c r="B18" s="121"/>
      <c r="C18" s="137"/>
      <c r="D18" s="121"/>
      <c r="E18" s="121"/>
      <c r="F18" s="121"/>
      <c r="G18" s="121"/>
      <c r="H18" s="121"/>
    </row>
    <row r="19" spans="2:20" x14ac:dyDescent="0.25">
      <c r="B19" s="357" t="s">
        <v>148</v>
      </c>
      <c r="C19" s="357"/>
      <c r="D19" s="357"/>
      <c r="E19" s="357"/>
      <c r="F19" s="357"/>
      <c r="G19" s="357"/>
      <c r="H19" s="121"/>
    </row>
    <row r="20" spans="2:20" ht="24.75" x14ac:dyDescent="0.25">
      <c r="B20" s="358" t="s">
        <v>0</v>
      </c>
      <c r="C20" s="358"/>
      <c r="D20" s="122" t="s">
        <v>1</v>
      </c>
      <c r="E20" s="123" t="s">
        <v>2</v>
      </c>
      <c r="F20" s="123" t="s">
        <v>3</v>
      </c>
      <c r="G20" s="124" t="s">
        <v>4</v>
      </c>
      <c r="H20" s="121"/>
      <c r="K20" t="s">
        <v>134</v>
      </c>
      <c r="L20" t="s">
        <v>90</v>
      </c>
      <c r="M20" t="s">
        <v>92</v>
      </c>
      <c r="N20" t="s">
        <v>93</v>
      </c>
      <c r="O20" t="s">
        <v>135</v>
      </c>
      <c r="P20" t="s">
        <v>136</v>
      </c>
      <c r="Q20" t="s">
        <v>97</v>
      </c>
      <c r="R20" t="s">
        <v>137</v>
      </c>
      <c r="S20" t="s">
        <v>138</v>
      </c>
      <c r="T20" t="s">
        <v>139</v>
      </c>
    </row>
    <row r="21" spans="2:20" x14ac:dyDescent="0.25">
      <c r="B21" s="354" t="s">
        <v>5</v>
      </c>
      <c r="C21" s="125" t="s">
        <v>7</v>
      </c>
      <c r="D21" s="126">
        <v>604</v>
      </c>
      <c r="E21" s="127">
        <v>46.967340590979781</v>
      </c>
      <c r="F21" s="127">
        <v>46.967340590979781</v>
      </c>
      <c r="G21" s="128">
        <v>46.967340590979781</v>
      </c>
      <c r="H21" s="121"/>
      <c r="J21" t="s">
        <v>7</v>
      </c>
      <c r="K21" s="119">
        <v>0.127</v>
      </c>
      <c r="L21" s="119">
        <v>0.47</v>
      </c>
      <c r="M21" s="119"/>
      <c r="N21" s="119"/>
      <c r="O21" s="119"/>
      <c r="P21" s="119"/>
      <c r="Q21" s="119"/>
      <c r="R21" s="119"/>
      <c r="S21" s="119"/>
      <c r="T21" s="119"/>
    </row>
    <row r="22" spans="2:20" x14ac:dyDescent="0.25">
      <c r="B22" s="355"/>
      <c r="C22" s="129" t="s">
        <v>121</v>
      </c>
      <c r="D22" s="130">
        <v>83</v>
      </c>
      <c r="E22" s="131">
        <v>6.4541213063763605</v>
      </c>
      <c r="F22" s="131">
        <v>6.4541213063763605</v>
      </c>
      <c r="G22" s="132">
        <v>53.421461897356146</v>
      </c>
      <c r="H22" s="121"/>
      <c r="J22" t="s">
        <v>121</v>
      </c>
      <c r="K22" s="119">
        <v>8.9999999999999993E-3</v>
      </c>
      <c r="L22" s="119">
        <v>6.5000000000000002E-2</v>
      </c>
      <c r="M22" s="119"/>
      <c r="N22" s="119"/>
      <c r="O22" s="119"/>
      <c r="P22" s="119"/>
      <c r="Q22" s="119"/>
      <c r="R22" s="119"/>
      <c r="S22" s="119"/>
      <c r="T22" s="119"/>
    </row>
    <row r="23" spans="2:20" x14ac:dyDescent="0.25">
      <c r="B23" s="355"/>
      <c r="C23" s="129" t="s">
        <v>118</v>
      </c>
      <c r="D23" s="130">
        <v>85</v>
      </c>
      <c r="E23" s="131">
        <v>6.6096423017107311</v>
      </c>
      <c r="F23" s="131">
        <v>6.6096423017107311</v>
      </c>
      <c r="G23" s="132">
        <v>60.031104199066874</v>
      </c>
      <c r="H23" s="138">
        <f>SUM(F23:F24)</f>
        <v>13.452566096423016</v>
      </c>
      <c r="J23" t="s">
        <v>132</v>
      </c>
      <c r="K23" s="119">
        <v>0.19700000000000001</v>
      </c>
      <c r="L23" s="119">
        <v>0.13500000000000001</v>
      </c>
      <c r="M23" s="119"/>
      <c r="N23" s="119"/>
      <c r="O23" s="119"/>
      <c r="P23" s="119"/>
      <c r="Q23" s="119"/>
      <c r="R23" s="119"/>
      <c r="S23" s="119"/>
      <c r="T23" s="119"/>
    </row>
    <row r="24" spans="2:20" x14ac:dyDescent="0.25">
      <c r="B24" s="355"/>
      <c r="C24" s="129" t="s">
        <v>112</v>
      </c>
      <c r="D24" s="130">
        <v>88</v>
      </c>
      <c r="E24" s="131">
        <v>6.8429237947122861</v>
      </c>
      <c r="F24" s="131">
        <v>6.8429237947122861</v>
      </c>
      <c r="G24" s="132">
        <v>66.874027993779166</v>
      </c>
      <c r="H24" s="121"/>
      <c r="J24" t="s">
        <v>122</v>
      </c>
      <c r="K24" s="119">
        <v>0.155</v>
      </c>
      <c r="L24" s="119">
        <v>0.126</v>
      </c>
      <c r="M24" s="119"/>
      <c r="N24" s="119"/>
      <c r="O24" s="119"/>
      <c r="P24" s="119"/>
      <c r="Q24" s="119"/>
      <c r="R24" s="119"/>
      <c r="S24" s="119"/>
      <c r="T24" s="119"/>
    </row>
    <row r="25" spans="2:20" x14ac:dyDescent="0.25">
      <c r="B25" s="355"/>
      <c r="C25" s="129" t="s">
        <v>122</v>
      </c>
      <c r="D25" s="130">
        <v>162</v>
      </c>
      <c r="E25" s="131">
        <v>12.597200622083982</v>
      </c>
      <c r="F25" s="131">
        <v>12.597200622083982</v>
      </c>
      <c r="G25" s="132">
        <v>79.47122861586314</v>
      </c>
      <c r="H25" s="121"/>
      <c r="J25" s="116" t="s">
        <v>110</v>
      </c>
      <c r="K25" s="119">
        <v>0.183</v>
      </c>
      <c r="L25" s="119">
        <v>9.6000000000000002E-2</v>
      </c>
      <c r="M25" s="119"/>
      <c r="N25" s="119"/>
      <c r="O25" s="119"/>
      <c r="P25" s="119"/>
      <c r="Q25" s="119"/>
      <c r="R25" s="119"/>
      <c r="S25" s="119"/>
      <c r="T25" s="119"/>
    </row>
    <row r="26" spans="2:20" x14ac:dyDescent="0.25">
      <c r="B26" s="355"/>
      <c r="C26" s="129" t="s">
        <v>110</v>
      </c>
      <c r="D26" s="130">
        <v>123</v>
      </c>
      <c r="E26" s="131">
        <v>9.5645412130637641</v>
      </c>
      <c r="F26" s="131">
        <v>9.5645412130637641</v>
      </c>
      <c r="G26" s="132">
        <v>89.035769828926902</v>
      </c>
      <c r="H26" s="121"/>
      <c r="J26" t="s">
        <v>133</v>
      </c>
      <c r="K26" s="119">
        <v>0.33</v>
      </c>
      <c r="L26" s="119">
        <v>0.11</v>
      </c>
      <c r="M26" s="119"/>
      <c r="N26" s="119"/>
      <c r="O26" s="119"/>
      <c r="P26" s="119"/>
      <c r="Q26" s="119"/>
      <c r="R26" s="119"/>
      <c r="S26" s="119"/>
      <c r="T26" s="119"/>
    </row>
    <row r="27" spans="2:20" x14ac:dyDescent="0.25">
      <c r="B27" s="355"/>
      <c r="C27" s="129" t="s">
        <v>111</v>
      </c>
      <c r="D27" s="130">
        <v>67</v>
      </c>
      <c r="E27" s="131">
        <v>5.2099533437013994</v>
      </c>
      <c r="F27" s="131">
        <v>5.2099533437013994</v>
      </c>
      <c r="G27" s="132">
        <v>94.245723172628303</v>
      </c>
      <c r="H27" s="138">
        <f>SUM(F27:F32)</f>
        <v>10.964230171073094</v>
      </c>
    </row>
    <row r="28" spans="2:20" x14ac:dyDescent="0.25">
      <c r="B28" s="355"/>
      <c r="C28" s="129" t="s">
        <v>113</v>
      </c>
      <c r="D28" s="130">
        <v>35</v>
      </c>
      <c r="E28" s="131">
        <v>2.7216174183514776</v>
      </c>
      <c r="F28" s="131">
        <v>2.7216174183514776</v>
      </c>
      <c r="G28" s="132">
        <v>96.967340590979788</v>
      </c>
      <c r="H28" s="121"/>
    </row>
    <row r="29" spans="2:20" x14ac:dyDescent="0.25">
      <c r="B29" s="355"/>
      <c r="C29" s="129" t="s">
        <v>114</v>
      </c>
      <c r="D29" s="130">
        <v>17</v>
      </c>
      <c r="E29" s="131">
        <v>1.3219284603421462</v>
      </c>
      <c r="F29" s="131">
        <v>1.3219284603421462</v>
      </c>
      <c r="G29" s="132">
        <v>98.289269051321924</v>
      </c>
      <c r="H29" s="121"/>
    </row>
    <row r="30" spans="2:20" x14ac:dyDescent="0.25">
      <c r="B30" s="355"/>
      <c r="C30" s="129" t="s">
        <v>115</v>
      </c>
      <c r="D30" s="130">
        <v>8</v>
      </c>
      <c r="E30" s="131">
        <v>0.62208398133748055</v>
      </c>
      <c r="F30" s="131">
        <v>0.62208398133748055</v>
      </c>
      <c r="G30" s="132">
        <v>98.911353032659406</v>
      </c>
      <c r="H30" s="121"/>
    </row>
    <row r="31" spans="2:20" x14ac:dyDescent="0.25">
      <c r="B31" s="355"/>
      <c r="C31" s="129" t="s">
        <v>116</v>
      </c>
      <c r="D31" s="130">
        <v>7</v>
      </c>
      <c r="E31" s="131">
        <v>0.54432348367029548</v>
      </c>
      <c r="F31" s="131">
        <v>0.54432348367029548</v>
      </c>
      <c r="G31" s="132">
        <v>99.455676516329703</v>
      </c>
      <c r="H31" s="121"/>
    </row>
    <row r="32" spans="2:20" x14ac:dyDescent="0.25">
      <c r="B32" s="355"/>
      <c r="C32" s="129" t="s">
        <v>119</v>
      </c>
      <c r="D32" s="130">
        <v>7</v>
      </c>
      <c r="E32" s="131">
        <v>0.54432348367029548</v>
      </c>
      <c r="F32" s="131">
        <v>0.54432348367029548</v>
      </c>
      <c r="G32" s="132">
        <v>100</v>
      </c>
      <c r="H32" s="121"/>
    </row>
    <row r="33" spans="2:20" x14ac:dyDescent="0.25">
      <c r="B33" s="356"/>
      <c r="C33" s="133" t="s">
        <v>6</v>
      </c>
      <c r="D33" s="134">
        <v>1286</v>
      </c>
      <c r="E33" s="135">
        <v>100</v>
      </c>
      <c r="F33" s="135">
        <v>100</v>
      </c>
      <c r="G33" s="136"/>
      <c r="H33" s="121"/>
    </row>
    <row r="34" spans="2:20" x14ac:dyDescent="0.25">
      <c r="B34" s="121"/>
      <c r="C34" s="137"/>
      <c r="D34" s="121"/>
      <c r="E34" s="121"/>
      <c r="F34" s="121"/>
      <c r="G34" s="121"/>
      <c r="H34" s="121"/>
    </row>
    <row r="35" spans="2:20" x14ac:dyDescent="0.25">
      <c r="B35" s="357" t="s">
        <v>149</v>
      </c>
      <c r="C35" s="357"/>
      <c r="D35" s="357"/>
      <c r="E35" s="357"/>
      <c r="F35" s="357"/>
      <c r="G35" s="357"/>
      <c r="H35" s="121"/>
    </row>
    <row r="36" spans="2:20" ht="24.75" x14ac:dyDescent="0.25">
      <c r="B36" s="358" t="s">
        <v>0</v>
      </c>
      <c r="C36" s="358"/>
      <c r="D36" s="122" t="s">
        <v>1</v>
      </c>
      <c r="E36" s="123" t="s">
        <v>2</v>
      </c>
      <c r="F36" s="123" t="s">
        <v>3</v>
      </c>
      <c r="G36" s="124" t="s">
        <v>4</v>
      </c>
      <c r="H36" s="121"/>
      <c r="K36" t="s">
        <v>134</v>
      </c>
      <c r="L36" t="s">
        <v>90</v>
      </c>
      <c r="M36" t="s">
        <v>92</v>
      </c>
      <c r="N36" t="s">
        <v>93</v>
      </c>
      <c r="O36" t="s">
        <v>135</v>
      </c>
      <c r="P36" t="s">
        <v>136</v>
      </c>
      <c r="Q36" t="s">
        <v>97</v>
      </c>
      <c r="R36" t="s">
        <v>137</v>
      </c>
      <c r="S36" t="s">
        <v>138</v>
      </c>
      <c r="T36" t="s">
        <v>139</v>
      </c>
    </row>
    <row r="37" spans="2:20" x14ac:dyDescent="0.25">
      <c r="B37" s="354" t="s">
        <v>5</v>
      </c>
      <c r="C37" s="125" t="s">
        <v>7</v>
      </c>
      <c r="D37" s="126">
        <v>872</v>
      </c>
      <c r="E37" s="127">
        <v>67.807153965785375</v>
      </c>
      <c r="F37" s="127">
        <v>67.807153965785375</v>
      </c>
      <c r="G37" s="128">
        <v>67.807153965785375</v>
      </c>
      <c r="H37" s="121"/>
      <c r="J37" t="s">
        <v>7</v>
      </c>
      <c r="K37" s="119">
        <v>0.127</v>
      </c>
      <c r="L37" s="119">
        <v>0.47</v>
      </c>
      <c r="M37" s="119">
        <v>0.67800000000000005</v>
      </c>
      <c r="N37" s="119"/>
      <c r="O37" s="119"/>
      <c r="P37" s="119"/>
      <c r="Q37" s="119"/>
      <c r="R37" s="119"/>
      <c r="S37" s="119"/>
      <c r="T37" s="119"/>
    </row>
    <row r="38" spans="2:20" x14ac:dyDescent="0.25">
      <c r="B38" s="355"/>
      <c r="C38" s="129" t="s">
        <v>121</v>
      </c>
      <c r="D38" s="130">
        <v>124</v>
      </c>
      <c r="E38" s="131">
        <v>9.6423017107309494</v>
      </c>
      <c r="F38" s="131">
        <v>9.6423017107309494</v>
      </c>
      <c r="G38" s="132">
        <v>77.449455676516337</v>
      </c>
      <c r="H38" s="121"/>
      <c r="J38" t="s">
        <v>121</v>
      </c>
      <c r="K38" s="119">
        <v>8.9999999999999993E-3</v>
      </c>
      <c r="L38" s="119">
        <v>6.5000000000000002E-2</v>
      </c>
      <c r="M38" s="119">
        <v>9.6000000000000002E-2</v>
      </c>
      <c r="N38" s="119"/>
      <c r="O38" s="119"/>
      <c r="P38" s="119"/>
      <c r="Q38" s="119"/>
      <c r="R38" s="119"/>
      <c r="S38" s="119"/>
      <c r="T38" s="119"/>
    </row>
    <row r="39" spans="2:20" x14ac:dyDescent="0.25">
      <c r="B39" s="355"/>
      <c r="C39" s="129" t="s">
        <v>118</v>
      </c>
      <c r="D39" s="130">
        <v>68</v>
      </c>
      <c r="E39" s="131">
        <v>5.2877138413685847</v>
      </c>
      <c r="F39" s="131">
        <v>5.2877138413685847</v>
      </c>
      <c r="G39" s="132">
        <v>82.737169517884908</v>
      </c>
      <c r="H39" s="138">
        <f>SUM(F39:F40)</f>
        <v>8.5536547433903571</v>
      </c>
      <c r="J39" t="s">
        <v>132</v>
      </c>
      <c r="K39" s="119">
        <v>0.19700000000000001</v>
      </c>
      <c r="L39" s="119">
        <v>0.13500000000000001</v>
      </c>
      <c r="M39" s="119">
        <v>8.5999999999999993E-2</v>
      </c>
      <c r="N39" s="119"/>
      <c r="O39" s="119"/>
      <c r="P39" s="119"/>
      <c r="Q39" s="119"/>
      <c r="R39" s="119"/>
      <c r="S39" s="119"/>
      <c r="T39" s="119"/>
    </row>
    <row r="40" spans="2:20" x14ac:dyDescent="0.25">
      <c r="B40" s="355"/>
      <c r="C40" s="129" t="s">
        <v>112</v>
      </c>
      <c r="D40" s="130">
        <v>42</v>
      </c>
      <c r="E40" s="131">
        <v>3.2659409020217729</v>
      </c>
      <c r="F40" s="131">
        <v>3.2659409020217729</v>
      </c>
      <c r="G40" s="132">
        <v>86.00311041990669</v>
      </c>
      <c r="H40" s="121"/>
      <c r="J40" t="s">
        <v>122</v>
      </c>
      <c r="K40" s="119">
        <v>0.155</v>
      </c>
      <c r="L40" s="119">
        <v>0.126</v>
      </c>
      <c r="M40" s="119">
        <v>5.8999999999999997E-2</v>
      </c>
      <c r="N40" s="119"/>
      <c r="O40" s="119"/>
      <c r="P40" s="119"/>
      <c r="Q40" s="119"/>
      <c r="R40" s="119"/>
      <c r="S40" s="119"/>
      <c r="T40" s="119"/>
    </row>
    <row r="41" spans="2:20" x14ac:dyDescent="0.25">
      <c r="B41" s="355"/>
      <c r="C41" s="129" t="s">
        <v>122</v>
      </c>
      <c r="D41" s="130">
        <v>76</v>
      </c>
      <c r="E41" s="131">
        <v>5.9097978227060652</v>
      </c>
      <c r="F41" s="131">
        <v>5.9097978227060652</v>
      </c>
      <c r="G41" s="132">
        <v>91.912908242612758</v>
      </c>
      <c r="H41" s="121"/>
      <c r="J41" s="116" t="s">
        <v>110</v>
      </c>
      <c r="K41" s="119">
        <v>0.183</v>
      </c>
      <c r="L41" s="119">
        <v>9.6000000000000002E-2</v>
      </c>
      <c r="M41" s="119">
        <v>3.6999999999999998E-2</v>
      </c>
      <c r="N41" s="119"/>
      <c r="O41" s="119"/>
      <c r="P41" s="119"/>
      <c r="Q41" s="119"/>
      <c r="R41" s="119"/>
      <c r="S41" s="119"/>
      <c r="T41" s="119"/>
    </row>
    <row r="42" spans="2:20" x14ac:dyDescent="0.25">
      <c r="B42" s="355"/>
      <c r="C42" s="129" t="s">
        <v>110</v>
      </c>
      <c r="D42" s="130">
        <v>47</v>
      </c>
      <c r="E42" s="131">
        <v>3.6547433903576985</v>
      </c>
      <c r="F42" s="131">
        <v>3.6547433903576985</v>
      </c>
      <c r="G42" s="132">
        <v>95.567651632970453</v>
      </c>
      <c r="H42" s="121"/>
      <c r="J42" t="s">
        <v>133</v>
      </c>
      <c r="K42" s="119">
        <v>0.33</v>
      </c>
      <c r="L42" s="119">
        <v>0.11</v>
      </c>
      <c r="M42" s="119">
        <v>4.3999999999999997E-2</v>
      </c>
      <c r="N42" s="119"/>
      <c r="O42" s="119"/>
      <c r="P42" s="119"/>
      <c r="Q42" s="119"/>
      <c r="R42" s="119"/>
      <c r="S42" s="119"/>
      <c r="T42" s="119"/>
    </row>
    <row r="43" spans="2:20" x14ac:dyDescent="0.25">
      <c r="B43" s="355"/>
      <c r="C43" s="129" t="s">
        <v>111</v>
      </c>
      <c r="D43" s="130">
        <v>24</v>
      </c>
      <c r="E43" s="131">
        <v>1.8662519440124417</v>
      </c>
      <c r="F43" s="131">
        <v>1.8662519440124417</v>
      </c>
      <c r="G43" s="132">
        <v>97.4339035769829</v>
      </c>
      <c r="H43" s="138">
        <f>SUM(F43:F47)</f>
        <v>4.4323483670295492</v>
      </c>
    </row>
    <row r="44" spans="2:20" x14ac:dyDescent="0.25">
      <c r="B44" s="355"/>
      <c r="C44" s="129" t="s">
        <v>113</v>
      </c>
      <c r="D44" s="130">
        <v>18</v>
      </c>
      <c r="E44" s="131">
        <v>1.3996889580093312</v>
      </c>
      <c r="F44" s="131">
        <v>1.3996889580093312</v>
      </c>
      <c r="G44" s="132">
        <v>98.833592534992221</v>
      </c>
      <c r="H44" s="121"/>
    </row>
    <row r="45" spans="2:20" x14ac:dyDescent="0.25">
      <c r="B45" s="355"/>
      <c r="C45" s="129" t="s">
        <v>114</v>
      </c>
      <c r="D45" s="130">
        <v>6</v>
      </c>
      <c r="E45" s="131">
        <v>0.46656298600311041</v>
      </c>
      <c r="F45" s="131">
        <v>0.46656298600311041</v>
      </c>
      <c r="G45" s="132">
        <v>99.300155520995332</v>
      </c>
      <c r="H45" s="121"/>
    </row>
    <row r="46" spans="2:20" x14ac:dyDescent="0.25">
      <c r="B46" s="355"/>
      <c r="C46" s="129" t="s">
        <v>116</v>
      </c>
      <c r="D46" s="130">
        <v>5</v>
      </c>
      <c r="E46" s="131">
        <v>0.38880248833592534</v>
      </c>
      <c r="F46" s="131">
        <v>0.38880248833592534</v>
      </c>
      <c r="G46" s="132">
        <v>99.688958009331259</v>
      </c>
      <c r="H46" s="121"/>
    </row>
    <row r="47" spans="2:20" x14ac:dyDescent="0.25">
      <c r="B47" s="355"/>
      <c r="C47" s="129" t="s">
        <v>119</v>
      </c>
      <c r="D47" s="130">
        <v>4</v>
      </c>
      <c r="E47" s="131">
        <v>0.31104199066874028</v>
      </c>
      <c r="F47" s="131">
        <v>0.31104199066874028</v>
      </c>
      <c r="G47" s="132">
        <v>100</v>
      </c>
      <c r="H47" s="121"/>
    </row>
    <row r="48" spans="2:20" x14ac:dyDescent="0.25">
      <c r="B48" s="356"/>
      <c r="C48" s="133" t="s">
        <v>6</v>
      </c>
      <c r="D48" s="134">
        <v>1286</v>
      </c>
      <c r="E48" s="135">
        <v>100</v>
      </c>
      <c r="F48" s="135">
        <v>100</v>
      </c>
      <c r="G48" s="136"/>
      <c r="H48" s="121"/>
    </row>
    <row r="49" spans="2:20" x14ac:dyDescent="0.25">
      <c r="B49" s="121"/>
      <c r="C49" s="137"/>
      <c r="D49" s="121"/>
      <c r="E49" s="121"/>
      <c r="F49" s="121"/>
      <c r="G49" s="121"/>
      <c r="H49" s="121"/>
    </row>
    <row r="50" spans="2:20" x14ac:dyDescent="0.25">
      <c r="B50" s="357" t="s">
        <v>150</v>
      </c>
      <c r="C50" s="357"/>
      <c r="D50" s="357"/>
      <c r="E50" s="357"/>
      <c r="F50" s="357"/>
      <c r="G50" s="357"/>
      <c r="H50" s="121"/>
    </row>
    <row r="51" spans="2:20" ht="24.75" x14ac:dyDescent="0.25">
      <c r="B51" s="358" t="s">
        <v>0</v>
      </c>
      <c r="C51" s="358"/>
      <c r="D51" s="122" t="s">
        <v>1</v>
      </c>
      <c r="E51" s="123" t="s">
        <v>2</v>
      </c>
      <c r="F51" s="123" t="s">
        <v>3</v>
      </c>
      <c r="G51" s="124" t="s">
        <v>4</v>
      </c>
      <c r="H51" s="121"/>
      <c r="K51" t="s">
        <v>134</v>
      </c>
      <c r="L51" t="s">
        <v>90</v>
      </c>
      <c r="M51" t="s">
        <v>92</v>
      </c>
      <c r="N51" t="s">
        <v>93</v>
      </c>
      <c r="O51" t="s">
        <v>135</v>
      </c>
      <c r="P51" t="s">
        <v>136</v>
      </c>
      <c r="Q51" t="s">
        <v>97</v>
      </c>
      <c r="R51" t="s">
        <v>137</v>
      </c>
      <c r="S51" t="s">
        <v>138</v>
      </c>
      <c r="T51" t="s">
        <v>139</v>
      </c>
    </row>
    <row r="52" spans="2:20" x14ac:dyDescent="0.25">
      <c r="B52" s="354" t="s">
        <v>5</v>
      </c>
      <c r="C52" s="125" t="s">
        <v>7</v>
      </c>
      <c r="D52" s="126">
        <v>935</v>
      </c>
      <c r="E52" s="127">
        <v>72.706065318818034</v>
      </c>
      <c r="F52" s="127">
        <v>72.706065318818034</v>
      </c>
      <c r="G52" s="128">
        <v>72.706065318818034</v>
      </c>
      <c r="H52" s="121"/>
      <c r="J52" t="s">
        <v>7</v>
      </c>
      <c r="K52" s="119">
        <v>0.127</v>
      </c>
      <c r="L52" s="119">
        <v>0.47</v>
      </c>
      <c r="M52" s="119">
        <v>0.67800000000000005</v>
      </c>
      <c r="N52" s="119">
        <v>0.72699999999999998</v>
      </c>
      <c r="O52" s="119"/>
      <c r="P52" s="119"/>
      <c r="Q52" s="119"/>
      <c r="R52" s="119"/>
      <c r="S52" s="119"/>
      <c r="T52" s="119"/>
    </row>
    <row r="53" spans="2:20" x14ac:dyDescent="0.25">
      <c r="B53" s="355"/>
      <c r="C53" s="129" t="s">
        <v>121</v>
      </c>
      <c r="D53" s="130">
        <v>142</v>
      </c>
      <c r="E53" s="131">
        <v>11.041990668740279</v>
      </c>
      <c r="F53" s="131">
        <v>11.041990668740279</v>
      </c>
      <c r="G53" s="132">
        <v>83.748055987558317</v>
      </c>
      <c r="H53" s="121"/>
      <c r="J53" t="s">
        <v>121</v>
      </c>
      <c r="K53" s="119">
        <v>8.9999999999999993E-3</v>
      </c>
      <c r="L53" s="119">
        <v>6.5000000000000002E-2</v>
      </c>
      <c r="M53" s="119">
        <v>9.6000000000000002E-2</v>
      </c>
      <c r="N53" s="119">
        <v>0.11</v>
      </c>
      <c r="O53" s="119"/>
      <c r="P53" s="119"/>
      <c r="Q53" s="119"/>
      <c r="R53" s="119"/>
      <c r="S53" s="119"/>
      <c r="T53" s="119"/>
    </row>
    <row r="54" spans="2:20" x14ac:dyDescent="0.25">
      <c r="B54" s="355"/>
      <c r="C54" s="129" t="s">
        <v>118</v>
      </c>
      <c r="D54" s="130">
        <v>75</v>
      </c>
      <c r="E54" s="131">
        <v>5.8320373250388799</v>
      </c>
      <c r="F54" s="131">
        <v>5.8320373250388799</v>
      </c>
      <c r="G54" s="132">
        <v>89.580093312597199</v>
      </c>
      <c r="H54" s="138">
        <f>SUM(F54:F55)</f>
        <v>7.7760497667185069</v>
      </c>
      <c r="J54" t="s">
        <v>132</v>
      </c>
      <c r="K54" s="119">
        <v>0.19700000000000001</v>
      </c>
      <c r="L54" s="119">
        <v>0.13500000000000001</v>
      </c>
      <c r="M54" s="119">
        <v>8.5999999999999993E-2</v>
      </c>
      <c r="N54" s="119">
        <v>7.8E-2</v>
      </c>
      <c r="O54" s="119"/>
      <c r="P54" s="119"/>
      <c r="Q54" s="119"/>
      <c r="R54" s="119"/>
      <c r="S54" s="119"/>
      <c r="T54" s="119"/>
    </row>
    <row r="55" spans="2:20" x14ac:dyDescent="0.25">
      <c r="B55" s="355"/>
      <c r="C55" s="129" t="s">
        <v>112</v>
      </c>
      <c r="D55" s="130">
        <v>25</v>
      </c>
      <c r="E55" s="131">
        <v>1.9440124416796267</v>
      </c>
      <c r="F55" s="131">
        <v>1.9440124416796267</v>
      </c>
      <c r="G55" s="132">
        <v>91.524105754276832</v>
      </c>
      <c r="H55" s="121"/>
      <c r="J55" t="s">
        <v>122</v>
      </c>
      <c r="K55" s="119">
        <v>0.155</v>
      </c>
      <c r="L55" s="119">
        <v>0.126</v>
      </c>
      <c r="M55" s="119">
        <v>5.8999999999999997E-2</v>
      </c>
      <c r="N55" s="119">
        <v>3.6999999999999998E-2</v>
      </c>
      <c r="O55" s="119"/>
      <c r="P55" s="119"/>
      <c r="Q55" s="119"/>
      <c r="R55" s="119"/>
      <c r="S55" s="119"/>
      <c r="T55" s="119"/>
    </row>
    <row r="56" spans="2:20" x14ac:dyDescent="0.25">
      <c r="B56" s="355"/>
      <c r="C56" s="129" t="s">
        <v>122</v>
      </c>
      <c r="D56" s="130">
        <v>48</v>
      </c>
      <c r="E56" s="131">
        <v>3.7325038880248833</v>
      </c>
      <c r="F56" s="131">
        <v>3.7325038880248833</v>
      </c>
      <c r="G56" s="132">
        <v>95.256609642301711</v>
      </c>
      <c r="H56" s="121"/>
      <c r="J56" s="116" t="s">
        <v>110</v>
      </c>
      <c r="K56" s="119">
        <v>0.183</v>
      </c>
      <c r="L56" s="119">
        <v>9.6000000000000002E-2</v>
      </c>
      <c r="M56" s="119">
        <v>3.6999999999999998E-2</v>
      </c>
      <c r="N56" s="119">
        <v>2.3E-2</v>
      </c>
      <c r="O56" s="119"/>
      <c r="P56" s="119"/>
      <c r="Q56" s="119"/>
      <c r="R56" s="119"/>
      <c r="S56" s="119"/>
      <c r="T56" s="119"/>
    </row>
    <row r="57" spans="2:20" x14ac:dyDescent="0.25">
      <c r="B57" s="355"/>
      <c r="C57" s="129" t="s">
        <v>110</v>
      </c>
      <c r="D57" s="130">
        <v>30</v>
      </c>
      <c r="E57" s="131">
        <v>2.3328149300155521</v>
      </c>
      <c r="F57" s="131">
        <v>2.3328149300155521</v>
      </c>
      <c r="G57" s="132">
        <v>97.589424572317256</v>
      </c>
      <c r="H57" s="121"/>
      <c r="J57" t="s">
        <v>133</v>
      </c>
      <c r="K57" s="119">
        <v>0.33</v>
      </c>
      <c r="L57" s="119">
        <v>0.11</v>
      </c>
      <c r="M57" s="119">
        <v>4.3999999999999997E-2</v>
      </c>
      <c r="N57" s="119">
        <v>2.4E-2</v>
      </c>
      <c r="O57" s="119"/>
      <c r="P57" s="119"/>
      <c r="Q57" s="119"/>
      <c r="R57" s="119"/>
      <c r="S57" s="119"/>
      <c r="T57" s="119"/>
    </row>
    <row r="58" spans="2:20" x14ac:dyDescent="0.25">
      <c r="B58" s="355"/>
      <c r="C58" s="129" t="s">
        <v>111</v>
      </c>
      <c r="D58" s="130">
        <v>11</v>
      </c>
      <c r="E58" s="131">
        <v>0.85536547433903576</v>
      </c>
      <c r="F58" s="131">
        <v>0.85536547433903576</v>
      </c>
      <c r="G58" s="132">
        <v>98.444790046656294</v>
      </c>
      <c r="H58" s="138">
        <f>SUM(F58:F63)</f>
        <v>2.4105754276827374</v>
      </c>
    </row>
    <row r="59" spans="2:20" x14ac:dyDescent="0.25">
      <c r="B59" s="355"/>
      <c r="C59" s="129" t="s">
        <v>113</v>
      </c>
      <c r="D59" s="130">
        <v>9</v>
      </c>
      <c r="E59" s="131">
        <v>0.69984447900466562</v>
      </c>
      <c r="F59" s="131">
        <v>0.69984447900466562</v>
      </c>
      <c r="G59" s="132">
        <v>99.144634525660962</v>
      </c>
      <c r="H59" s="121"/>
    </row>
    <row r="60" spans="2:20" x14ac:dyDescent="0.25">
      <c r="B60" s="355"/>
      <c r="C60" s="129" t="s">
        <v>114</v>
      </c>
      <c r="D60" s="130">
        <v>5</v>
      </c>
      <c r="E60" s="131">
        <v>0.38880248833592534</v>
      </c>
      <c r="F60" s="131">
        <v>0.38880248833592534</v>
      </c>
      <c r="G60" s="132">
        <v>99.533437013996888</v>
      </c>
      <c r="H60" s="121"/>
    </row>
    <row r="61" spans="2:20" x14ac:dyDescent="0.25">
      <c r="B61" s="355"/>
      <c r="C61" s="129" t="s">
        <v>115</v>
      </c>
      <c r="D61" s="130">
        <v>1</v>
      </c>
      <c r="E61" s="131">
        <v>7.7760497667185069E-2</v>
      </c>
      <c r="F61" s="131">
        <v>7.7760497667185069E-2</v>
      </c>
      <c r="G61" s="132">
        <v>99.611197511664074</v>
      </c>
      <c r="H61" s="121"/>
    </row>
    <row r="62" spans="2:20" x14ac:dyDescent="0.25">
      <c r="B62" s="355"/>
      <c r="C62" s="129" t="s">
        <v>116</v>
      </c>
      <c r="D62" s="130">
        <v>3</v>
      </c>
      <c r="E62" s="131">
        <v>0.23328149300155521</v>
      </c>
      <c r="F62" s="131">
        <v>0.23328149300155521</v>
      </c>
      <c r="G62" s="132">
        <v>99.844479004665629</v>
      </c>
      <c r="H62" s="121"/>
    </row>
    <row r="63" spans="2:20" x14ac:dyDescent="0.25">
      <c r="B63" s="355"/>
      <c r="C63" s="129" t="s">
        <v>119</v>
      </c>
      <c r="D63" s="130">
        <v>2</v>
      </c>
      <c r="E63" s="131">
        <v>0.15552099533437014</v>
      </c>
      <c r="F63" s="131">
        <v>0.15552099533437014</v>
      </c>
      <c r="G63" s="132">
        <v>100</v>
      </c>
      <c r="H63" s="121"/>
    </row>
    <row r="64" spans="2:20" x14ac:dyDescent="0.25">
      <c r="B64" s="356"/>
      <c r="C64" s="133" t="s">
        <v>6</v>
      </c>
      <c r="D64" s="134">
        <v>1286</v>
      </c>
      <c r="E64" s="135">
        <v>100</v>
      </c>
      <c r="F64" s="135">
        <v>100</v>
      </c>
      <c r="G64" s="136"/>
      <c r="H64" s="121"/>
    </row>
    <row r="65" spans="2:20" x14ac:dyDescent="0.25">
      <c r="B65" s="121"/>
      <c r="C65" s="137"/>
      <c r="D65" s="121"/>
      <c r="E65" s="121"/>
      <c r="F65" s="121"/>
      <c r="G65" s="121"/>
      <c r="H65" s="121"/>
    </row>
    <row r="66" spans="2:20" x14ac:dyDescent="0.25">
      <c r="B66" s="357" t="s">
        <v>151</v>
      </c>
      <c r="C66" s="357"/>
      <c r="D66" s="357"/>
      <c r="E66" s="357"/>
      <c r="F66" s="357"/>
      <c r="G66" s="357"/>
      <c r="H66" s="121"/>
    </row>
    <row r="67" spans="2:20" ht="24.75" x14ac:dyDescent="0.25">
      <c r="B67" s="358" t="s">
        <v>0</v>
      </c>
      <c r="C67" s="358"/>
      <c r="D67" s="122" t="s">
        <v>1</v>
      </c>
      <c r="E67" s="123" t="s">
        <v>2</v>
      </c>
      <c r="F67" s="123" t="s">
        <v>3</v>
      </c>
      <c r="G67" s="124" t="s">
        <v>4</v>
      </c>
      <c r="H67" s="121"/>
      <c r="K67" t="s">
        <v>134</v>
      </c>
      <c r="L67" t="s">
        <v>90</v>
      </c>
      <c r="M67" t="s">
        <v>92</v>
      </c>
      <c r="N67" t="s">
        <v>93</v>
      </c>
      <c r="O67" t="s">
        <v>135</v>
      </c>
      <c r="P67" t="s">
        <v>136</v>
      </c>
      <c r="Q67" t="s">
        <v>97</v>
      </c>
      <c r="R67" t="s">
        <v>137</v>
      </c>
      <c r="S67" t="s">
        <v>138</v>
      </c>
      <c r="T67" t="s">
        <v>139</v>
      </c>
    </row>
    <row r="68" spans="2:20" x14ac:dyDescent="0.25">
      <c r="B68" s="354" t="s">
        <v>5</v>
      </c>
      <c r="C68" s="125" t="s">
        <v>7</v>
      </c>
      <c r="D68" s="126">
        <v>775</v>
      </c>
      <c r="E68" s="127">
        <v>60.26438569206843</v>
      </c>
      <c r="F68" s="127">
        <v>60.26438569206843</v>
      </c>
      <c r="G68" s="128">
        <v>60.26438569206843</v>
      </c>
      <c r="H68" s="121"/>
      <c r="J68" t="s">
        <v>7</v>
      </c>
      <c r="K68" s="119">
        <v>0.127</v>
      </c>
      <c r="L68" s="119">
        <v>0.47</v>
      </c>
      <c r="M68" s="119">
        <v>0.67800000000000005</v>
      </c>
      <c r="N68" s="119">
        <v>0.72699999999999998</v>
      </c>
      <c r="O68" s="119">
        <v>0.60299999999999998</v>
      </c>
      <c r="P68" s="119"/>
      <c r="Q68" s="119"/>
      <c r="R68" s="119"/>
      <c r="S68" s="119"/>
      <c r="T68" s="119"/>
    </row>
    <row r="69" spans="2:20" x14ac:dyDescent="0.25">
      <c r="B69" s="355"/>
      <c r="C69" s="129" t="s">
        <v>121</v>
      </c>
      <c r="D69" s="130">
        <v>102</v>
      </c>
      <c r="E69" s="131">
        <v>7.9315707620528775</v>
      </c>
      <c r="F69" s="131">
        <v>7.9315707620528775</v>
      </c>
      <c r="G69" s="132">
        <v>68.195956454121301</v>
      </c>
      <c r="H69" s="121"/>
      <c r="J69" t="s">
        <v>121</v>
      </c>
      <c r="K69" s="119">
        <v>8.9999999999999993E-3</v>
      </c>
      <c r="L69" s="119">
        <v>6.5000000000000002E-2</v>
      </c>
      <c r="M69" s="119">
        <v>9.6000000000000002E-2</v>
      </c>
      <c r="N69" s="119">
        <v>0.11</v>
      </c>
      <c r="O69" s="119">
        <v>7.9000000000000001E-2</v>
      </c>
      <c r="P69" s="119"/>
      <c r="Q69" s="119"/>
      <c r="R69" s="119"/>
      <c r="S69" s="119"/>
      <c r="T69" s="119"/>
    </row>
    <row r="70" spans="2:20" x14ac:dyDescent="0.25">
      <c r="B70" s="355"/>
      <c r="C70" s="129" t="s">
        <v>118</v>
      </c>
      <c r="D70" s="130">
        <v>101</v>
      </c>
      <c r="E70" s="131">
        <v>7.8538102643856922</v>
      </c>
      <c r="F70" s="131">
        <v>7.8538102643856922</v>
      </c>
      <c r="G70" s="132">
        <v>76.049766718507001</v>
      </c>
      <c r="H70" s="138">
        <f>SUM(F70:F71)</f>
        <v>13.530326594090202</v>
      </c>
      <c r="J70" t="s">
        <v>132</v>
      </c>
      <c r="K70" s="119">
        <v>0.19700000000000001</v>
      </c>
      <c r="L70" s="119">
        <v>0.13500000000000001</v>
      </c>
      <c r="M70" s="119">
        <v>8.5999999999999993E-2</v>
      </c>
      <c r="N70" s="119">
        <v>7.8E-2</v>
      </c>
      <c r="O70" s="119">
        <v>0.13500000000000001</v>
      </c>
      <c r="P70" s="119"/>
      <c r="Q70" s="119"/>
      <c r="R70" s="119"/>
      <c r="S70" s="119"/>
      <c r="T70" s="119"/>
    </row>
    <row r="71" spans="2:20" x14ac:dyDescent="0.25">
      <c r="B71" s="355"/>
      <c r="C71" s="129" t="s">
        <v>112</v>
      </c>
      <c r="D71" s="130">
        <v>73</v>
      </c>
      <c r="E71" s="131">
        <v>5.6765163297045103</v>
      </c>
      <c r="F71" s="131">
        <v>5.6765163297045103</v>
      </c>
      <c r="G71" s="132">
        <v>81.726283048211513</v>
      </c>
      <c r="H71" s="121"/>
      <c r="J71" t="s">
        <v>122</v>
      </c>
      <c r="K71" s="119">
        <v>0.155</v>
      </c>
      <c r="L71" s="119">
        <v>0.126</v>
      </c>
      <c r="M71" s="119">
        <v>5.8999999999999997E-2</v>
      </c>
      <c r="N71" s="119">
        <v>3.6999999999999998E-2</v>
      </c>
      <c r="O71" s="119">
        <v>0.08</v>
      </c>
      <c r="P71" s="119"/>
      <c r="Q71" s="119"/>
      <c r="R71" s="119"/>
      <c r="S71" s="119"/>
      <c r="T71" s="119"/>
    </row>
    <row r="72" spans="2:20" x14ac:dyDescent="0.25">
      <c r="B72" s="355"/>
      <c r="C72" s="129" t="s">
        <v>122</v>
      </c>
      <c r="D72" s="130">
        <v>103</v>
      </c>
      <c r="E72" s="131">
        <v>8.0093312597200619</v>
      </c>
      <c r="F72" s="131">
        <v>8.0093312597200619</v>
      </c>
      <c r="G72" s="132">
        <v>89.73561430793157</v>
      </c>
      <c r="H72" s="121"/>
      <c r="J72" s="116" t="s">
        <v>110</v>
      </c>
      <c r="K72" s="119">
        <v>0.183</v>
      </c>
      <c r="L72" s="119">
        <v>9.6000000000000002E-2</v>
      </c>
      <c r="M72" s="119">
        <v>3.6999999999999998E-2</v>
      </c>
      <c r="N72" s="119">
        <v>2.3E-2</v>
      </c>
      <c r="O72" s="119">
        <v>0.06</v>
      </c>
      <c r="P72" s="119"/>
      <c r="Q72" s="119"/>
      <c r="R72" s="119"/>
      <c r="S72" s="119"/>
      <c r="T72" s="119"/>
    </row>
    <row r="73" spans="2:20" x14ac:dyDescent="0.25">
      <c r="B73" s="355"/>
      <c r="C73" s="129" t="s">
        <v>110</v>
      </c>
      <c r="D73" s="130">
        <v>77</v>
      </c>
      <c r="E73" s="131">
        <v>5.9875583203732505</v>
      </c>
      <c r="F73" s="131">
        <v>5.9875583203732505</v>
      </c>
      <c r="G73" s="132">
        <v>95.723172628304823</v>
      </c>
      <c r="H73" s="121"/>
      <c r="J73" t="s">
        <v>133</v>
      </c>
      <c r="K73" s="119">
        <v>0.33</v>
      </c>
      <c r="L73" s="119">
        <v>0.11</v>
      </c>
      <c r="M73" s="119">
        <v>4.3999999999999997E-2</v>
      </c>
      <c r="N73" s="119">
        <v>2.4E-2</v>
      </c>
      <c r="O73" s="119">
        <v>4.1000000000000002E-2</v>
      </c>
      <c r="P73" s="119"/>
      <c r="Q73" s="119"/>
      <c r="R73" s="119"/>
      <c r="S73" s="119"/>
      <c r="T73" s="119"/>
    </row>
    <row r="74" spans="2:20" x14ac:dyDescent="0.25">
      <c r="B74" s="355"/>
      <c r="C74" s="129" t="s">
        <v>111</v>
      </c>
      <c r="D74" s="130">
        <v>23</v>
      </c>
      <c r="E74" s="131">
        <v>1.7884914463452566</v>
      </c>
      <c r="F74" s="131">
        <v>1.7884914463452566</v>
      </c>
      <c r="G74" s="132">
        <v>97.511664074650071</v>
      </c>
      <c r="H74" s="138">
        <f>SUM(F74:F79)</f>
        <v>4.1213063763608089</v>
      </c>
    </row>
    <row r="75" spans="2:20" x14ac:dyDescent="0.25">
      <c r="B75" s="355"/>
      <c r="C75" s="129" t="s">
        <v>113</v>
      </c>
      <c r="D75" s="130">
        <v>17</v>
      </c>
      <c r="E75" s="131">
        <v>1.3219284603421462</v>
      </c>
      <c r="F75" s="131">
        <v>1.3219284603421462</v>
      </c>
      <c r="G75" s="132">
        <v>98.833592534992221</v>
      </c>
      <c r="H75" s="121"/>
    </row>
    <row r="76" spans="2:20" x14ac:dyDescent="0.25">
      <c r="B76" s="355"/>
      <c r="C76" s="129" t="s">
        <v>114</v>
      </c>
      <c r="D76" s="130">
        <v>7</v>
      </c>
      <c r="E76" s="131">
        <v>0.54432348367029548</v>
      </c>
      <c r="F76" s="131">
        <v>0.54432348367029548</v>
      </c>
      <c r="G76" s="132">
        <v>99.377916018662518</v>
      </c>
      <c r="H76" s="121"/>
    </row>
    <row r="77" spans="2:20" x14ac:dyDescent="0.25">
      <c r="B77" s="355"/>
      <c r="C77" s="129" t="s">
        <v>115</v>
      </c>
      <c r="D77" s="130">
        <v>2</v>
      </c>
      <c r="E77" s="131">
        <v>0.15552099533437014</v>
      </c>
      <c r="F77" s="131">
        <v>0.15552099533437014</v>
      </c>
      <c r="G77" s="132">
        <v>99.533437013996888</v>
      </c>
      <c r="H77" s="121"/>
    </row>
    <row r="78" spans="2:20" x14ac:dyDescent="0.25">
      <c r="B78" s="355"/>
      <c r="C78" s="129" t="s">
        <v>116</v>
      </c>
      <c r="D78" s="130">
        <v>3</v>
      </c>
      <c r="E78" s="131">
        <v>0.23328149300155521</v>
      </c>
      <c r="F78" s="131">
        <v>0.23328149300155521</v>
      </c>
      <c r="G78" s="132">
        <v>99.766718506998444</v>
      </c>
      <c r="H78" s="121"/>
    </row>
    <row r="79" spans="2:20" x14ac:dyDescent="0.25">
      <c r="B79" s="355"/>
      <c r="C79" s="129" t="s">
        <v>117</v>
      </c>
      <c r="D79" s="130">
        <v>1</v>
      </c>
      <c r="E79" s="131">
        <v>7.7760497667185069E-2</v>
      </c>
      <c r="F79" s="131">
        <v>7.7760497667185069E-2</v>
      </c>
      <c r="G79" s="132">
        <v>99.844479004665629</v>
      </c>
      <c r="H79" s="121"/>
    </row>
    <row r="80" spans="2:20" x14ac:dyDescent="0.25">
      <c r="B80" s="355"/>
      <c r="C80" s="129" t="s">
        <v>119</v>
      </c>
      <c r="D80" s="130">
        <v>2</v>
      </c>
      <c r="E80" s="131">
        <v>0.15552099533437014</v>
      </c>
      <c r="F80" s="131">
        <v>0.15552099533437014</v>
      </c>
      <c r="G80" s="132">
        <v>100</v>
      </c>
      <c r="H80" s="121"/>
    </row>
    <row r="81" spans="2:20" x14ac:dyDescent="0.25">
      <c r="B81" s="356"/>
      <c r="C81" s="133" t="s">
        <v>6</v>
      </c>
      <c r="D81" s="134">
        <v>1286</v>
      </c>
      <c r="E81" s="135">
        <v>100</v>
      </c>
      <c r="F81" s="135">
        <v>100</v>
      </c>
      <c r="G81" s="136"/>
      <c r="H81" s="121"/>
    </row>
    <row r="82" spans="2:20" x14ac:dyDescent="0.25">
      <c r="B82" s="121"/>
      <c r="C82" s="137"/>
      <c r="D82" s="121"/>
      <c r="E82" s="121"/>
      <c r="F82" s="121"/>
      <c r="G82" s="121"/>
      <c r="H82" s="121"/>
    </row>
    <row r="83" spans="2:20" x14ac:dyDescent="0.25">
      <c r="B83" s="357" t="s">
        <v>152</v>
      </c>
      <c r="C83" s="357"/>
      <c r="D83" s="357"/>
      <c r="E83" s="357"/>
      <c r="F83" s="357"/>
      <c r="G83" s="357"/>
      <c r="H83" s="121"/>
    </row>
    <row r="84" spans="2:20" ht="24.75" x14ac:dyDescent="0.25">
      <c r="B84" s="358" t="s">
        <v>0</v>
      </c>
      <c r="C84" s="358"/>
      <c r="D84" s="122" t="s">
        <v>1</v>
      </c>
      <c r="E84" s="123" t="s">
        <v>2</v>
      </c>
      <c r="F84" s="123" t="s">
        <v>3</v>
      </c>
      <c r="G84" s="124" t="s">
        <v>4</v>
      </c>
      <c r="H84" s="121"/>
      <c r="K84" t="s">
        <v>134</v>
      </c>
      <c r="L84" t="s">
        <v>90</v>
      </c>
      <c r="M84" t="s">
        <v>92</v>
      </c>
      <c r="N84" t="s">
        <v>93</v>
      </c>
      <c r="O84" t="s">
        <v>135</v>
      </c>
      <c r="P84" t="s">
        <v>136</v>
      </c>
      <c r="Q84" t="s">
        <v>97</v>
      </c>
      <c r="R84" t="s">
        <v>137</v>
      </c>
      <c r="S84" t="s">
        <v>138</v>
      </c>
      <c r="T84" t="s">
        <v>139</v>
      </c>
    </row>
    <row r="85" spans="2:20" x14ac:dyDescent="0.25">
      <c r="B85" s="354" t="s">
        <v>5</v>
      </c>
      <c r="C85" s="125" t="s">
        <v>7</v>
      </c>
      <c r="D85" s="126">
        <v>972</v>
      </c>
      <c r="E85" s="127">
        <v>75.58320373250389</v>
      </c>
      <c r="F85" s="127">
        <v>75.58320373250389</v>
      </c>
      <c r="G85" s="128">
        <v>75.58320373250389</v>
      </c>
      <c r="H85" s="121"/>
      <c r="J85" t="s">
        <v>7</v>
      </c>
      <c r="K85" s="119">
        <v>0.127</v>
      </c>
      <c r="L85" s="119">
        <v>0.47</v>
      </c>
      <c r="M85" s="119">
        <v>0.67800000000000005</v>
      </c>
      <c r="N85" s="119">
        <v>0.72699999999999998</v>
      </c>
      <c r="O85" s="119">
        <v>0.60299999999999998</v>
      </c>
      <c r="P85" s="119">
        <v>0.75600000000000001</v>
      </c>
      <c r="Q85" s="119"/>
      <c r="R85" s="119"/>
      <c r="S85" s="119"/>
      <c r="T85" s="119"/>
    </row>
    <row r="86" spans="2:20" x14ac:dyDescent="0.25">
      <c r="B86" s="355"/>
      <c r="C86" s="129" t="s">
        <v>121</v>
      </c>
      <c r="D86" s="130">
        <v>151</v>
      </c>
      <c r="E86" s="131">
        <v>11.741835147744945</v>
      </c>
      <c r="F86" s="131">
        <v>11.741835147744945</v>
      </c>
      <c r="G86" s="132">
        <v>87.32503888024884</v>
      </c>
      <c r="H86" s="121"/>
      <c r="J86" t="s">
        <v>121</v>
      </c>
      <c r="K86" s="119">
        <v>8.9999999999999993E-3</v>
      </c>
      <c r="L86" s="119">
        <v>6.5000000000000002E-2</v>
      </c>
      <c r="M86" s="119">
        <v>9.6000000000000002E-2</v>
      </c>
      <c r="N86" s="119">
        <v>0.11</v>
      </c>
      <c r="O86" s="119">
        <v>7.9000000000000001E-2</v>
      </c>
      <c r="P86" s="119">
        <v>0.11700000000000001</v>
      </c>
      <c r="Q86" s="119"/>
      <c r="R86" s="119"/>
      <c r="S86" s="119"/>
      <c r="T86" s="119"/>
    </row>
    <row r="87" spans="2:20" x14ac:dyDescent="0.25">
      <c r="B87" s="355"/>
      <c r="C87" s="129" t="s">
        <v>118</v>
      </c>
      <c r="D87" s="130">
        <v>87</v>
      </c>
      <c r="E87" s="131">
        <v>6.7651632970451008</v>
      </c>
      <c r="F87" s="131">
        <v>6.7651632970451008</v>
      </c>
      <c r="G87" s="132">
        <v>94.090202177293932</v>
      </c>
      <c r="H87" s="138">
        <f>SUM(F87:F88)</f>
        <v>8.1648522550544325</v>
      </c>
      <c r="J87" t="s">
        <v>132</v>
      </c>
      <c r="K87" s="119">
        <v>0.19700000000000001</v>
      </c>
      <c r="L87" s="119">
        <v>0.13500000000000001</v>
      </c>
      <c r="M87" s="119">
        <v>8.5999999999999993E-2</v>
      </c>
      <c r="N87" s="119">
        <v>7.8E-2</v>
      </c>
      <c r="O87" s="119">
        <v>0.13500000000000001</v>
      </c>
      <c r="P87" s="119">
        <v>8.2000000000000003E-2</v>
      </c>
      <c r="Q87" s="119"/>
      <c r="R87" s="119"/>
      <c r="S87" s="119"/>
      <c r="T87" s="119"/>
    </row>
    <row r="88" spans="2:20" x14ac:dyDescent="0.25">
      <c r="B88" s="355"/>
      <c r="C88" s="129" t="s">
        <v>112</v>
      </c>
      <c r="D88" s="130">
        <v>18</v>
      </c>
      <c r="E88" s="131">
        <v>1.3996889580093312</v>
      </c>
      <c r="F88" s="131">
        <v>1.3996889580093312</v>
      </c>
      <c r="G88" s="132">
        <v>95.489891135303267</v>
      </c>
      <c r="H88" s="121"/>
      <c r="J88" t="s">
        <v>122</v>
      </c>
      <c r="K88" s="119">
        <v>0.155</v>
      </c>
      <c r="L88" s="119">
        <v>0.126</v>
      </c>
      <c r="M88" s="119">
        <v>5.8999999999999997E-2</v>
      </c>
      <c r="N88" s="119">
        <v>3.6999999999999998E-2</v>
      </c>
      <c r="O88" s="119">
        <v>0.08</v>
      </c>
      <c r="P88" s="119">
        <v>1.6E-2</v>
      </c>
      <c r="Q88" s="119"/>
      <c r="R88" s="119"/>
      <c r="S88" s="119"/>
      <c r="T88" s="119"/>
    </row>
    <row r="89" spans="2:20" x14ac:dyDescent="0.25">
      <c r="B89" s="355"/>
      <c r="C89" s="129" t="s">
        <v>122</v>
      </c>
      <c r="D89" s="130">
        <v>21</v>
      </c>
      <c r="E89" s="131">
        <v>1.6329704510108864</v>
      </c>
      <c r="F89" s="131">
        <v>1.6329704510108864</v>
      </c>
      <c r="G89" s="132">
        <v>97.122861586314158</v>
      </c>
      <c r="H89" s="121"/>
      <c r="J89" s="116" t="s">
        <v>110</v>
      </c>
      <c r="K89" s="119">
        <v>0.183</v>
      </c>
      <c r="L89" s="119">
        <v>9.6000000000000002E-2</v>
      </c>
      <c r="M89" s="119">
        <v>3.6999999999999998E-2</v>
      </c>
      <c r="N89" s="119">
        <v>2.3E-2</v>
      </c>
      <c r="O89" s="119">
        <v>0.06</v>
      </c>
      <c r="P89" s="119">
        <v>1.7000000000000001E-2</v>
      </c>
      <c r="Q89" s="119"/>
      <c r="R89" s="119"/>
      <c r="S89" s="119"/>
      <c r="T89" s="119"/>
    </row>
    <row r="90" spans="2:20" x14ac:dyDescent="0.25">
      <c r="B90" s="355"/>
      <c r="C90" s="129" t="s">
        <v>110</v>
      </c>
      <c r="D90" s="130">
        <v>22</v>
      </c>
      <c r="E90" s="131">
        <v>1.7107309486780715</v>
      </c>
      <c r="F90" s="131">
        <v>1.7107309486780715</v>
      </c>
      <c r="G90" s="132">
        <v>98.833592534992221</v>
      </c>
      <c r="H90" s="121"/>
      <c r="J90" t="s">
        <v>133</v>
      </c>
      <c r="K90" s="119">
        <v>0.33</v>
      </c>
      <c r="L90" s="119">
        <v>0.11</v>
      </c>
      <c r="M90" s="119">
        <v>4.3999999999999997E-2</v>
      </c>
      <c r="N90" s="119">
        <v>2.4E-2</v>
      </c>
      <c r="O90" s="119">
        <v>4.1000000000000002E-2</v>
      </c>
      <c r="P90" s="119">
        <v>1.2E-2</v>
      </c>
      <c r="Q90" s="119"/>
      <c r="R90" s="119"/>
      <c r="S90" s="119"/>
      <c r="T90" s="119"/>
    </row>
    <row r="91" spans="2:20" x14ac:dyDescent="0.25">
      <c r="B91" s="355"/>
      <c r="C91" s="129" t="s">
        <v>111</v>
      </c>
      <c r="D91" s="130">
        <v>5</v>
      </c>
      <c r="E91" s="131">
        <v>0.38880248833592534</v>
      </c>
      <c r="F91" s="131">
        <v>0.38880248833592534</v>
      </c>
      <c r="G91" s="132">
        <v>99.222395023328147</v>
      </c>
      <c r="H91" s="138">
        <f>SUM(F91:F97)</f>
        <v>1.166407465007776</v>
      </c>
    </row>
    <row r="92" spans="2:20" x14ac:dyDescent="0.25">
      <c r="B92" s="355"/>
      <c r="C92" s="129" t="s">
        <v>113</v>
      </c>
      <c r="D92" s="130">
        <v>2</v>
      </c>
      <c r="E92" s="131">
        <v>0.15552099533437014</v>
      </c>
      <c r="F92" s="131">
        <v>0.15552099533437014</v>
      </c>
      <c r="G92" s="132">
        <v>99.377916018662518</v>
      </c>
      <c r="H92" s="121"/>
    </row>
    <row r="93" spans="2:20" x14ac:dyDescent="0.25">
      <c r="B93" s="355"/>
      <c r="C93" s="129" t="s">
        <v>114</v>
      </c>
      <c r="D93" s="130">
        <v>1</v>
      </c>
      <c r="E93" s="131">
        <v>7.7760497667185069E-2</v>
      </c>
      <c r="F93" s="131">
        <v>7.7760497667185069E-2</v>
      </c>
      <c r="G93" s="132">
        <v>99.455676516329703</v>
      </c>
      <c r="H93" s="121"/>
    </row>
    <row r="94" spans="2:20" x14ac:dyDescent="0.25">
      <c r="B94" s="355"/>
      <c r="C94" s="129" t="s">
        <v>115</v>
      </c>
      <c r="D94" s="130">
        <v>2</v>
      </c>
      <c r="E94" s="131">
        <v>0.15552099533437014</v>
      </c>
      <c r="F94" s="131">
        <v>0.15552099533437014</v>
      </c>
      <c r="G94" s="132">
        <v>99.611197511664074</v>
      </c>
      <c r="H94" s="121"/>
    </row>
    <row r="95" spans="2:20" x14ac:dyDescent="0.25">
      <c r="B95" s="355"/>
      <c r="C95" s="129" t="s">
        <v>116</v>
      </c>
      <c r="D95" s="130">
        <v>2</v>
      </c>
      <c r="E95" s="131">
        <v>0.15552099533437014</v>
      </c>
      <c r="F95" s="131">
        <v>0.15552099533437014</v>
      </c>
      <c r="G95" s="132">
        <v>99.766718506998444</v>
      </c>
      <c r="H95" s="121"/>
    </row>
    <row r="96" spans="2:20" x14ac:dyDescent="0.25">
      <c r="B96" s="355"/>
      <c r="C96" s="129" t="s">
        <v>117</v>
      </c>
      <c r="D96" s="130">
        <v>1</v>
      </c>
      <c r="E96" s="131">
        <v>7.7760497667185069E-2</v>
      </c>
      <c r="F96" s="131">
        <v>7.7760497667185069E-2</v>
      </c>
      <c r="G96" s="132">
        <v>99.844479004665629</v>
      </c>
      <c r="H96" s="121"/>
    </row>
    <row r="97" spans="2:20" x14ac:dyDescent="0.25">
      <c r="B97" s="355"/>
      <c r="C97" s="129" t="s">
        <v>119</v>
      </c>
      <c r="D97" s="130">
        <v>2</v>
      </c>
      <c r="E97" s="131">
        <v>0.15552099533437014</v>
      </c>
      <c r="F97" s="131">
        <v>0.15552099533437014</v>
      </c>
      <c r="G97" s="132">
        <v>100</v>
      </c>
      <c r="H97" s="121"/>
    </row>
    <row r="98" spans="2:20" x14ac:dyDescent="0.25">
      <c r="B98" s="356"/>
      <c r="C98" s="133" t="s">
        <v>6</v>
      </c>
      <c r="D98" s="134">
        <v>1286</v>
      </c>
      <c r="E98" s="135">
        <v>100</v>
      </c>
      <c r="F98" s="135">
        <v>100</v>
      </c>
      <c r="G98" s="136"/>
      <c r="H98" s="121"/>
    </row>
    <row r="99" spans="2:20" x14ac:dyDescent="0.25">
      <c r="B99" s="121"/>
      <c r="C99" s="137"/>
      <c r="D99" s="121"/>
      <c r="E99" s="121"/>
      <c r="F99" s="121"/>
      <c r="G99" s="121"/>
      <c r="H99" s="121"/>
    </row>
    <row r="100" spans="2:20" x14ac:dyDescent="0.25">
      <c r="B100" s="357" t="s">
        <v>153</v>
      </c>
      <c r="C100" s="357"/>
      <c r="D100" s="357"/>
      <c r="E100" s="357"/>
      <c r="F100" s="357"/>
      <c r="G100" s="357"/>
      <c r="H100" s="121"/>
    </row>
    <row r="101" spans="2:20" ht="24.75" x14ac:dyDescent="0.25">
      <c r="B101" s="358" t="s">
        <v>0</v>
      </c>
      <c r="C101" s="358"/>
      <c r="D101" s="122" t="s">
        <v>1</v>
      </c>
      <c r="E101" s="123" t="s">
        <v>2</v>
      </c>
      <c r="F101" s="123" t="s">
        <v>3</v>
      </c>
      <c r="G101" s="124" t="s">
        <v>4</v>
      </c>
      <c r="H101" s="121"/>
      <c r="K101" t="s">
        <v>134</v>
      </c>
      <c r="L101" t="s">
        <v>90</v>
      </c>
      <c r="M101" t="s">
        <v>92</v>
      </c>
      <c r="N101" t="s">
        <v>93</v>
      </c>
      <c r="O101" t="s">
        <v>135</v>
      </c>
      <c r="P101" t="s">
        <v>136</v>
      </c>
      <c r="Q101" t="s">
        <v>97</v>
      </c>
      <c r="R101" t="s">
        <v>137</v>
      </c>
      <c r="S101" t="s">
        <v>138</v>
      </c>
      <c r="T101" t="s">
        <v>139</v>
      </c>
    </row>
    <row r="102" spans="2:20" x14ac:dyDescent="0.25">
      <c r="B102" s="354" t="s">
        <v>5</v>
      </c>
      <c r="C102" s="125" t="s">
        <v>7</v>
      </c>
      <c r="D102" s="126">
        <v>976</v>
      </c>
      <c r="E102" s="127">
        <v>75.894245723172631</v>
      </c>
      <c r="F102" s="127">
        <v>75.894245723172631</v>
      </c>
      <c r="G102" s="128">
        <v>75.894245723172631</v>
      </c>
      <c r="H102" s="121"/>
      <c r="J102" t="s">
        <v>7</v>
      </c>
      <c r="K102" s="119">
        <v>0.127</v>
      </c>
      <c r="L102" s="119">
        <v>0.47</v>
      </c>
      <c r="M102" s="119">
        <v>0.67800000000000005</v>
      </c>
      <c r="N102" s="119">
        <v>0.72699999999999998</v>
      </c>
      <c r="O102" s="119">
        <v>0.60299999999999998</v>
      </c>
      <c r="P102" s="119">
        <v>0.75600000000000001</v>
      </c>
      <c r="Q102" s="119">
        <v>0.75900000000000001</v>
      </c>
      <c r="R102" s="119"/>
      <c r="S102" s="119"/>
      <c r="T102" s="119"/>
    </row>
    <row r="103" spans="2:20" x14ac:dyDescent="0.25">
      <c r="B103" s="355"/>
      <c r="C103" s="129" t="s">
        <v>121</v>
      </c>
      <c r="D103" s="130">
        <v>153</v>
      </c>
      <c r="E103" s="131">
        <v>11.897356143079316</v>
      </c>
      <c r="F103" s="131">
        <v>11.897356143079316</v>
      </c>
      <c r="G103" s="132">
        <v>87.791601866251938</v>
      </c>
      <c r="H103" s="121"/>
      <c r="J103" t="s">
        <v>121</v>
      </c>
      <c r="K103" s="119">
        <v>8.9999999999999993E-3</v>
      </c>
      <c r="L103" s="119">
        <v>6.5000000000000002E-2</v>
      </c>
      <c r="M103" s="119">
        <v>9.6000000000000002E-2</v>
      </c>
      <c r="N103" s="119">
        <v>0.11</v>
      </c>
      <c r="O103" s="119">
        <v>7.9000000000000001E-2</v>
      </c>
      <c r="P103" s="119">
        <v>0.11700000000000001</v>
      </c>
      <c r="Q103" s="119">
        <v>0.11899999999999999</v>
      </c>
      <c r="R103" s="119"/>
      <c r="S103" s="119"/>
      <c r="T103" s="119"/>
    </row>
    <row r="104" spans="2:20" x14ac:dyDescent="0.25">
      <c r="B104" s="355"/>
      <c r="C104" s="129" t="s">
        <v>118</v>
      </c>
      <c r="D104" s="130">
        <v>92</v>
      </c>
      <c r="E104" s="131">
        <v>7.1539657853810263</v>
      </c>
      <c r="F104" s="131">
        <v>7.1539657853810263</v>
      </c>
      <c r="G104" s="132">
        <v>94.94556765163297</v>
      </c>
      <c r="H104" s="138">
        <f>SUM(F104:F105)</f>
        <v>9.0979782270606524</v>
      </c>
      <c r="J104" t="s">
        <v>132</v>
      </c>
      <c r="K104" s="119">
        <v>0.19700000000000001</v>
      </c>
      <c r="L104" s="119">
        <v>0.13500000000000001</v>
      </c>
      <c r="M104" s="119">
        <v>8.5999999999999993E-2</v>
      </c>
      <c r="N104" s="119">
        <v>7.8E-2</v>
      </c>
      <c r="O104" s="119">
        <v>0.13500000000000001</v>
      </c>
      <c r="P104" s="119">
        <v>8.2000000000000003E-2</v>
      </c>
      <c r="Q104" s="119">
        <v>9.0999999999999998E-2</v>
      </c>
      <c r="R104" s="119"/>
      <c r="S104" s="119"/>
      <c r="T104" s="119"/>
    </row>
    <row r="105" spans="2:20" x14ac:dyDescent="0.25">
      <c r="B105" s="355"/>
      <c r="C105" s="129" t="s">
        <v>112</v>
      </c>
      <c r="D105" s="130">
        <v>25</v>
      </c>
      <c r="E105" s="131">
        <v>1.9440124416796267</v>
      </c>
      <c r="F105" s="131">
        <v>1.9440124416796267</v>
      </c>
      <c r="G105" s="132">
        <v>96.889580093312603</v>
      </c>
      <c r="H105" s="121"/>
      <c r="J105" t="s">
        <v>122</v>
      </c>
      <c r="K105" s="119">
        <v>0.155</v>
      </c>
      <c r="L105" s="119">
        <v>0.126</v>
      </c>
      <c r="M105" s="119">
        <v>5.8999999999999997E-2</v>
      </c>
      <c r="N105" s="119">
        <v>3.6999999999999998E-2</v>
      </c>
      <c r="O105" s="119">
        <v>0.08</v>
      </c>
      <c r="P105" s="119">
        <v>1.6E-2</v>
      </c>
      <c r="Q105" s="119">
        <v>1.2999999999999999E-2</v>
      </c>
      <c r="R105" s="119"/>
      <c r="S105" s="119"/>
      <c r="T105" s="119"/>
    </row>
    <row r="106" spans="2:20" x14ac:dyDescent="0.25">
      <c r="B106" s="355"/>
      <c r="C106" s="129" t="s">
        <v>122</v>
      </c>
      <c r="D106" s="130">
        <v>17</v>
      </c>
      <c r="E106" s="131">
        <v>1.3219284603421462</v>
      </c>
      <c r="F106" s="131">
        <v>1.3219284603421462</v>
      </c>
      <c r="G106" s="132">
        <v>98.211508553654738</v>
      </c>
      <c r="H106" s="121"/>
      <c r="J106" s="116" t="s">
        <v>110</v>
      </c>
      <c r="K106" s="119">
        <v>0.183</v>
      </c>
      <c r="L106" s="119">
        <v>9.6000000000000002E-2</v>
      </c>
      <c r="M106" s="119">
        <v>3.6999999999999998E-2</v>
      </c>
      <c r="N106" s="119">
        <v>2.3E-2</v>
      </c>
      <c r="O106" s="119">
        <v>0.06</v>
      </c>
      <c r="P106" s="119">
        <v>1.7000000000000001E-2</v>
      </c>
      <c r="Q106" s="119">
        <v>6.0000000000000001E-3</v>
      </c>
      <c r="R106" s="119"/>
      <c r="S106" s="119"/>
      <c r="T106" s="119"/>
    </row>
    <row r="107" spans="2:20" x14ac:dyDescent="0.25">
      <c r="B107" s="355"/>
      <c r="C107" s="129" t="s">
        <v>110</v>
      </c>
      <c r="D107" s="130">
        <v>8</v>
      </c>
      <c r="E107" s="131">
        <v>0.62208398133748055</v>
      </c>
      <c r="F107" s="131">
        <v>0.62208398133748055</v>
      </c>
      <c r="G107" s="132">
        <v>98.833592534992221</v>
      </c>
      <c r="H107" s="121"/>
      <c r="J107" t="s">
        <v>133</v>
      </c>
      <c r="K107" s="119">
        <v>0.33</v>
      </c>
      <c r="L107" s="119">
        <v>0.11</v>
      </c>
      <c r="M107" s="119">
        <v>4.3999999999999997E-2</v>
      </c>
      <c r="N107" s="119">
        <v>2.4E-2</v>
      </c>
      <c r="O107" s="119">
        <v>4.1000000000000002E-2</v>
      </c>
      <c r="P107" s="119">
        <v>1.2E-2</v>
      </c>
      <c r="Q107" s="119">
        <v>1.2E-2</v>
      </c>
      <c r="R107" s="119"/>
      <c r="S107" s="119"/>
      <c r="T107" s="119"/>
    </row>
    <row r="108" spans="2:20" x14ac:dyDescent="0.25">
      <c r="B108" s="355"/>
      <c r="C108" s="129" t="s">
        <v>111</v>
      </c>
      <c r="D108" s="130">
        <v>5</v>
      </c>
      <c r="E108" s="131">
        <v>0.38880248833592534</v>
      </c>
      <c r="F108" s="131">
        <v>0.38880248833592534</v>
      </c>
      <c r="G108" s="132">
        <v>99.222395023328147</v>
      </c>
      <c r="H108" s="138">
        <f>SUM(F108:F113)</f>
        <v>1.166407465007776</v>
      </c>
    </row>
    <row r="109" spans="2:20" x14ac:dyDescent="0.25">
      <c r="B109" s="355"/>
      <c r="C109" s="129" t="s">
        <v>113</v>
      </c>
      <c r="D109" s="130">
        <v>3</v>
      </c>
      <c r="E109" s="131">
        <v>0.23328149300155521</v>
      </c>
      <c r="F109" s="131">
        <v>0.23328149300155521</v>
      </c>
      <c r="G109" s="132">
        <v>99.455676516329703</v>
      </c>
      <c r="H109" s="121"/>
    </row>
    <row r="110" spans="2:20" x14ac:dyDescent="0.25">
      <c r="B110" s="355"/>
      <c r="C110" s="129" t="s">
        <v>114</v>
      </c>
      <c r="D110" s="130">
        <v>1</v>
      </c>
      <c r="E110" s="131">
        <v>7.7760497667185069E-2</v>
      </c>
      <c r="F110" s="131">
        <v>7.7760497667185069E-2</v>
      </c>
      <c r="G110" s="132">
        <v>99.533437013996888</v>
      </c>
      <c r="H110" s="121"/>
    </row>
    <row r="111" spans="2:20" x14ac:dyDescent="0.25">
      <c r="B111" s="355"/>
      <c r="C111" s="129" t="s">
        <v>116</v>
      </c>
      <c r="D111" s="130">
        <v>3</v>
      </c>
      <c r="E111" s="131">
        <v>0.23328149300155521</v>
      </c>
      <c r="F111" s="131">
        <v>0.23328149300155521</v>
      </c>
      <c r="G111" s="132">
        <v>99.766718506998444</v>
      </c>
      <c r="H111" s="121"/>
    </row>
    <row r="112" spans="2:20" x14ac:dyDescent="0.25">
      <c r="B112" s="355"/>
      <c r="C112" s="129" t="s">
        <v>117</v>
      </c>
      <c r="D112" s="130">
        <v>1</v>
      </c>
      <c r="E112" s="131">
        <v>7.7760497667185069E-2</v>
      </c>
      <c r="F112" s="131">
        <v>7.7760497667185069E-2</v>
      </c>
      <c r="G112" s="132">
        <v>99.844479004665629</v>
      </c>
      <c r="H112" s="121"/>
    </row>
    <row r="113" spans="2:20" x14ac:dyDescent="0.25">
      <c r="B113" s="355"/>
      <c r="C113" s="129" t="s">
        <v>119</v>
      </c>
      <c r="D113" s="130">
        <v>2</v>
      </c>
      <c r="E113" s="131">
        <v>0.15552099533437014</v>
      </c>
      <c r="F113" s="131">
        <v>0.15552099533437014</v>
      </c>
      <c r="G113" s="132">
        <v>100</v>
      </c>
      <c r="H113" s="121"/>
    </row>
    <row r="114" spans="2:20" x14ac:dyDescent="0.25">
      <c r="B114" s="356"/>
      <c r="C114" s="133" t="s">
        <v>6</v>
      </c>
      <c r="D114" s="134">
        <v>1286</v>
      </c>
      <c r="E114" s="135">
        <v>100</v>
      </c>
      <c r="F114" s="135">
        <v>100</v>
      </c>
      <c r="G114" s="136"/>
      <c r="H114" s="121"/>
    </row>
    <row r="115" spans="2:20" x14ac:dyDescent="0.25">
      <c r="B115" s="121"/>
      <c r="C115" s="137"/>
      <c r="D115" s="121"/>
      <c r="E115" s="121"/>
      <c r="F115" s="121"/>
      <c r="G115" s="121"/>
      <c r="H115" s="121"/>
    </row>
    <row r="116" spans="2:20" x14ac:dyDescent="0.25">
      <c r="B116" s="357" t="s">
        <v>154</v>
      </c>
      <c r="C116" s="357"/>
      <c r="D116" s="357"/>
      <c r="E116" s="357"/>
      <c r="F116" s="357"/>
      <c r="G116" s="357"/>
      <c r="H116" s="121"/>
    </row>
    <row r="117" spans="2:20" ht="24.75" x14ac:dyDescent="0.25">
      <c r="B117" s="358" t="s">
        <v>0</v>
      </c>
      <c r="C117" s="358"/>
      <c r="D117" s="122" t="s">
        <v>1</v>
      </c>
      <c r="E117" s="123" t="s">
        <v>2</v>
      </c>
      <c r="F117" s="123" t="s">
        <v>3</v>
      </c>
      <c r="G117" s="124" t="s">
        <v>4</v>
      </c>
      <c r="H117" s="121"/>
      <c r="K117" t="s">
        <v>134</v>
      </c>
      <c r="L117" t="s">
        <v>90</v>
      </c>
      <c r="M117" t="s">
        <v>92</v>
      </c>
      <c r="N117" t="s">
        <v>93</v>
      </c>
      <c r="O117" t="s">
        <v>135</v>
      </c>
      <c r="P117" t="s">
        <v>136</v>
      </c>
      <c r="Q117" t="s">
        <v>97</v>
      </c>
      <c r="R117" t="s">
        <v>137</v>
      </c>
      <c r="S117" t="s">
        <v>138</v>
      </c>
      <c r="T117" t="s">
        <v>139</v>
      </c>
    </row>
    <row r="118" spans="2:20" x14ac:dyDescent="0.25">
      <c r="B118" s="354" t="s">
        <v>5</v>
      </c>
      <c r="C118" s="125" t="s">
        <v>7</v>
      </c>
      <c r="D118" s="126">
        <v>945</v>
      </c>
      <c r="E118" s="127">
        <v>73.483670295489887</v>
      </c>
      <c r="F118" s="127">
        <v>73.483670295489887</v>
      </c>
      <c r="G118" s="128">
        <v>73.483670295489887</v>
      </c>
      <c r="H118" s="121"/>
      <c r="J118" t="s">
        <v>7</v>
      </c>
      <c r="K118" s="119">
        <v>0.127</v>
      </c>
      <c r="L118" s="119">
        <v>0.47</v>
      </c>
      <c r="M118" s="119">
        <v>0.67800000000000005</v>
      </c>
      <c r="N118" s="119">
        <v>0.72699999999999998</v>
      </c>
      <c r="O118" s="119">
        <v>0.60299999999999998</v>
      </c>
      <c r="P118" s="119">
        <v>0.75600000000000001</v>
      </c>
      <c r="Q118" s="119">
        <v>0.75900000000000001</v>
      </c>
      <c r="R118" s="119">
        <v>0.73499999999999999</v>
      </c>
      <c r="S118" s="119"/>
      <c r="T118" s="119"/>
    </row>
    <row r="119" spans="2:20" x14ac:dyDescent="0.25">
      <c r="B119" s="355"/>
      <c r="C119" s="129" t="s">
        <v>121</v>
      </c>
      <c r="D119" s="130">
        <v>152</v>
      </c>
      <c r="E119" s="131">
        <v>11.81959564541213</v>
      </c>
      <c r="F119" s="131">
        <v>11.81959564541213</v>
      </c>
      <c r="G119" s="132">
        <v>85.303265940902023</v>
      </c>
      <c r="H119" s="121"/>
      <c r="J119" t="s">
        <v>121</v>
      </c>
      <c r="K119" s="119">
        <v>8.9999999999999993E-3</v>
      </c>
      <c r="L119" s="119">
        <v>6.5000000000000002E-2</v>
      </c>
      <c r="M119" s="119">
        <v>9.6000000000000002E-2</v>
      </c>
      <c r="N119" s="119">
        <v>0.11</v>
      </c>
      <c r="O119" s="119">
        <v>7.9000000000000001E-2</v>
      </c>
      <c r="P119" s="119">
        <v>0.11700000000000001</v>
      </c>
      <c r="Q119" s="119">
        <v>0.11899999999999999</v>
      </c>
      <c r="R119" s="119">
        <v>0.11799999999999999</v>
      </c>
      <c r="S119" s="119"/>
      <c r="T119" s="119"/>
    </row>
    <row r="120" spans="2:20" x14ac:dyDescent="0.25">
      <c r="B120" s="355"/>
      <c r="C120" s="129" t="s">
        <v>118</v>
      </c>
      <c r="D120" s="130">
        <v>89</v>
      </c>
      <c r="E120" s="131">
        <v>6.9206842923794714</v>
      </c>
      <c r="F120" s="131">
        <v>6.9206842923794714</v>
      </c>
      <c r="G120" s="132">
        <v>92.223950233281499</v>
      </c>
      <c r="H120" s="138">
        <f>SUM(F120:F121)</f>
        <v>8.320373250388803</v>
      </c>
      <c r="J120" t="s">
        <v>132</v>
      </c>
      <c r="K120" s="119">
        <v>0.19700000000000001</v>
      </c>
      <c r="L120" s="119">
        <v>0.13500000000000001</v>
      </c>
      <c r="M120" s="119">
        <v>8.5999999999999993E-2</v>
      </c>
      <c r="N120" s="119">
        <v>7.8E-2</v>
      </c>
      <c r="O120" s="119">
        <v>0.13500000000000001</v>
      </c>
      <c r="P120" s="119">
        <v>8.2000000000000003E-2</v>
      </c>
      <c r="Q120" s="119">
        <v>9.0999999999999998E-2</v>
      </c>
      <c r="R120" s="119">
        <v>8.3000000000000004E-2</v>
      </c>
      <c r="S120" s="119"/>
      <c r="T120" s="119"/>
    </row>
    <row r="121" spans="2:20" x14ac:dyDescent="0.25">
      <c r="B121" s="355"/>
      <c r="C121" s="129" t="s">
        <v>112</v>
      </c>
      <c r="D121" s="130">
        <v>18</v>
      </c>
      <c r="E121" s="131">
        <v>1.3996889580093312</v>
      </c>
      <c r="F121" s="131">
        <v>1.3996889580093312</v>
      </c>
      <c r="G121" s="132">
        <v>93.62363919129082</v>
      </c>
      <c r="H121" s="121"/>
      <c r="J121" t="s">
        <v>122</v>
      </c>
      <c r="K121" s="119">
        <v>0.155</v>
      </c>
      <c r="L121" s="119">
        <v>0.126</v>
      </c>
      <c r="M121" s="119">
        <v>5.8999999999999997E-2</v>
      </c>
      <c r="N121" s="119">
        <v>3.6999999999999998E-2</v>
      </c>
      <c r="O121" s="119">
        <v>0.08</v>
      </c>
      <c r="P121" s="119">
        <v>1.6E-2</v>
      </c>
      <c r="Q121" s="119">
        <v>1.2999999999999999E-2</v>
      </c>
      <c r="R121" s="119">
        <v>2.4E-2</v>
      </c>
      <c r="S121" s="119"/>
      <c r="T121" s="119"/>
    </row>
    <row r="122" spans="2:20" x14ac:dyDescent="0.25">
      <c r="B122" s="355"/>
      <c r="C122" s="129" t="s">
        <v>122</v>
      </c>
      <c r="D122" s="130">
        <v>31</v>
      </c>
      <c r="E122" s="131">
        <v>2.4105754276827374</v>
      </c>
      <c r="F122" s="131">
        <v>2.4105754276827374</v>
      </c>
      <c r="G122" s="132">
        <v>96.034214618973564</v>
      </c>
      <c r="H122" s="121"/>
      <c r="J122" s="116" t="s">
        <v>110</v>
      </c>
      <c r="K122" s="119">
        <v>0.183</v>
      </c>
      <c r="L122" s="119">
        <v>9.6000000000000002E-2</v>
      </c>
      <c r="M122" s="119">
        <v>3.6999999999999998E-2</v>
      </c>
      <c r="N122" s="119">
        <v>2.3E-2</v>
      </c>
      <c r="O122" s="119">
        <v>0.06</v>
      </c>
      <c r="P122" s="119">
        <v>1.7000000000000001E-2</v>
      </c>
      <c r="Q122" s="119">
        <v>6.0000000000000001E-3</v>
      </c>
      <c r="R122" s="119">
        <v>2.1999999999999999E-2</v>
      </c>
      <c r="S122" s="119"/>
      <c r="T122" s="119"/>
    </row>
    <row r="123" spans="2:20" x14ac:dyDescent="0.25">
      <c r="B123" s="355"/>
      <c r="C123" s="129" t="s">
        <v>110</v>
      </c>
      <c r="D123" s="130">
        <v>28</v>
      </c>
      <c r="E123" s="131">
        <v>2.1772939346811819</v>
      </c>
      <c r="F123" s="131">
        <v>2.1772939346811819</v>
      </c>
      <c r="G123" s="132">
        <v>98.211508553654738</v>
      </c>
      <c r="H123" s="121"/>
      <c r="J123" t="s">
        <v>133</v>
      </c>
      <c r="K123" s="119">
        <v>0.33</v>
      </c>
      <c r="L123" s="119">
        <v>0.11</v>
      </c>
      <c r="M123" s="119">
        <v>4.3999999999999997E-2</v>
      </c>
      <c r="N123" s="119">
        <v>2.4E-2</v>
      </c>
      <c r="O123" s="119">
        <v>4.1000000000000002E-2</v>
      </c>
      <c r="P123" s="119">
        <v>1.2E-2</v>
      </c>
      <c r="Q123" s="119">
        <v>1.2E-2</v>
      </c>
      <c r="R123" s="119">
        <v>1.7999999999999999E-2</v>
      </c>
      <c r="S123" s="119"/>
      <c r="T123" s="119"/>
    </row>
    <row r="124" spans="2:20" x14ac:dyDescent="0.25">
      <c r="B124" s="355"/>
      <c r="C124" s="129" t="s">
        <v>111</v>
      </c>
      <c r="D124" s="130">
        <v>10</v>
      </c>
      <c r="E124" s="131">
        <v>0.77760497667185069</v>
      </c>
      <c r="F124" s="131">
        <v>0.77760497667185069</v>
      </c>
      <c r="G124" s="132">
        <v>98.989113530326591</v>
      </c>
      <c r="H124" s="138">
        <f>SUM(F124:F130)</f>
        <v>1.7884914463452566</v>
      </c>
    </row>
    <row r="125" spans="2:20" x14ac:dyDescent="0.25">
      <c r="B125" s="355"/>
      <c r="C125" s="129" t="s">
        <v>113</v>
      </c>
      <c r="D125" s="130">
        <v>6</v>
      </c>
      <c r="E125" s="131">
        <v>0.46656298600311041</v>
      </c>
      <c r="F125" s="131">
        <v>0.46656298600311041</v>
      </c>
      <c r="G125" s="132">
        <v>99.455676516329703</v>
      </c>
      <c r="H125" s="121"/>
    </row>
    <row r="126" spans="2:20" x14ac:dyDescent="0.25">
      <c r="B126" s="355"/>
      <c r="C126" s="129" t="s">
        <v>114</v>
      </c>
      <c r="D126" s="130">
        <v>1</v>
      </c>
      <c r="E126" s="131">
        <v>7.7760497667185069E-2</v>
      </c>
      <c r="F126" s="131">
        <v>7.7760497667185069E-2</v>
      </c>
      <c r="G126" s="132">
        <v>99.533437013996888</v>
      </c>
      <c r="H126" s="121"/>
    </row>
    <row r="127" spans="2:20" x14ac:dyDescent="0.25">
      <c r="B127" s="355"/>
      <c r="C127" s="129" t="s">
        <v>115</v>
      </c>
      <c r="D127" s="130">
        <v>1</v>
      </c>
      <c r="E127" s="131">
        <v>7.7760497667185069E-2</v>
      </c>
      <c r="F127" s="131">
        <v>7.7760497667185069E-2</v>
      </c>
      <c r="G127" s="132">
        <v>99.611197511664074</v>
      </c>
      <c r="H127" s="121"/>
    </row>
    <row r="128" spans="2:20" x14ac:dyDescent="0.25">
      <c r="B128" s="355"/>
      <c r="C128" s="129" t="s">
        <v>116</v>
      </c>
      <c r="D128" s="130">
        <v>2</v>
      </c>
      <c r="E128" s="131">
        <v>0.15552099533437014</v>
      </c>
      <c r="F128" s="131">
        <v>0.15552099533437014</v>
      </c>
      <c r="G128" s="132">
        <v>99.766718506998444</v>
      </c>
      <c r="H128" s="121"/>
    </row>
    <row r="129" spans="2:20" x14ac:dyDescent="0.25">
      <c r="B129" s="355"/>
      <c r="C129" s="129" t="s">
        <v>117</v>
      </c>
      <c r="D129" s="130">
        <v>1</v>
      </c>
      <c r="E129" s="131">
        <v>7.7760497667185069E-2</v>
      </c>
      <c r="F129" s="131">
        <v>7.7760497667185069E-2</v>
      </c>
      <c r="G129" s="132">
        <v>99.844479004665629</v>
      </c>
      <c r="H129" s="121"/>
    </row>
    <row r="130" spans="2:20" x14ac:dyDescent="0.25">
      <c r="B130" s="355"/>
      <c r="C130" s="129" t="s">
        <v>119</v>
      </c>
      <c r="D130" s="130">
        <v>2</v>
      </c>
      <c r="E130" s="131">
        <v>0.15552099533437014</v>
      </c>
      <c r="F130" s="131">
        <v>0.15552099533437014</v>
      </c>
      <c r="G130" s="132">
        <v>100</v>
      </c>
      <c r="H130" s="121"/>
    </row>
    <row r="131" spans="2:20" x14ac:dyDescent="0.25">
      <c r="B131" s="356"/>
      <c r="C131" s="133" t="s">
        <v>6</v>
      </c>
      <c r="D131" s="134">
        <v>1286</v>
      </c>
      <c r="E131" s="135">
        <v>100</v>
      </c>
      <c r="F131" s="135">
        <v>100</v>
      </c>
      <c r="G131" s="136"/>
      <c r="H131" s="121"/>
    </row>
    <row r="132" spans="2:20" x14ac:dyDescent="0.25">
      <c r="B132" s="121"/>
      <c r="C132" s="137"/>
      <c r="D132" s="121"/>
      <c r="E132" s="121"/>
      <c r="F132" s="121"/>
      <c r="G132" s="121"/>
      <c r="H132" s="121"/>
    </row>
    <row r="133" spans="2:20" x14ac:dyDescent="0.25">
      <c r="B133" s="357" t="s">
        <v>155</v>
      </c>
      <c r="C133" s="357"/>
      <c r="D133" s="357"/>
      <c r="E133" s="357"/>
      <c r="F133" s="357"/>
      <c r="G133" s="357"/>
      <c r="H133" s="121"/>
    </row>
    <row r="134" spans="2:20" ht="24.75" x14ac:dyDescent="0.25">
      <c r="B134" s="358" t="s">
        <v>0</v>
      </c>
      <c r="C134" s="358"/>
      <c r="D134" s="122" t="s">
        <v>1</v>
      </c>
      <c r="E134" s="123" t="s">
        <v>2</v>
      </c>
      <c r="F134" s="123" t="s">
        <v>3</v>
      </c>
      <c r="G134" s="124" t="s">
        <v>4</v>
      </c>
      <c r="H134" s="121"/>
      <c r="K134" t="s">
        <v>134</v>
      </c>
      <c r="L134" t="s">
        <v>90</v>
      </c>
      <c r="M134" t="s">
        <v>92</v>
      </c>
      <c r="N134" t="s">
        <v>93</v>
      </c>
      <c r="O134" t="s">
        <v>135</v>
      </c>
      <c r="P134" t="s">
        <v>136</v>
      </c>
      <c r="Q134" t="s">
        <v>97</v>
      </c>
      <c r="R134" t="s">
        <v>137</v>
      </c>
      <c r="S134" t="s">
        <v>138</v>
      </c>
      <c r="T134" t="s">
        <v>139</v>
      </c>
    </row>
    <row r="135" spans="2:20" x14ac:dyDescent="0.25">
      <c r="B135" s="354" t="s">
        <v>5</v>
      </c>
      <c r="C135" s="125" t="s">
        <v>7</v>
      </c>
      <c r="D135" s="126">
        <v>818</v>
      </c>
      <c r="E135" s="127">
        <v>63.60808709175739</v>
      </c>
      <c r="F135" s="127">
        <v>63.60808709175739</v>
      </c>
      <c r="G135" s="128">
        <v>63.60808709175739</v>
      </c>
      <c r="H135" s="121"/>
      <c r="J135" t="s">
        <v>7</v>
      </c>
      <c r="K135" s="119">
        <v>0.127</v>
      </c>
      <c r="L135" s="119">
        <v>0.47</v>
      </c>
      <c r="M135" s="119">
        <v>0.67800000000000005</v>
      </c>
      <c r="N135" s="119">
        <v>0.72699999999999998</v>
      </c>
      <c r="O135" s="119">
        <v>0.60299999999999998</v>
      </c>
      <c r="P135" s="119">
        <v>0.75600000000000001</v>
      </c>
      <c r="Q135" s="119">
        <v>0.75900000000000001</v>
      </c>
      <c r="R135" s="119">
        <v>0.73499999999999999</v>
      </c>
      <c r="S135" s="119">
        <v>0.63600000000000001</v>
      </c>
      <c r="T135" s="119"/>
    </row>
    <row r="136" spans="2:20" x14ac:dyDescent="0.25">
      <c r="B136" s="355"/>
      <c r="C136" s="129" t="s">
        <v>121</v>
      </c>
      <c r="D136" s="130">
        <v>131</v>
      </c>
      <c r="E136" s="131">
        <v>10.186625194401245</v>
      </c>
      <c r="F136" s="131">
        <v>10.186625194401245</v>
      </c>
      <c r="G136" s="132">
        <v>73.794712286158628</v>
      </c>
      <c r="H136" s="121"/>
      <c r="J136" t="s">
        <v>121</v>
      </c>
      <c r="K136" s="119">
        <v>8.9999999999999993E-3</v>
      </c>
      <c r="L136" s="119">
        <v>6.5000000000000002E-2</v>
      </c>
      <c r="M136" s="119">
        <v>9.6000000000000002E-2</v>
      </c>
      <c r="N136" s="119">
        <v>0.11</v>
      </c>
      <c r="O136" s="119">
        <v>7.9000000000000001E-2</v>
      </c>
      <c r="P136" s="119">
        <v>0.11700000000000001</v>
      </c>
      <c r="Q136" s="119">
        <v>0.11899999999999999</v>
      </c>
      <c r="R136" s="119">
        <v>0.11799999999999999</v>
      </c>
      <c r="S136" s="119">
        <v>0.10199999999999999</v>
      </c>
      <c r="T136" s="119"/>
    </row>
    <row r="137" spans="2:20" x14ac:dyDescent="0.25">
      <c r="B137" s="355"/>
      <c r="C137" s="129" t="s">
        <v>118</v>
      </c>
      <c r="D137" s="130">
        <v>70</v>
      </c>
      <c r="E137" s="131">
        <v>5.4432348367029553</v>
      </c>
      <c r="F137" s="131">
        <v>5.4432348367029553</v>
      </c>
      <c r="G137" s="132">
        <v>79.237947122861584</v>
      </c>
      <c r="H137" s="138">
        <f>SUM(F137:F138)</f>
        <v>8.2426127527216178</v>
      </c>
      <c r="J137" t="s">
        <v>132</v>
      </c>
      <c r="K137" s="119">
        <v>0.19700000000000001</v>
      </c>
      <c r="L137" s="119">
        <v>0.13500000000000001</v>
      </c>
      <c r="M137" s="119">
        <v>8.5999999999999993E-2</v>
      </c>
      <c r="N137" s="119">
        <v>7.8E-2</v>
      </c>
      <c r="O137" s="119">
        <v>0.13500000000000001</v>
      </c>
      <c r="P137" s="119">
        <v>8.2000000000000003E-2</v>
      </c>
      <c r="Q137" s="119">
        <v>9.0999999999999998E-2</v>
      </c>
      <c r="R137" s="119">
        <v>8.3000000000000004E-2</v>
      </c>
      <c r="S137" s="119">
        <v>8.2000000000000003E-2</v>
      </c>
      <c r="T137" s="119"/>
    </row>
    <row r="138" spans="2:20" x14ac:dyDescent="0.25">
      <c r="B138" s="355"/>
      <c r="C138" s="129" t="s">
        <v>112</v>
      </c>
      <c r="D138" s="130">
        <v>36</v>
      </c>
      <c r="E138" s="131">
        <v>2.7993779160186625</v>
      </c>
      <c r="F138" s="131">
        <v>2.7993779160186625</v>
      </c>
      <c r="G138" s="132">
        <v>82.037325038880255</v>
      </c>
      <c r="H138" s="121"/>
      <c r="J138" t="s">
        <v>122</v>
      </c>
      <c r="K138" s="119">
        <v>0.155</v>
      </c>
      <c r="L138" s="119">
        <v>0.126</v>
      </c>
      <c r="M138" s="119">
        <v>5.8999999999999997E-2</v>
      </c>
      <c r="N138" s="119">
        <v>3.6999999999999998E-2</v>
      </c>
      <c r="O138" s="119">
        <v>0.08</v>
      </c>
      <c r="P138" s="119">
        <v>1.6E-2</v>
      </c>
      <c r="Q138" s="119">
        <v>1.2999999999999999E-2</v>
      </c>
      <c r="R138" s="119">
        <v>2.4E-2</v>
      </c>
      <c r="S138" s="119">
        <v>5.5E-2</v>
      </c>
      <c r="T138" s="119"/>
    </row>
    <row r="139" spans="2:20" x14ac:dyDescent="0.25">
      <c r="B139" s="355"/>
      <c r="C139" s="129" t="s">
        <v>122</v>
      </c>
      <c r="D139" s="130">
        <v>71</v>
      </c>
      <c r="E139" s="131">
        <v>5.5209953343701397</v>
      </c>
      <c r="F139" s="131">
        <v>5.5209953343701397</v>
      </c>
      <c r="G139" s="132">
        <v>87.558320373250382</v>
      </c>
      <c r="H139" s="121"/>
      <c r="J139" s="116" t="s">
        <v>110</v>
      </c>
      <c r="K139" s="119">
        <v>0.183</v>
      </c>
      <c r="L139" s="119">
        <v>9.6000000000000002E-2</v>
      </c>
      <c r="M139" s="119">
        <v>3.6999999999999998E-2</v>
      </c>
      <c r="N139" s="119">
        <v>2.3E-2</v>
      </c>
      <c r="O139" s="119">
        <v>0.06</v>
      </c>
      <c r="P139" s="119">
        <v>1.7000000000000001E-2</v>
      </c>
      <c r="Q139" s="119">
        <v>6.0000000000000001E-3</v>
      </c>
      <c r="R139" s="119">
        <v>2.1999999999999999E-2</v>
      </c>
      <c r="S139" s="119">
        <v>6.9000000000000006E-2</v>
      </c>
      <c r="T139" s="119"/>
    </row>
    <row r="140" spans="2:20" x14ac:dyDescent="0.25">
      <c r="B140" s="355"/>
      <c r="C140" s="129" t="s">
        <v>110</v>
      </c>
      <c r="D140" s="130">
        <v>89</v>
      </c>
      <c r="E140" s="131">
        <v>6.9206842923794714</v>
      </c>
      <c r="F140" s="131">
        <v>6.9206842923794714</v>
      </c>
      <c r="G140" s="132">
        <v>94.479004665629859</v>
      </c>
      <c r="H140" s="121"/>
      <c r="J140" t="s">
        <v>133</v>
      </c>
      <c r="K140" s="119">
        <v>0.33</v>
      </c>
      <c r="L140" s="119">
        <v>0.11</v>
      </c>
      <c r="M140" s="119">
        <v>4.3999999999999997E-2</v>
      </c>
      <c r="N140" s="119">
        <v>2.4E-2</v>
      </c>
      <c r="O140" s="119">
        <v>4.1000000000000002E-2</v>
      </c>
      <c r="P140" s="119">
        <v>1.2E-2</v>
      </c>
      <c r="Q140" s="119">
        <v>1.2E-2</v>
      </c>
      <c r="R140" s="119">
        <v>1.7999999999999999E-2</v>
      </c>
      <c r="S140" s="119">
        <v>5.5E-2</v>
      </c>
      <c r="T140" s="119"/>
    </row>
    <row r="141" spans="2:20" x14ac:dyDescent="0.25">
      <c r="B141" s="355"/>
      <c r="C141" s="129" t="s">
        <v>111</v>
      </c>
      <c r="D141" s="130">
        <v>41</v>
      </c>
      <c r="E141" s="131">
        <v>3.188180404354588</v>
      </c>
      <c r="F141" s="131">
        <v>3.188180404354588</v>
      </c>
      <c r="G141" s="132">
        <v>97.667185069984441</v>
      </c>
      <c r="H141" s="138">
        <f>SUM(F141:F147)</f>
        <v>5.5209953343701406</v>
      </c>
    </row>
    <row r="142" spans="2:20" x14ac:dyDescent="0.25">
      <c r="B142" s="355"/>
      <c r="C142" s="129" t="s">
        <v>113</v>
      </c>
      <c r="D142" s="130">
        <v>18</v>
      </c>
      <c r="E142" s="131">
        <v>1.3996889580093312</v>
      </c>
      <c r="F142" s="131">
        <v>1.3996889580093312</v>
      </c>
      <c r="G142" s="132">
        <v>99.066874027993777</v>
      </c>
      <c r="H142" s="121"/>
    </row>
    <row r="143" spans="2:20" x14ac:dyDescent="0.25">
      <c r="B143" s="355"/>
      <c r="C143" s="129" t="s">
        <v>114</v>
      </c>
      <c r="D143" s="130">
        <v>3</v>
      </c>
      <c r="E143" s="131">
        <v>0.23328149300155521</v>
      </c>
      <c r="F143" s="131">
        <v>0.23328149300155521</v>
      </c>
      <c r="G143" s="132">
        <v>99.300155520995332</v>
      </c>
      <c r="H143" s="121"/>
    </row>
    <row r="144" spans="2:20" x14ac:dyDescent="0.25">
      <c r="B144" s="355"/>
      <c r="C144" s="129" t="s">
        <v>115</v>
      </c>
      <c r="D144" s="130">
        <v>1</v>
      </c>
      <c r="E144" s="131">
        <v>7.7760497667185069E-2</v>
      </c>
      <c r="F144" s="131">
        <v>7.7760497667185069E-2</v>
      </c>
      <c r="G144" s="132">
        <v>99.377916018662518</v>
      </c>
      <c r="H144" s="121"/>
    </row>
    <row r="145" spans="2:20" x14ac:dyDescent="0.25">
      <c r="B145" s="355"/>
      <c r="C145" s="129" t="s">
        <v>116</v>
      </c>
      <c r="D145" s="130">
        <v>3</v>
      </c>
      <c r="E145" s="131">
        <v>0.23328149300155521</v>
      </c>
      <c r="F145" s="131">
        <v>0.23328149300155521</v>
      </c>
      <c r="G145" s="132">
        <v>99.611197511664074</v>
      </c>
      <c r="H145" s="121"/>
    </row>
    <row r="146" spans="2:20" x14ac:dyDescent="0.25">
      <c r="B146" s="355"/>
      <c r="C146" s="129" t="s">
        <v>117</v>
      </c>
      <c r="D146" s="130">
        <v>2</v>
      </c>
      <c r="E146" s="131">
        <v>0.15552099533437014</v>
      </c>
      <c r="F146" s="131">
        <v>0.15552099533437014</v>
      </c>
      <c r="G146" s="132">
        <v>99.766718506998444</v>
      </c>
      <c r="H146" s="121"/>
    </row>
    <row r="147" spans="2:20" x14ac:dyDescent="0.25">
      <c r="B147" s="355"/>
      <c r="C147" s="129" t="s">
        <v>119</v>
      </c>
      <c r="D147" s="130">
        <v>3</v>
      </c>
      <c r="E147" s="131">
        <v>0.23328149300155521</v>
      </c>
      <c r="F147" s="131">
        <v>0.23328149300155521</v>
      </c>
      <c r="G147" s="132">
        <v>100</v>
      </c>
      <c r="H147" s="121"/>
    </row>
    <row r="148" spans="2:20" x14ac:dyDescent="0.25">
      <c r="B148" s="356"/>
      <c r="C148" s="133" t="s">
        <v>6</v>
      </c>
      <c r="D148" s="134">
        <v>1286</v>
      </c>
      <c r="E148" s="135">
        <v>100</v>
      </c>
      <c r="F148" s="135">
        <v>100</v>
      </c>
      <c r="G148" s="136"/>
      <c r="H148" s="121"/>
    </row>
    <row r="149" spans="2:20" x14ac:dyDescent="0.25">
      <c r="B149" s="121"/>
      <c r="C149" s="137"/>
      <c r="D149" s="121"/>
      <c r="E149" s="121"/>
      <c r="F149" s="121"/>
      <c r="G149" s="121"/>
      <c r="H149" s="121"/>
    </row>
    <row r="150" spans="2:20" x14ac:dyDescent="0.25">
      <c r="B150" s="357" t="s">
        <v>156</v>
      </c>
      <c r="C150" s="357"/>
      <c r="D150" s="357"/>
      <c r="E150" s="357"/>
      <c r="F150" s="357"/>
      <c r="G150" s="357"/>
      <c r="H150" s="121"/>
    </row>
    <row r="151" spans="2:20" ht="24.75" x14ac:dyDescent="0.25">
      <c r="B151" s="358" t="s">
        <v>0</v>
      </c>
      <c r="C151" s="358"/>
      <c r="D151" s="122" t="s">
        <v>1</v>
      </c>
      <c r="E151" s="123" t="s">
        <v>2</v>
      </c>
      <c r="F151" s="123" t="s">
        <v>3</v>
      </c>
      <c r="G151" s="124" t="s">
        <v>4</v>
      </c>
      <c r="H151" s="121"/>
      <c r="K151" t="s">
        <v>134</v>
      </c>
      <c r="L151" t="s">
        <v>90</v>
      </c>
      <c r="M151" t="s">
        <v>92</v>
      </c>
      <c r="N151" t="s">
        <v>93</v>
      </c>
      <c r="O151" t="s">
        <v>135</v>
      </c>
      <c r="P151" t="s">
        <v>136</v>
      </c>
      <c r="Q151" t="s">
        <v>97</v>
      </c>
      <c r="R151" t="s">
        <v>137</v>
      </c>
      <c r="S151" t="s">
        <v>138</v>
      </c>
      <c r="T151" t="s">
        <v>139</v>
      </c>
    </row>
    <row r="152" spans="2:20" x14ac:dyDescent="0.25">
      <c r="B152" s="354" t="s">
        <v>5</v>
      </c>
      <c r="C152" s="125" t="s">
        <v>7</v>
      </c>
      <c r="D152" s="126">
        <v>434</v>
      </c>
      <c r="E152" s="127">
        <v>33.748055987558324</v>
      </c>
      <c r="F152" s="127">
        <v>33.748055987558324</v>
      </c>
      <c r="G152" s="128">
        <v>33.748055987558324</v>
      </c>
      <c r="H152" s="121"/>
      <c r="J152" t="s">
        <v>7</v>
      </c>
      <c r="K152" s="119">
        <v>0.127</v>
      </c>
      <c r="L152" s="119">
        <v>0.47</v>
      </c>
      <c r="M152" s="119">
        <v>0.67800000000000005</v>
      </c>
      <c r="N152" s="119">
        <v>0.72699999999999998</v>
      </c>
      <c r="O152" s="119">
        <v>0.60299999999999998</v>
      </c>
      <c r="P152" s="119">
        <v>0.75600000000000001</v>
      </c>
      <c r="Q152" s="119">
        <v>0.75900000000000001</v>
      </c>
      <c r="R152" s="119">
        <v>0.73499999999999999</v>
      </c>
      <c r="S152" s="119">
        <v>0.63600000000000001</v>
      </c>
      <c r="T152" s="119">
        <v>0.33700000000000002</v>
      </c>
    </row>
    <row r="153" spans="2:20" x14ac:dyDescent="0.25">
      <c r="B153" s="355"/>
      <c r="C153" s="129" t="s">
        <v>121</v>
      </c>
      <c r="D153" s="130">
        <v>41</v>
      </c>
      <c r="E153" s="131">
        <v>3.188180404354588</v>
      </c>
      <c r="F153" s="131">
        <v>3.188180404354588</v>
      </c>
      <c r="G153" s="132">
        <v>36.936236391912907</v>
      </c>
      <c r="H153" s="121"/>
      <c r="J153" t="s">
        <v>121</v>
      </c>
      <c r="K153" s="119">
        <v>8.9999999999999993E-3</v>
      </c>
      <c r="L153" s="119">
        <v>6.5000000000000002E-2</v>
      </c>
      <c r="M153" s="119">
        <v>9.6000000000000002E-2</v>
      </c>
      <c r="N153" s="119">
        <v>0.11</v>
      </c>
      <c r="O153" s="119">
        <v>7.9000000000000001E-2</v>
      </c>
      <c r="P153" s="119">
        <v>0.11700000000000001</v>
      </c>
      <c r="Q153" s="119">
        <v>0.11899999999999999</v>
      </c>
      <c r="R153" s="119">
        <v>0.11799999999999999</v>
      </c>
      <c r="S153" s="119">
        <v>0.10199999999999999</v>
      </c>
      <c r="T153" s="119">
        <v>3.2000000000000001E-2</v>
      </c>
    </row>
    <row r="154" spans="2:20" x14ac:dyDescent="0.25">
      <c r="B154" s="355"/>
      <c r="C154" s="129" t="s">
        <v>118</v>
      </c>
      <c r="D154" s="130">
        <v>36</v>
      </c>
      <c r="E154" s="131">
        <v>2.7993779160186625</v>
      </c>
      <c r="F154" s="131">
        <v>2.7993779160186625</v>
      </c>
      <c r="G154" s="132">
        <v>39.73561430793157</v>
      </c>
      <c r="H154" s="138">
        <f>SUM(F154:F155)</f>
        <v>5.9875583203732505</v>
      </c>
      <c r="J154" t="s">
        <v>132</v>
      </c>
      <c r="K154" s="119">
        <v>0.19700000000000001</v>
      </c>
      <c r="L154" s="119">
        <v>0.13500000000000001</v>
      </c>
      <c r="M154" s="119">
        <v>8.5999999999999993E-2</v>
      </c>
      <c r="N154" s="119">
        <v>7.8E-2</v>
      </c>
      <c r="O154" s="119">
        <v>0.13500000000000001</v>
      </c>
      <c r="P154" s="119">
        <v>8.2000000000000003E-2</v>
      </c>
      <c r="Q154" s="119">
        <v>9.0999999999999998E-2</v>
      </c>
      <c r="R154" s="119">
        <v>8.3000000000000004E-2</v>
      </c>
      <c r="S154" s="119">
        <v>8.2000000000000003E-2</v>
      </c>
      <c r="T154" s="119">
        <v>0.06</v>
      </c>
    </row>
    <row r="155" spans="2:20" x14ac:dyDescent="0.25">
      <c r="B155" s="355"/>
      <c r="C155" s="129" t="s">
        <v>112</v>
      </c>
      <c r="D155" s="130">
        <v>41</v>
      </c>
      <c r="E155" s="131">
        <v>3.188180404354588</v>
      </c>
      <c r="F155" s="131">
        <v>3.188180404354588</v>
      </c>
      <c r="G155" s="132">
        <v>42.92379471228616</v>
      </c>
      <c r="H155" s="121"/>
      <c r="J155" t="s">
        <v>122</v>
      </c>
      <c r="K155" s="119">
        <v>0.155</v>
      </c>
      <c r="L155" s="119">
        <v>0.126</v>
      </c>
      <c r="M155" s="119">
        <v>5.8999999999999997E-2</v>
      </c>
      <c r="N155" s="119">
        <v>3.6999999999999998E-2</v>
      </c>
      <c r="O155" s="119">
        <v>0.08</v>
      </c>
      <c r="P155" s="119">
        <v>1.6E-2</v>
      </c>
      <c r="Q155" s="119">
        <v>1.2999999999999999E-2</v>
      </c>
      <c r="R155" s="119">
        <v>2.4E-2</v>
      </c>
      <c r="S155" s="119">
        <v>5.5E-2</v>
      </c>
      <c r="T155" s="119">
        <v>7.8E-2</v>
      </c>
    </row>
    <row r="156" spans="2:20" x14ac:dyDescent="0.25">
      <c r="B156" s="355"/>
      <c r="C156" s="129" t="s">
        <v>122</v>
      </c>
      <c r="D156" s="130">
        <v>100</v>
      </c>
      <c r="E156" s="131">
        <v>7.7760497667185069</v>
      </c>
      <c r="F156" s="131">
        <v>7.7760497667185069</v>
      </c>
      <c r="G156" s="132">
        <v>50.699844479004668</v>
      </c>
      <c r="H156" s="121"/>
      <c r="J156" s="116" t="s">
        <v>110</v>
      </c>
      <c r="K156" s="119">
        <v>0.183</v>
      </c>
      <c r="L156" s="119">
        <v>9.6000000000000002E-2</v>
      </c>
      <c r="M156" s="119">
        <v>3.6999999999999998E-2</v>
      </c>
      <c r="N156" s="119">
        <v>2.3E-2</v>
      </c>
      <c r="O156" s="119">
        <v>0.06</v>
      </c>
      <c r="P156" s="119">
        <v>1.7000000000000001E-2</v>
      </c>
      <c r="Q156" s="119">
        <v>6.0000000000000001E-3</v>
      </c>
      <c r="R156" s="119">
        <v>2.1999999999999999E-2</v>
      </c>
      <c r="S156" s="119">
        <v>6.9000000000000006E-2</v>
      </c>
      <c r="T156" s="119">
        <v>0.13</v>
      </c>
    </row>
    <row r="157" spans="2:20" x14ac:dyDescent="0.25">
      <c r="B157" s="355"/>
      <c r="C157" s="129" t="s">
        <v>110</v>
      </c>
      <c r="D157" s="130">
        <v>167</v>
      </c>
      <c r="E157" s="131">
        <v>12.986003110419906</v>
      </c>
      <c r="F157" s="131">
        <v>12.986003110419906</v>
      </c>
      <c r="G157" s="132">
        <v>63.685847589424576</v>
      </c>
      <c r="H157" s="121"/>
      <c r="J157" t="s">
        <v>133</v>
      </c>
      <c r="K157" s="119">
        <v>0.33</v>
      </c>
      <c r="L157" s="119">
        <v>0.11</v>
      </c>
      <c r="M157" s="119">
        <v>4.3999999999999997E-2</v>
      </c>
      <c r="N157" s="119">
        <v>2.4E-2</v>
      </c>
      <c r="O157" s="119">
        <v>4.1000000000000002E-2</v>
      </c>
      <c r="P157" s="119">
        <v>1.2E-2</v>
      </c>
      <c r="Q157" s="119">
        <v>1.2E-2</v>
      </c>
      <c r="R157" s="119">
        <v>1.7999999999999999E-2</v>
      </c>
      <c r="S157" s="119">
        <v>5.5E-2</v>
      </c>
      <c r="T157" s="119">
        <v>0.36299999999999999</v>
      </c>
    </row>
    <row r="158" spans="2:20" x14ac:dyDescent="0.25">
      <c r="B158" s="355"/>
      <c r="C158" s="129" t="s">
        <v>111</v>
      </c>
      <c r="D158" s="130">
        <v>182</v>
      </c>
      <c r="E158" s="131">
        <v>14.152410575427682</v>
      </c>
      <c r="F158" s="131">
        <v>14.152410575427682</v>
      </c>
      <c r="G158" s="132">
        <v>77.838258164852249</v>
      </c>
      <c r="H158" s="138">
        <f>SUM(F158:F164)</f>
        <v>36.314152410575431</v>
      </c>
    </row>
    <row r="159" spans="2:20" x14ac:dyDescent="0.25">
      <c r="B159" s="355"/>
      <c r="C159" s="129" t="s">
        <v>113</v>
      </c>
      <c r="D159" s="130">
        <v>110</v>
      </c>
      <c r="E159" s="131">
        <v>8.5536547433903571</v>
      </c>
      <c r="F159" s="131">
        <v>8.5536547433903571</v>
      </c>
      <c r="G159" s="132">
        <v>86.391912908242617</v>
      </c>
      <c r="H159" s="121"/>
      <c r="T159" s="139">
        <f>SUM(T152:T157)</f>
        <v>1</v>
      </c>
    </row>
    <row r="160" spans="2:20" x14ac:dyDescent="0.25">
      <c r="B160" s="355"/>
      <c r="C160" s="129" t="s">
        <v>114</v>
      </c>
      <c r="D160" s="130">
        <v>87</v>
      </c>
      <c r="E160" s="131">
        <v>6.7651632970451008</v>
      </c>
      <c r="F160" s="131">
        <v>6.7651632970451008</v>
      </c>
      <c r="G160" s="132">
        <v>93.157076205287709</v>
      </c>
      <c r="H160" s="121"/>
    </row>
    <row r="161" spans="2:9" x14ac:dyDescent="0.25">
      <c r="B161" s="355"/>
      <c r="C161" s="129" t="s">
        <v>115</v>
      </c>
      <c r="D161" s="130">
        <v>33</v>
      </c>
      <c r="E161" s="131">
        <v>2.5660964230171075</v>
      </c>
      <c r="F161" s="131">
        <v>2.5660964230171075</v>
      </c>
      <c r="G161" s="132">
        <v>95.723172628304823</v>
      </c>
      <c r="H161" s="121"/>
    </row>
    <row r="162" spans="2:9" x14ac:dyDescent="0.25">
      <c r="B162" s="355"/>
      <c r="C162" s="129" t="s">
        <v>116</v>
      </c>
      <c r="D162" s="130">
        <v>24</v>
      </c>
      <c r="E162" s="131">
        <v>1.8662519440124417</v>
      </c>
      <c r="F162" s="131">
        <v>1.8662519440124417</v>
      </c>
      <c r="G162" s="132">
        <v>97.589424572317256</v>
      </c>
      <c r="H162" s="121"/>
    </row>
    <row r="163" spans="2:9" x14ac:dyDescent="0.25">
      <c r="B163" s="355"/>
      <c r="C163" s="129" t="s">
        <v>117</v>
      </c>
      <c r="D163" s="130">
        <v>15</v>
      </c>
      <c r="E163" s="131">
        <v>1.166407465007776</v>
      </c>
      <c r="F163" s="131">
        <v>1.166407465007776</v>
      </c>
      <c r="G163" s="132">
        <v>98.755832037325035</v>
      </c>
      <c r="H163" s="121"/>
    </row>
    <row r="164" spans="2:9" x14ac:dyDescent="0.25">
      <c r="B164" s="355"/>
      <c r="C164" s="129" t="s">
        <v>119</v>
      </c>
      <c r="D164" s="130">
        <v>16</v>
      </c>
      <c r="E164" s="131">
        <v>1.2441679626749611</v>
      </c>
      <c r="F164" s="131">
        <v>1.2441679626749611</v>
      </c>
      <c r="G164" s="132">
        <v>100</v>
      </c>
      <c r="H164" s="121"/>
    </row>
    <row r="165" spans="2:9" x14ac:dyDescent="0.25">
      <c r="B165" s="356"/>
      <c r="C165" s="133" t="s">
        <v>6</v>
      </c>
      <c r="D165" s="134">
        <v>1286</v>
      </c>
      <c r="E165" s="135">
        <v>100</v>
      </c>
      <c r="F165" s="135">
        <v>100</v>
      </c>
      <c r="G165" s="136"/>
      <c r="H165" s="121"/>
    </row>
    <row r="172" spans="2:9" x14ac:dyDescent="0.25">
      <c r="B172" t="s">
        <v>145</v>
      </c>
      <c r="C172" t="s">
        <v>132</v>
      </c>
      <c r="D172" t="s">
        <v>122</v>
      </c>
      <c r="E172" s="116" t="s">
        <v>110</v>
      </c>
      <c r="F172" t="s">
        <v>133</v>
      </c>
      <c r="G172" t="s">
        <v>121</v>
      </c>
      <c r="H172" t="s">
        <v>7</v>
      </c>
      <c r="I172" t="s">
        <v>146</v>
      </c>
    </row>
    <row r="173" spans="2:9" x14ac:dyDescent="0.25">
      <c r="B173" t="s">
        <v>97</v>
      </c>
      <c r="C173" s="119">
        <v>9.0999999999999998E-2</v>
      </c>
      <c r="D173" s="119">
        <v>1.2999999999999999E-2</v>
      </c>
      <c r="E173" s="119">
        <v>6.0000000000000001E-3</v>
      </c>
      <c r="F173" s="119">
        <v>1.2E-2</v>
      </c>
      <c r="G173" s="119">
        <v>0.11899999999999999</v>
      </c>
      <c r="H173" s="119">
        <v>0.75900000000000001</v>
      </c>
      <c r="I173" s="119">
        <f>SUM(Table3[[#This Row],[Less than 1 h]:[3+ hours]])</f>
        <v>0.122</v>
      </c>
    </row>
    <row r="174" spans="2:9" x14ac:dyDescent="0.25">
      <c r="B174" t="s">
        <v>136</v>
      </c>
      <c r="C174" s="119">
        <v>8.2000000000000003E-2</v>
      </c>
      <c r="D174" s="119">
        <v>1.6E-2</v>
      </c>
      <c r="E174" s="119">
        <v>1.7000000000000001E-2</v>
      </c>
      <c r="F174" s="119">
        <v>1.2E-2</v>
      </c>
      <c r="G174" s="119">
        <v>0.11700000000000001</v>
      </c>
      <c r="H174" s="119">
        <v>0.75600000000000001</v>
      </c>
      <c r="I174" s="119">
        <f>SUM(Table3[[#This Row],[Less than 1 h]:[3+ hours]])</f>
        <v>0.127</v>
      </c>
    </row>
    <row r="175" spans="2:9" x14ac:dyDescent="0.25">
      <c r="B175" t="s">
        <v>137</v>
      </c>
      <c r="C175" s="119">
        <v>8.3000000000000004E-2</v>
      </c>
      <c r="D175" s="119">
        <v>2.4E-2</v>
      </c>
      <c r="E175" s="119">
        <v>2.1999999999999999E-2</v>
      </c>
      <c r="F175" s="119">
        <v>1.7999999999999999E-2</v>
      </c>
      <c r="G175" s="119">
        <v>0.11799999999999999</v>
      </c>
      <c r="H175" s="119">
        <v>0.73499999999999999</v>
      </c>
      <c r="I175" s="119">
        <f>SUM(Table3[[#This Row],[Less than 1 h]:[3+ hours]])</f>
        <v>0.14699999999999999</v>
      </c>
    </row>
    <row r="176" spans="2:9" x14ac:dyDescent="0.25">
      <c r="B176" t="s">
        <v>93</v>
      </c>
      <c r="C176" s="119">
        <v>7.8E-2</v>
      </c>
      <c r="D176" s="119">
        <v>3.6999999999999998E-2</v>
      </c>
      <c r="E176" s="119">
        <v>2.3E-2</v>
      </c>
      <c r="F176" s="119">
        <v>2.4E-2</v>
      </c>
      <c r="G176" s="119">
        <v>0.11</v>
      </c>
      <c r="H176" s="119">
        <v>0.72699999999999998</v>
      </c>
      <c r="I176" s="119">
        <f>SUM(Table3[[#This Row],[Less than 1 h]:[3+ hours]])</f>
        <v>0.16199999999999998</v>
      </c>
    </row>
    <row r="177" spans="2:9" x14ac:dyDescent="0.25">
      <c r="B177" t="s">
        <v>92</v>
      </c>
      <c r="C177" s="119">
        <v>8.5999999999999993E-2</v>
      </c>
      <c r="D177" s="119">
        <v>5.8999999999999997E-2</v>
      </c>
      <c r="E177" s="119">
        <v>3.6999999999999998E-2</v>
      </c>
      <c r="F177" s="119">
        <v>4.3999999999999997E-2</v>
      </c>
      <c r="G177" s="119">
        <v>9.6000000000000002E-2</v>
      </c>
      <c r="H177" s="119">
        <v>0.67800000000000005</v>
      </c>
      <c r="I177" s="119">
        <f>SUM(Table3[[#This Row],[Less than 1 h]:[3+ hours]])</f>
        <v>0.22599999999999998</v>
      </c>
    </row>
    <row r="178" spans="2:9" x14ac:dyDescent="0.25">
      <c r="B178" t="s">
        <v>99</v>
      </c>
      <c r="C178" s="119">
        <v>8.2000000000000003E-2</v>
      </c>
      <c r="D178" s="119">
        <v>5.5E-2</v>
      </c>
      <c r="E178" s="119">
        <v>6.9000000000000006E-2</v>
      </c>
      <c r="F178" s="119">
        <v>5.5E-2</v>
      </c>
      <c r="G178" s="119">
        <v>0.10199999999999999</v>
      </c>
      <c r="H178" s="119">
        <v>0.63600000000000001</v>
      </c>
      <c r="I178" s="119">
        <f>SUM(Table3[[#This Row],[Less than 1 h]:[3+ hours]])</f>
        <v>0.26100000000000001</v>
      </c>
    </row>
    <row r="179" spans="2:9" x14ac:dyDescent="0.25">
      <c r="B179" t="s">
        <v>135</v>
      </c>
      <c r="C179" s="119">
        <v>0.13500000000000001</v>
      </c>
      <c r="D179" s="119">
        <v>0.08</v>
      </c>
      <c r="E179" s="119">
        <v>0.06</v>
      </c>
      <c r="F179" s="119">
        <v>4.1000000000000002E-2</v>
      </c>
      <c r="G179" s="119">
        <v>7.9000000000000001E-2</v>
      </c>
      <c r="H179" s="119">
        <v>0.60299999999999998</v>
      </c>
      <c r="I179" s="119">
        <f>SUM(Table3[[#This Row],[Less than 1 h]:[3+ hours]])</f>
        <v>0.316</v>
      </c>
    </row>
    <row r="180" spans="2:9" x14ac:dyDescent="0.25">
      <c r="B180" t="s">
        <v>90</v>
      </c>
      <c r="C180" s="119">
        <v>0.13500000000000001</v>
      </c>
      <c r="D180" s="119">
        <v>0.126</v>
      </c>
      <c r="E180" s="119">
        <v>9.6000000000000002E-2</v>
      </c>
      <c r="F180" s="119">
        <v>0.11</v>
      </c>
      <c r="G180" s="119">
        <v>6.5000000000000002E-2</v>
      </c>
      <c r="H180" s="119">
        <v>0.47</v>
      </c>
      <c r="I180" s="119">
        <f>SUM(Table3[[#This Row],[Less than 1 h]:[3+ hours]])</f>
        <v>0.46699999999999997</v>
      </c>
    </row>
    <row r="181" spans="2:9" x14ac:dyDescent="0.25">
      <c r="B181" t="s">
        <v>139</v>
      </c>
      <c r="C181" s="119">
        <v>0.06</v>
      </c>
      <c r="D181" s="119">
        <v>7.8E-2</v>
      </c>
      <c r="E181" s="119">
        <v>0.13</v>
      </c>
      <c r="F181" s="119">
        <v>0.36299999999999999</v>
      </c>
      <c r="G181" s="119">
        <v>3.2000000000000001E-2</v>
      </c>
      <c r="H181" s="119">
        <v>0.33700000000000002</v>
      </c>
      <c r="I181" s="119">
        <f>SUM(Table3[[#This Row],[Less than 1 h]:[3+ hours]])</f>
        <v>0.63100000000000001</v>
      </c>
    </row>
    <row r="182" spans="2:9" x14ac:dyDescent="0.25">
      <c r="B182" t="s">
        <v>134</v>
      </c>
      <c r="C182" s="119">
        <v>0.19700000000000001</v>
      </c>
      <c r="D182" s="119">
        <v>0.155</v>
      </c>
      <c r="E182" s="119">
        <v>0.183</v>
      </c>
      <c r="F182" s="119">
        <v>0.33</v>
      </c>
      <c r="G182" s="119">
        <v>8.9999999999999993E-3</v>
      </c>
      <c r="H182" s="119">
        <v>0.127</v>
      </c>
      <c r="I182" s="119">
        <f>SUM(Table3[[#This Row],[Less than 1 h]:[3+ hours]])</f>
        <v>0.86499999999999999</v>
      </c>
    </row>
  </sheetData>
  <mergeCells count="30">
    <mergeCell ref="B152:B165"/>
    <mergeCell ref="B100:G100"/>
    <mergeCell ref="B101:C101"/>
    <mergeCell ref="B102:B114"/>
    <mergeCell ref="B116:G116"/>
    <mergeCell ref="B117:C117"/>
    <mergeCell ref="B118:B131"/>
    <mergeCell ref="B133:G133"/>
    <mergeCell ref="B134:C134"/>
    <mergeCell ref="B135:B148"/>
    <mergeCell ref="B150:G150"/>
    <mergeCell ref="B151:C151"/>
    <mergeCell ref="B85:B98"/>
    <mergeCell ref="B35:G35"/>
    <mergeCell ref="B36:C36"/>
    <mergeCell ref="B37:B48"/>
    <mergeCell ref="B50:G50"/>
    <mergeCell ref="B51:C51"/>
    <mergeCell ref="B52:B64"/>
    <mergeCell ref="B66:G66"/>
    <mergeCell ref="B67:C67"/>
    <mergeCell ref="B68:B81"/>
    <mergeCell ref="B83:G83"/>
    <mergeCell ref="B84:C84"/>
    <mergeCell ref="B21:B33"/>
    <mergeCell ref="B2:G2"/>
    <mergeCell ref="B3:C3"/>
    <mergeCell ref="B4:B17"/>
    <mergeCell ref="B19:G19"/>
    <mergeCell ref="B20:C20"/>
  </mergeCells>
  <pageMargins left="0.7" right="0.7" top="0.75" bottom="0.75" header="0.3" footer="0.3"/>
  <drawing r:id="rId1"/>
  <tableParts count="1">
    <tablePart r:id="rId2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D97199-DD28-4C53-8FB6-A99B8482E43E}">
  <dimension ref="B2:W143"/>
  <sheetViews>
    <sheetView zoomScale="25" zoomScaleNormal="25" workbookViewId="0">
      <selection activeCell="T35" sqref="T35"/>
    </sheetView>
  </sheetViews>
  <sheetFormatPr defaultRowHeight="15" x14ac:dyDescent="0.25"/>
  <cols>
    <col min="2" max="2" width="13.42578125" customWidth="1"/>
    <col min="3" max="3" width="33" customWidth="1"/>
    <col min="9" max="9" width="9.140625" style="117"/>
    <col min="10" max="10" width="39" customWidth="1"/>
    <col min="11" max="18" width="14" customWidth="1"/>
  </cols>
  <sheetData>
    <row r="2" spans="2:23" x14ac:dyDescent="0.25">
      <c r="B2" s="359" t="s">
        <v>161</v>
      </c>
      <c r="C2" s="359"/>
      <c r="D2" s="359"/>
      <c r="E2" s="359"/>
      <c r="F2" s="359"/>
      <c r="G2" s="359"/>
      <c r="H2" s="140"/>
    </row>
    <row r="3" spans="2:23" ht="24.75" x14ac:dyDescent="0.25">
      <c r="B3" s="360" t="s">
        <v>0</v>
      </c>
      <c r="C3" s="360"/>
      <c r="D3" s="141" t="s">
        <v>1</v>
      </c>
      <c r="E3" s="142" t="s">
        <v>2</v>
      </c>
      <c r="F3" s="142" t="s">
        <v>3</v>
      </c>
      <c r="G3" s="143" t="s">
        <v>4</v>
      </c>
      <c r="H3" s="140"/>
      <c r="K3" t="s">
        <v>134</v>
      </c>
      <c r="L3" t="s">
        <v>90</v>
      </c>
      <c r="M3" t="s">
        <v>182</v>
      </c>
      <c r="N3" t="s">
        <v>183</v>
      </c>
      <c r="O3" t="s">
        <v>93</v>
      </c>
      <c r="P3" t="s">
        <v>135</v>
      </c>
      <c r="Q3" t="s">
        <v>136</v>
      </c>
      <c r="R3" t="s">
        <v>97</v>
      </c>
      <c r="S3" t="s">
        <v>98</v>
      </c>
      <c r="T3" t="s">
        <v>99</v>
      </c>
      <c r="U3" t="s">
        <v>184</v>
      </c>
      <c r="V3" t="s">
        <v>101</v>
      </c>
      <c r="W3" t="s">
        <v>185</v>
      </c>
    </row>
    <row r="4" spans="2:23" x14ac:dyDescent="0.25">
      <c r="B4" s="361" t="s">
        <v>5</v>
      </c>
      <c r="C4" s="144" t="s">
        <v>7</v>
      </c>
      <c r="D4" s="145">
        <v>175</v>
      </c>
      <c r="E4" s="146">
        <v>13.608087091757387</v>
      </c>
      <c r="F4" s="146">
        <v>13.608087091757387</v>
      </c>
      <c r="G4" s="147">
        <v>13.608087091757387</v>
      </c>
      <c r="H4" s="140"/>
      <c r="J4" t="s">
        <v>7</v>
      </c>
      <c r="K4" s="117">
        <v>0.13600000000000001</v>
      </c>
      <c r="L4" s="117">
        <v>0.495</v>
      </c>
      <c r="M4" s="117">
        <v>0.38400000000000001</v>
      </c>
      <c r="N4" s="117">
        <v>0.70499999999999996</v>
      </c>
      <c r="O4" s="117">
        <v>0.77</v>
      </c>
      <c r="P4" s="117">
        <v>0.628</v>
      </c>
      <c r="Q4" s="117">
        <v>0.79900000000000004</v>
      </c>
      <c r="R4" s="117">
        <v>0.82099999999999995</v>
      </c>
      <c r="S4" s="117">
        <v>0.79400000000000004</v>
      </c>
      <c r="T4" s="117">
        <v>0.67500000000000004</v>
      </c>
      <c r="U4" s="117">
        <v>0.81599999999999995</v>
      </c>
      <c r="V4" s="117">
        <v>0.83799999999999997</v>
      </c>
      <c r="W4" s="117">
        <v>0.36199999999999999</v>
      </c>
    </row>
    <row r="5" spans="2:23" x14ac:dyDescent="0.25">
      <c r="B5" s="362"/>
      <c r="C5" s="148" t="s">
        <v>162</v>
      </c>
      <c r="D5" s="149">
        <v>106</v>
      </c>
      <c r="E5" s="150">
        <v>8.2426127527216178</v>
      </c>
      <c r="F5" s="150">
        <v>8.2426127527216178</v>
      </c>
      <c r="G5" s="151">
        <v>21.850699844479006</v>
      </c>
      <c r="H5" s="140"/>
      <c r="J5" t="s">
        <v>176</v>
      </c>
      <c r="K5" s="117">
        <v>8.2000000000000003E-2</v>
      </c>
      <c r="L5" s="117">
        <v>9.8000000000000004E-2</v>
      </c>
      <c r="M5" s="117">
        <v>0.114</v>
      </c>
      <c r="N5" s="117">
        <v>0.11700000000000001</v>
      </c>
      <c r="O5" s="117">
        <v>0.122</v>
      </c>
      <c r="P5" s="117">
        <v>0.1</v>
      </c>
      <c r="Q5" s="117">
        <v>0.128</v>
      </c>
      <c r="R5" s="117">
        <v>0.124</v>
      </c>
      <c r="S5" s="117">
        <v>0.13800000000000001</v>
      </c>
      <c r="T5" s="117">
        <v>0.159</v>
      </c>
      <c r="U5" s="117">
        <v>0.121</v>
      </c>
      <c r="V5" s="117">
        <v>0.11700000000000001</v>
      </c>
      <c r="W5" s="117">
        <v>0.14799999999999999</v>
      </c>
    </row>
    <row r="6" spans="2:23" ht="24" x14ac:dyDescent="0.25">
      <c r="B6" s="362"/>
      <c r="C6" s="148" t="s">
        <v>163</v>
      </c>
      <c r="D6" s="149">
        <v>100</v>
      </c>
      <c r="E6" s="150">
        <v>7.7760497667185069</v>
      </c>
      <c r="F6" s="150">
        <v>7.7760497667185069</v>
      </c>
      <c r="G6" s="151">
        <v>29.626749611197511</v>
      </c>
      <c r="H6" s="140"/>
      <c r="J6" t="s">
        <v>177</v>
      </c>
      <c r="K6" s="117">
        <v>7.8E-2</v>
      </c>
      <c r="L6" s="117">
        <v>7.0000000000000007E-2</v>
      </c>
      <c r="M6" s="117">
        <v>8.2000000000000003E-2</v>
      </c>
      <c r="N6" s="117">
        <v>0.03</v>
      </c>
      <c r="O6" s="117">
        <v>1.0999999999999999E-2</v>
      </c>
      <c r="P6" s="117">
        <v>4.8000000000000001E-2</v>
      </c>
      <c r="Q6" s="117">
        <v>1.2999999999999999E-2</v>
      </c>
      <c r="R6" s="117">
        <v>8.9999999999999993E-3</v>
      </c>
      <c r="S6" s="117">
        <v>8.9999999999999993E-3</v>
      </c>
      <c r="T6" s="117">
        <v>3.5999999999999997E-2</v>
      </c>
      <c r="U6" s="117">
        <v>1.2E-2</v>
      </c>
      <c r="V6" s="117">
        <v>8.9999999999999993E-3</v>
      </c>
      <c r="W6" s="117">
        <v>8.3000000000000004E-2</v>
      </c>
    </row>
    <row r="7" spans="2:23" ht="24" x14ac:dyDescent="0.25">
      <c r="B7" s="362"/>
      <c r="C7" s="148" t="s">
        <v>159</v>
      </c>
      <c r="D7" s="149">
        <v>59</v>
      </c>
      <c r="E7" s="150">
        <v>4.5878693623639188</v>
      </c>
      <c r="F7" s="150">
        <v>4.5878693623639188</v>
      </c>
      <c r="G7" s="151">
        <v>34.214618973561429</v>
      </c>
      <c r="H7" s="140"/>
      <c r="J7" t="s">
        <v>178</v>
      </c>
      <c r="K7" s="117">
        <v>4.5999999999999999E-2</v>
      </c>
      <c r="L7" s="117">
        <v>3.5999999999999997E-2</v>
      </c>
      <c r="M7" s="117">
        <v>3.2000000000000001E-2</v>
      </c>
      <c r="N7" s="117">
        <v>1.9E-2</v>
      </c>
      <c r="O7" s="117">
        <v>8.9999999999999993E-3</v>
      </c>
      <c r="P7" s="117">
        <v>1.6E-2</v>
      </c>
      <c r="Q7" s="117">
        <v>5.0000000000000001E-3</v>
      </c>
      <c r="R7" s="117">
        <v>4.0000000000000001E-3</v>
      </c>
      <c r="S7" s="117">
        <v>5.0000000000000001E-3</v>
      </c>
      <c r="T7" s="117">
        <v>1.0999999999999999E-2</v>
      </c>
      <c r="U7" s="117">
        <v>5.0000000000000001E-3</v>
      </c>
      <c r="V7" s="117">
        <v>4.0000000000000001E-3</v>
      </c>
      <c r="W7" s="117">
        <v>3.3000000000000002E-2</v>
      </c>
    </row>
    <row r="8" spans="2:23" ht="24" x14ac:dyDescent="0.25">
      <c r="B8" s="362"/>
      <c r="C8" s="148" t="s">
        <v>160</v>
      </c>
      <c r="D8" s="149">
        <v>127</v>
      </c>
      <c r="E8" s="150">
        <v>9.8755832037325035</v>
      </c>
      <c r="F8" s="150">
        <v>9.8755832037325035</v>
      </c>
      <c r="G8" s="151">
        <v>44.090202177293932</v>
      </c>
      <c r="H8" s="140"/>
      <c r="J8" t="s">
        <v>179</v>
      </c>
      <c r="K8" s="117">
        <v>9.9000000000000005E-2</v>
      </c>
      <c r="L8" s="117">
        <v>8.5999999999999993E-2</v>
      </c>
      <c r="M8" s="117">
        <v>9.1999999999999998E-2</v>
      </c>
      <c r="N8" s="117">
        <v>3.6999999999999998E-2</v>
      </c>
      <c r="O8" s="117">
        <v>0.02</v>
      </c>
      <c r="P8" s="117">
        <v>4.8000000000000001E-2</v>
      </c>
      <c r="Q8" s="117">
        <v>1.0999999999999999E-2</v>
      </c>
      <c r="R8" s="117">
        <v>1.6E-2</v>
      </c>
      <c r="S8" s="117">
        <v>1.2E-2</v>
      </c>
      <c r="T8" s="117">
        <v>2.7E-2</v>
      </c>
      <c r="U8" s="117">
        <v>1.0999999999999999E-2</v>
      </c>
      <c r="V8" s="117">
        <v>8.9999999999999993E-3</v>
      </c>
      <c r="W8" s="117">
        <v>0.1</v>
      </c>
    </row>
    <row r="9" spans="2:23" ht="24" x14ac:dyDescent="0.25">
      <c r="B9" s="362"/>
      <c r="C9" s="148" t="s">
        <v>158</v>
      </c>
      <c r="D9" s="149">
        <v>353</v>
      </c>
      <c r="E9" s="150">
        <v>27.44945567651633</v>
      </c>
      <c r="F9" s="150">
        <v>27.44945567651633</v>
      </c>
      <c r="G9" s="151">
        <v>71.539657853810269</v>
      </c>
      <c r="H9" s="140"/>
      <c r="J9" t="s">
        <v>181</v>
      </c>
      <c r="K9" s="117">
        <v>0.27400000000000002</v>
      </c>
      <c r="L9" s="117">
        <v>0.124</v>
      </c>
      <c r="M9" s="117">
        <v>0.158</v>
      </c>
      <c r="N9" s="117">
        <v>4.3999999999999997E-2</v>
      </c>
      <c r="O9" s="117">
        <v>3.3000000000000002E-2</v>
      </c>
      <c r="P9" s="117">
        <v>8.4000000000000005E-2</v>
      </c>
      <c r="Q9" s="117">
        <v>1.7999999999999999E-2</v>
      </c>
      <c r="R9" s="117">
        <v>1.2E-2</v>
      </c>
      <c r="S9" s="117">
        <v>1.9E-2</v>
      </c>
      <c r="T9" s="117">
        <v>0.05</v>
      </c>
      <c r="U9" s="117">
        <v>1.4999999999999999E-2</v>
      </c>
      <c r="V9" s="117">
        <v>1.2E-2</v>
      </c>
      <c r="W9" s="117">
        <v>0.159</v>
      </c>
    </row>
    <row r="10" spans="2:23" x14ac:dyDescent="0.25">
      <c r="B10" s="362"/>
      <c r="C10" s="148" t="s">
        <v>157</v>
      </c>
      <c r="D10" s="149">
        <v>366</v>
      </c>
      <c r="E10" s="150">
        <v>28.460342146189735</v>
      </c>
      <c r="F10" s="150">
        <v>28.460342146189735</v>
      </c>
      <c r="G10" s="151">
        <v>100</v>
      </c>
      <c r="H10" s="140"/>
      <c r="J10" t="s">
        <v>180</v>
      </c>
      <c r="K10" s="117">
        <v>0.28499999999999998</v>
      </c>
      <c r="L10" s="117">
        <v>0.09</v>
      </c>
      <c r="M10" s="117">
        <v>0.13900000000000001</v>
      </c>
      <c r="N10" s="117">
        <v>4.7E-2</v>
      </c>
      <c r="O10" s="117">
        <v>3.5999999999999997E-2</v>
      </c>
      <c r="P10" s="117">
        <v>7.5999999999999998E-2</v>
      </c>
      <c r="Q10" s="117">
        <v>2.5999999999999999E-2</v>
      </c>
      <c r="R10" s="117">
        <v>1.4999999999999999E-2</v>
      </c>
      <c r="S10" s="117">
        <v>2.3E-2</v>
      </c>
      <c r="T10" s="117">
        <v>4.2999999999999997E-2</v>
      </c>
      <c r="U10" s="117">
        <v>2.1000000000000001E-2</v>
      </c>
      <c r="V10" s="117">
        <v>1.2E-2</v>
      </c>
      <c r="W10" s="117">
        <v>0.115</v>
      </c>
    </row>
    <row r="11" spans="2:23" x14ac:dyDescent="0.25">
      <c r="B11" s="363"/>
      <c r="C11" s="152" t="s">
        <v>6</v>
      </c>
      <c r="D11" s="153">
        <v>1286</v>
      </c>
      <c r="E11" s="154">
        <v>100</v>
      </c>
      <c r="F11" s="154">
        <v>100</v>
      </c>
      <c r="G11" s="155"/>
      <c r="H11" s="140"/>
    </row>
    <row r="12" spans="2:23" x14ac:dyDescent="0.25">
      <c r="B12" s="140"/>
      <c r="C12" s="140"/>
      <c r="D12" s="140"/>
      <c r="E12" s="140"/>
      <c r="F12" s="140"/>
      <c r="G12" s="140"/>
      <c r="H12" s="140"/>
    </row>
    <row r="13" spans="2:23" x14ac:dyDescent="0.25">
      <c r="B13" s="359" t="s">
        <v>164</v>
      </c>
      <c r="C13" s="359"/>
      <c r="D13" s="359"/>
      <c r="E13" s="359"/>
      <c r="F13" s="359"/>
      <c r="G13" s="359"/>
      <c r="H13" s="140"/>
    </row>
    <row r="14" spans="2:23" ht="24.75" x14ac:dyDescent="0.25">
      <c r="B14" s="360" t="s">
        <v>0</v>
      </c>
      <c r="C14" s="360"/>
      <c r="D14" s="141" t="s">
        <v>1</v>
      </c>
      <c r="E14" s="142" t="s">
        <v>2</v>
      </c>
      <c r="F14" s="142" t="s">
        <v>3</v>
      </c>
      <c r="G14" s="143" t="s">
        <v>4</v>
      </c>
      <c r="H14" s="140"/>
      <c r="J14" s="157" t="s">
        <v>186</v>
      </c>
      <c r="K14" t="s">
        <v>180</v>
      </c>
      <c r="L14" t="s">
        <v>181</v>
      </c>
      <c r="M14" t="s">
        <v>179</v>
      </c>
      <c r="N14" t="s">
        <v>178</v>
      </c>
      <c r="O14" t="s">
        <v>177</v>
      </c>
      <c r="P14" t="s">
        <v>176</v>
      </c>
      <c r="Q14" t="s">
        <v>7</v>
      </c>
      <c r="R14" t="s">
        <v>146</v>
      </c>
    </row>
    <row r="15" spans="2:23" x14ac:dyDescent="0.25">
      <c r="B15" s="361" t="s">
        <v>5</v>
      </c>
      <c r="C15" s="144" t="s">
        <v>7</v>
      </c>
      <c r="D15" s="145">
        <v>637</v>
      </c>
      <c r="E15" s="146">
        <v>49.533437013996888</v>
      </c>
      <c r="F15" s="146">
        <v>49.533437013996888</v>
      </c>
      <c r="G15" s="147">
        <v>49.533437013996888</v>
      </c>
      <c r="H15" s="140"/>
      <c r="I15" s="156">
        <v>0.495</v>
      </c>
      <c r="J15" s="157" t="s">
        <v>101</v>
      </c>
      <c r="K15" s="117">
        <v>1.2E-2</v>
      </c>
      <c r="L15" s="117">
        <v>1.2E-2</v>
      </c>
      <c r="M15" s="117">
        <v>8.9999999999999993E-3</v>
      </c>
      <c r="N15" s="117">
        <v>4.0000000000000001E-3</v>
      </c>
      <c r="O15" s="117">
        <v>8.9999999999999993E-3</v>
      </c>
      <c r="P15" s="117">
        <v>0.11700000000000001</v>
      </c>
      <c r="Q15" s="117">
        <v>0.83799999999999997</v>
      </c>
      <c r="R15" s="117">
        <f>SUM(Table4[[#This Row],[I play alongside them all the time]:[I oversee their play]])</f>
        <v>4.6000000000000006E-2</v>
      </c>
    </row>
    <row r="16" spans="2:23" x14ac:dyDescent="0.25">
      <c r="B16" s="362"/>
      <c r="C16" s="148" t="s">
        <v>162</v>
      </c>
      <c r="D16" s="149">
        <v>126</v>
      </c>
      <c r="E16" s="150">
        <v>9.7978227060653182</v>
      </c>
      <c r="F16" s="150">
        <v>9.7978227060653182</v>
      </c>
      <c r="G16" s="151">
        <v>59.331259720062206</v>
      </c>
      <c r="H16" s="140"/>
      <c r="I16" s="156">
        <v>9.8000000000000004E-2</v>
      </c>
      <c r="J16" s="157" t="s">
        <v>97</v>
      </c>
      <c r="K16" s="117">
        <v>1.4999999999999999E-2</v>
      </c>
      <c r="L16" s="117">
        <v>1.2E-2</v>
      </c>
      <c r="M16" s="117">
        <v>1.6E-2</v>
      </c>
      <c r="N16" s="117">
        <v>4.0000000000000001E-3</v>
      </c>
      <c r="O16" s="117">
        <v>8.9999999999999993E-3</v>
      </c>
      <c r="P16" s="117">
        <v>0.124</v>
      </c>
      <c r="Q16" s="117">
        <v>0.82099999999999995</v>
      </c>
      <c r="R16" s="117">
        <f>SUM(Table4[[#This Row],[I play alongside them all the time]:[I oversee their play]])</f>
        <v>5.6000000000000001E-2</v>
      </c>
    </row>
    <row r="17" spans="2:18" ht="24" x14ac:dyDescent="0.25">
      <c r="B17" s="362"/>
      <c r="C17" s="148" t="s">
        <v>163</v>
      </c>
      <c r="D17" s="149">
        <v>90</v>
      </c>
      <c r="E17" s="150">
        <v>6.9984447900466566</v>
      </c>
      <c r="F17" s="150">
        <v>6.9984447900466566</v>
      </c>
      <c r="G17" s="151">
        <v>66.329704510108868</v>
      </c>
      <c r="H17" s="140"/>
      <c r="I17" s="117">
        <v>7.0000000000000007E-2</v>
      </c>
      <c r="J17" s="157" t="s">
        <v>184</v>
      </c>
      <c r="K17" s="117">
        <v>2.1000000000000001E-2</v>
      </c>
      <c r="L17" s="117">
        <v>1.4999999999999999E-2</v>
      </c>
      <c r="M17" s="117">
        <v>1.0999999999999999E-2</v>
      </c>
      <c r="N17" s="117">
        <v>5.0000000000000001E-3</v>
      </c>
      <c r="O17" s="117">
        <v>1.2E-2</v>
      </c>
      <c r="P17" s="117">
        <v>0.121</v>
      </c>
      <c r="Q17" s="117">
        <v>0.81599999999999995</v>
      </c>
      <c r="R17" s="117">
        <f>SUM(Table4[[#This Row],[I play alongside them all the time]:[I oversee their play]])</f>
        <v>6.4000000000000001E-2</v>
      </c>
    </row>
    <row r="18" spans="2:18" ht="24" x14ac:dyDescent="0.25">
      <c r="B18" s="362"/>
      <c r="C18" s="148" t="s">
        <v>159</v>
      </c>
      <c r="D18" s="149">
        <v>46</v>
      </c>
      <c r="E18" s="150">
        <v>3.5769828926905132</v>
      </c>
      <c r="F18" s="150">
        <v>3.5769828926905132</v>
      </c>
      <c r="G18" s="151">
        <v>69.906687402799378</v>
      </c>
      <c r="H18" s="140"/>
      <c r="I18" s="117">
        <v>3.5999999999999997E-2</v>
      </c>
      <c r="J18" s="157" t="s">
        <v>98</v>
      </c>
      <c r="K18" s="117">
        <v>2.3E-2</v>
      </c>
      <c r="L18" s="117">
        <v>1.9E-2</v>
      </c>
      <c r="M18" s="117">
        <v>1.2E-2</v>
      </c>
      <c r="N18" s="117">
        <v>5.0000000000000001E-3</v>
      </c>
      <c r="O18" s="117">
        <v>8.9999999999999993E-3</v>
      </c>
      <c r="P18" s="117">
        <v>0.13800000000000001</v>
      </c>
      <c r="Q18" s="117">
        <v>0.79400000000000004</v>
      </c>
      <c r="R18" s="117">
        <f>SUM(Table4[[#This Row],[I play alongside them all the time]:[I oversee their play]])</f>
        <v>6.7999999999999991E-2</v>
      </c>
    </row>
    <row r="19" spans="2:18" ht="24" x14ac:dyDescent="0.25">
      <c r="B19" s="362"/>
      <c r="C19" s="148" t="s">
        <v>160</v>
      </c>
      <c r="D19" s="149">
        <v>111</v>
      </c>
      <c r="E19" s="150">
        <v>8.6314152410575424</v>
      </c>
      <c r="F19" s="150">
        <v>8.6314152410575424</v>
      </c>
      <c r="G19" s="151">
        <v>78.538102643856917</v>
      </c>
      <c r="H19" s="140"/>
      <c r="I19" s="117">
        <v>8.5999999999999993E-2</v>
      </c>
      <c r="J19" s="157" t="s">
        <v>136</v>
      </c>
      <c r="K19" s="117">
        <v>2.5999999999999999E-2</v>
      </c>
      <c r="L19" s="117">
        <v>1.7999999999999999E-2</v>
      </c>
      <c r="M19" s="117">
        <v>1.0999999999999999E-2</v>
      </c>
      <c r="N19" s="117">
        <v>5.0000000000000001E-3</v>
      </c>
      <c r="O19" s="117">
        <v>1.2999999999999999E-2</v>
      </c>
      <c r="P19" s="117">
        <v>0.128</v>
      </c>
      <c r="Q19" s="117">
        <v>0.79900000000000004</v>
      </c>
      <c r="R19" s="117">
        <f>SUM(Table4[[#This Row],[I play alongside them all the time]:[I oversee their play]])</f>
        <v>7.2999999999999995E-2</v>
      </c>
    </row>
    <row r="20" spans="2:18" ht="24" x14ac:dyDescent="0.25">
      <c r="B20" s="362"/>
      <c r="C20" s="148" t="s">
        <v>158</v>
      </c>
      <c r="D20" s="149">
        <v>160</v>
      </c>
      <c r="E20" s="150">
        <v>12.441679626749611</v>
      </c>
      <c r="F20" s="150">
        <v>12.441679626749611</v>
      </c>
      <c r="G20" s="151">
        <v>90.979782270606535</v>
      </c>
      <c r="H20" s="140"/>
      <c r="I20" s="117">
        <v>0.124</v>
      </c>
      <c r="J20" s="157" t="s">
        <v>93</v>
      </c>
      <c r="K20" s="117">
        <v>3.5999999999999997E-2</v>
      </c>
      <c r="L20" s="117">
        <v>3.3000000000000002E-2</v>
      </c>
      <c r="M20" s="117">
        <v>0.02</v>
      </c>
      <c r="N20" s="117">
        <v>8.9999999999999993E-3</v>
      </c>
      <c r="O20" s="117">
        <v>1.0999999999999999E-2</v>
      </c>
      <c r="P20" s="117">
        <v>0.122</v>
      </c>
      <c r="Q20" s="117">
        <v>0.77</v>
      </c>
      <c r="R20" s="117">
        <f>SUM(Table4[[#This Row],[I play alongside them all the time]:[I oversee their play]])</f>
        <v>0.109</v>
      </c>
    </row>
    <row r="21" spans="2:18" x14ac:dyDescent="0.25">
      <c r="B21" s="362"/>
      <c r="C21" s="148" t="s">
        <v>157</v>
      </c>
      <c r="D21" s="149">
        <v>116</v>
      </c>
      <c r="E21" s="150">
        <v>9.0202177293934689</v>
      </c>
      <c r="F21" s="150">
        <v>9.0202177293934689</v>
      </c>
      <c r="G21" s="151">
        <v>100</v>
      </c>
      <c r="H21" s="140"/>
      <c r="I21" s="117">
        <v>0.09</v>
      </c>
      <c r="J21" s="157" t="s">
        <v>99</v>
      </c>
      <c r="K21" s="117">
        <v>4.2999999999999997E-2</v>
      </c>
      <c r="L21" s="117">
        <v>0.05</v>
      </c>
      <c r="M21" s="117">
        <v>2.7E-2</v>
      </c>
      <c r="N21" s="117">
        <v>1.0999999999999999E-2</v>
      </c>
      <c r="O21" s="117">
        <v>3.5999999999999997E-2</v>
      </c>
      <c r="P21" s="117">
        <v>0.159</v>
      </c>
      <c r="Q21" s="117">
        <v>0.67500000000000004</v>
      </c>
      <c r="R21" s="117">
        <f>SUM(Table4[[#This Row],[I play alongside them all the time]:[I oversee their play]])</f>
        <v>0.16700000000000001</v>
      </c>
    </row>
    <row r="22" spans="2:18" x14ac:dyDescent="0.25">
      <c r="B22" s="363"/>
      <c r="C22" s="152" t="s">
        <v>6</v>
      </c>
      <c r="D22" s="153">
        <v>1286</v>
      </c>
      <c r="E22" s="154">
        <v>100</v>
      </c>
      <c r="F22" s="154">
        <v>100</v>
      </c>
      <c r="G22" s="155"/>
      <c r="H22" s="140"/>
      <c r="J22" s="157" t="s">
        <v>183</v>
      </c>
      <c r="K22" s="117">
        <v>4.7E-2</v>
      </c>
      <c r="L22" s="117">
        <v>4.3999999999999997E-2</v>
      </c>
      <c r="M22" s="117">
        <v>3.6999999999999998E-2</v>
      </c>
      <c r="N22" s="117">
        <v>1.9E-2</v>
      </c>
      <c r="O22" s="117">
        <v>0.03</v>
      </c>
      <c r="P22" s="117">
        <v>0.11700000000000001</v>
      </c>
      <c r="Q22" s="117">
        <v>0.70499999999999996</v>
      </c>
      <c r="R22" s="117">
        <f>SUM(Table4[[#This Row],[I play alongside them all the time]:[I oversee their play]])</f>
        <v>0.17699999999999999</v>
      </c>
    </row>
    <row r="23" spans="2:18" x14ac:dyDescent="0.25">
      <c r="B23" s="140"/>
      <c r="C23" s="140"/>
      <c r="D23" s="140"/>
      <c r="E23" s="140"/>
      <c r="F23" s="140"/>
      <c r="G23" s="140"/>
      <c r="H23" s="140"/>
      <c r="J23" s="157" t="s">
        <v>135</v>
      </c>
      <c r="K23" s="117">
        <v>7.5999999999999998E-2</v>
      </c>
      <c r="L23" s="117">
        <v>8.4000000000000005E-2</v>
      </c>
      <c r="M23" s="117">
        <v>4.8000000000000001E-2</v>
      </c>
      <c r="N23" s="117">
        <v>1.6E-2</v>
      </c>
      <c r="O23" s="117">
        <v>4.8000000000000001E-2</v>
      </c>
      <c r="P23" s="117">
        <v>0.1</v>
      </c>
      <c r="Q23" s="117">
        <v>0.628</v>
      </c>
      <c r="R23" s="117">
        <f>SUM(Table4[[#This Row],[I play alongside them all the time]:[I oversee their play]])</f>
        <v>0.27200000000000002</v>
      </c>
    </row>
    <row r="24" spans="2:18" x14ac:dyDescent="0.25">
      <c r="B24" s="359" t="s">
        <v>165</v>
      </c>
      <c r="C24" s="359"/>
      <c r="D24" s="359"/>
      <c r="E24" s="359"/>
      <c r="F24" s="359"/>
      <c r="G24" s="359"/>
      <c r="H24" s="140"/>
      <c r="J24" s="157" t="s">
        <v>90</v>
      </c>
      <c r="K24" s="117">
        <v>0.09</v>
      </c>
      <c r="L24" s="117">
        <v>0.124</v>
      </c>
      <c r="M24" s="117">
        <v>8.5999999999999993E-2</v>
      </c>
      <c r="N24" s="117">
        <v>3.5999999999999997E-2</v>
      </c>
      <c r="O24" s="117">
        <v>7.0000000000000007E-2</v>
      </c>
      <c r="P24" s="117">
        <v>9.8000000000000004E-2</v>
      </c>
      <c r="Q24" s="117">
        <v>0.495</v>
      </c>
      <c r="R24" s="117">
        <f>SUM(Table4[[#This Row],[I play alongside them all the time]:[I oversee their play]])</f>
        <v>0.40599999999999997</v>
      </c>
    </row>
    <row r="25" spans="2:18" ht="24.75" x14ac:dyDescent="0.25">
      <c r="B25" s="360" t="s">
        <v>0</v>
      </c>
      <c r="C25" s="360"/>
      <c r="D25" s="141" t="s">
        <v>1</v>
      </c>
      <c r="E25" s="142" t="s">
        <v>2</v>
      </c>
      <c r="F25" s="142" t="s">
        <v>3</v>
      </c>
      <c r="G25" s="143" t="s">
        <v>4</v>
      </c>
      <c r="H25" s="140"/>
      <c r="J25" s="157" t="s">
        <v>185</v>
      </c>
      <c r="K25" s="117">
        <v>0.115</v>
      </c>
      <c r="L25" s="117">
        <v>0.159</v>
      </c>
      <c r="M25" s="117">
        <v>0.1</v>
      </c>
      <c r="N25" s="117">
        <v>3.3000000000000002E-2</v>
      </c>
      <c r="O25" s="117">
        <v>8.3000000000000004E-2</v>
      </c>
      <c r="P25" s="117">
        <v>0.14799999999999999</v>
      </c>
      <c r="Q25" s="117">
        <v>0.36199999999999999</v>
      </c>
      <c r="R25" s="117">
        <f>SUM(Table4[[#This Row],[I play alongside them all the time]:[I oversee their play]])</f>
        <v>0.49000000000000005</v>
      </c>
    </row>
    <row r="26" spans="2:18" x14ac:dyDescent="0.25">
      <c r="B26" s="361" t="s">
        <v>5</v>
      </c>
      <c r="C26" s="144" t="s">
        <v>7</v>
      </c>
      <c r="D26" s="145">
        <v>494</v>
      </c>
      <c r="E26" s="146">
        <v>38.413685847589427</v>
      </c>
      <c r="F26" s="146">
        <v>38.413685847589427</v>
      </c>
      <c r="G26" s="147">
        <v>38.413685847589427</v>
      </c>
      <c r="H26" s="140"/>
      <c r="I26" s="117">
        <v>0.38400000000000001</v>
      </c>
      <c r="J26" s="157" t="s">
        <v>182</v>
      </c>
      <c r="K26" s="117">
        <v>0.13900000000000001</v>
      </c>
      <c r="L26" s="117">
        <v>0.158</v>
      </c>
      <c r="M26" s="117">
        <v>9.1999999999999998E-2</v>
      </c>
      <c r="N26" s="117">
        <v>3.2000000000000001E-2</v>
      </c>
      <c r="O26" s="117">
        <v>8.2000000000000003E-2</v>
      </c>
      <c r="P26" s="117">
        <v>0.114</v>
      </c>
      <c r="Q26" s="117">
        <v>0.38400000000000001</v>
      </c>
      <c r="R26" s="117">
        <f>SUM(Table4[[#This Row],[I play alongside them all the time]:[I oversee their play]])</f>
        <v>0.503</v>
      </c>
    </row>
    <row r="27" spans="2:18" x14ac:dyDescent="0.25">
      <c r="B27" s="362"/>
      <c r="C27" s="148" t="s">
        <v>162</v>
      </c>
      <c r="D27" s="149">
        <v>146</v>
      </c>
      <c r="E27" s="150">
        <v>11.353032659409021</v>
      </c>
      <c r="F27" s="150">
        <v>11.353032659409021</v>
      </c>
      <c r="G27" s="151">
        <v>49.766718506998444</v>
      </c>
      <c r="H27" s="140"/>
      <c r="I27" s="117">
        <v>0.114</v>
      </c>
      <c r="J27" s="157" t="s">
        <v>134</v>
      </c>
      <c r="K27" s="117">
        <v>0.28499999999999998</v>
      </c>
      <c r="L27" s="117">
        <v>0.27400000000000002</v>
      </c>
      <c r="M27" s="117">
        <v>9.9000000000000005E-2</v>
      </c>
      <c r="N27" s="117">
        <v>4.5999999999999999E-2</v>
      </c>
      <c r="O27" s="117">
        <v>7.8E-2</v>
      </c>
      <c r="P27" s="117">
        <v>8.2000000000000003E-2</v>
      </c>
      <c r="Q27" s="117">
        <v>0.13600000000000001</v>
      </c>
      <c r="R27" s="117">
        <f>SUM(Table4[[#This Row],[I play alongside them all the time]:[I oversee their play]])</f>
        <v>0.78199999999999992</v>
      </c>
    </row>
    <row r="28" spans="2:18" ht="24" x14ac:dyDescent="0.25">
      <c r="B28" s="362"/>
      <c r="C28" s="148" t="s">
        <v>163</v>
      </c>
      <c r="D28" s="149">
        <v>105</v>
      </c>
      <c r="E28" s="150">
        <v>8.1648522550544325</v>
      </c>
      <c r="F28" s="150">
        <v>8.1648522550544325</v>
      </c>
      <c r="G28" s="151">
        <v>57.931570762052878</v>
      </c>
      <c r="H28" s="140"/>
      <c r="I28" s="117">
        <v>8.2000000000000003E-2</v>
      </c>
    </row>
    <row r="29" spans="2:18" ht="24" x14ac:dyDescent="0.25">
      <c r="B29" s="362"/>
      <c r="C29" s="148" t="s">
        <v>159</v>
      </c>
      <c r="D29" s="149">
        <v>41</v>
      </c>
      <c r="E29" s="150">
        <v>3.188180404354588</v>
      </c>
      <c r="F29" s="150">
        <v>3.188180404354588</v>
      </c>
      <c r="G29" s="151">
        <v>61.119751166407468</v>
      </c>
      <c r="H29" s="140"/>
      <c r="I29" s="117">
        <v>3.2000000000000001E-2</v>
      </c>
    </row>
    <row r="30" spans="2:18" ht="24" x14ac:dyDescent="0.25">
      <c r="B30" s="362"/>
      <c r="C30" s="148" t="s">
        <v>160</v>
      </c>
      <c r="D30" s="149">
        <v>118</v>
      </c>
      <c r="E30" s="150">
        <v>9.1757387247278377</v>
      </c>
      <c r="F30" s="150">
        <v>9.1757387247278377</v>
      </c>
      <c r="G30" s="151">
        <v>70.295489891135304</v>
      </c>
      <c r="H30" s="140"/>
      <c r="I30" s="117">
        <v>9.1999999999999998E-2</v>
      </c>
    </row>
    <row r="31" spans="2:18" ht="24" x14ac:dyDescent="0.25">
      <c r="B31" s="362"/>
      <c r="C31" s="148" t="s">
        <v>158</v>
      </c>
      <c r="D31" s="149">
        <v>203</v>
      </c>
      <c r="E31" s="150">
        <v>15.78538102643857</v>
      </c>
      <c r="F31" s="150">
        <v>15.78538102643857</v>
      </c>
      <c r="G31" s="151">
        <v>86.080870917573876</v>
      </c>
      <c r="H31" s="140"/>
      <c r="I31" s="117">
        <v>0.158</v>
      </c>
    </row>
    <row r="32" spans="2:18" x14ac:dyDescent="0.25">
      <c r="B32" s="362"/>
      <c r="C32" s="148" t="s">
        <v>157</v>
      </c>
      <c r="D32" s="149">
        <v>179</v>
      </c>
      <c r="E32" s="150">
        <v>13.919129082426128</v>
      </c>
      <c r="F32" s="150">
        <v>13.919129082426128</v>
      </c>
      <c r="G32" s="151">
        <v>100</v>
      </c>
      <c r="H32" s="140"/>
      <c r="I32" s="117">
        <v>0.13900000000000001</v>
      </c>
    </row>
    <row r="33" spans="2:9" x14ac:dyDescent="0.25">
      <c r="B33" s="363"/>
      <c r="C33" s="152" t="s">
        <v>6</v>
      </c>
      <c r="D33" s="153">
        <v>1286</v>
      </c>
      <c r="E33" s="154">
        <v>100</v>
      </c>
      <c r="F33" s="154">
        <v>100</v>
      </c>
      <c r="G33" s="155"/>
      <c r="H33" s="140"/>
    </row>
    <row r="34" spans="2:9" x14ac:dyDescent="0.25">
      <c r="B34" s="140"/>
      <c r="C34" s="140"/>
      <c r="D34" s="140"/>
      <c r="E34" s="140"/>
      <c r="F34" s="140"/>
      <c r="G34" s="140"/>
      <c r="H34" s="140"/>
    </row>
    <row r="35" spans="2:9" x14ac:dyDescent="0.25">
      <c r="B35" s="359" t="s">
        <v>166</v>
      </c>
      <c r="C35" s="359"/>
      <c r="D35" s="359"/>
      <c r="E35" s="359"/>
      <c r="F35" s="359"/>
      <c r="G35" s="359"/>
      <c r="H35" s="140"/>
    </row>
    <row r="36" spans="2:9" ht="24.75" x14ac:dyDescent="0.25">
      <c r="B36" s="360" t="s">
        <v>0</v>
      </c>
      <c r="C36" s="360"/>
      <c r="D36" s="141" t="s">
        <v>1</v>
      </c>
      <c r="E36" s="142" t="s">
        <v>2</v>
      </c>
      <c r="F36" s="142" t="s">
        <v>3</v>
      </c>
      <c r="G36" s="143" t="s">
        <v>4</v>
      </c>
      <c r="H36" s="140"/>
    </row>
    <row r="37" spans="2:9" x14ac:dyDescent="0.25">
      <c r="B37" s="361" t="s">
        <v>5</v>
      </c>
      <c r="C37" s="144" t="s">
        <v>7</v>
      </c>
      <c r="D37" s="145">
        <v>907</v>
      </c>
      <c r="E37" s="146">
        <v>70.52877138413686</v>
      </c>
      <c r="F37" s="146">
        <v>70.52877138413686</v>
      </c>
      <c r="G37" s="147">
        <v>70.52877138413686</v>
      </c>
      <c r="H37" s="140"/>
      <c r="I37" s="117">
        <v>0.70499999999999996</v>
      </c>
    </row>
    <row r="38" spans="2:9" x14ac:dyDescent="0.25">
      <c r="B38" s="362"/>
      <c r="C38" s="148" t="s">
        <v>162</v>
      </c>
      <c r="D38" s="149">
        <v>151</v>
      </c>
      <c r="E38" s="150">
        <v>11.741835147744945</v>
      </c>
      <c r="F38" s="150">
        <v>11.741835147744945</v>
      </c>
      <c r="G38" s="151">
        <v>82.27060653188181</v>
      </c>
      <c r="H38" s="140"/>
      <c r="I38" s="117">
        <v>0.11700000000000001</v>
      </c>
    </row>
    <row r="39" spans="2:9" ht="24" x14ac:dyDescent="0.25">
      <c r="B39" s="362"/>
      <c r="C39" s="148" t="s">
        <v>163</v>
      </c>
      <c r="D39" s="149">
        <v>39</v>
      </c>
      <c r="E39" s="150">
        <v>3.0326594090202179</v>
      </c>
      <c r="F39" s="150">
        <v>3.0326594090202179</v>
      </c>
      <c r="G39" s="151">
        <v>85.303265940902023</v>
      </c>
      <c r="H39" s="140"/>
      <c r="I39" s="117">
        <v>0.03</v>
      </c>
    </row>
    <row r="40" spans="2:9" ht="24" x14ac:dyDescent="0.25">
      <c r="B40" s="362"/>
      <c r="C40" s="148" t="s">
        <v>159</v>
      </c>
      <c r="D40" s="149">
        <v>24</v>
      </c>
      <c r="E40" s="150">
        <v>1.8662519440124417</v>
      </c>
      <c r="F40" s="150">
        <v>1.8662519440124417</v>
      </c>
      <c r="G40" s="151">
        <v>87.16951788491447</v>
      </c>
      <c r="H40" s="140"/>
      <c r="I40" s="117">
        <v>1.9E-2</v>
      </c>
    </row>
    <row r="41" spans="2:9" ht="24" x14ac:dyDescent="0.25">
      <c r="B41" s="362"/>
      <c r="C41" s="148" t="s">
        <v>160</v>
      </c>
      <c r="D41" s="149">
        <v>48</v>
      </c>
      <c r="E41" s="150">
        <v>3.7325038880248833</v>
      </c>
      <c r="F41" s="150">
        <v>3.7325038880248833</v>
      </c>
      <c r="G41" s="151">
        <v>90.902021772939349</v>
      </c>
      <c r="H41" s="140"/>
      <c r="I41" s="117">
        <v>3.6999999999999998E-2</v>
      </c>
    </row>
    <row r="42" spans="2:9" ht="24" x14ac:dyDescent="0.25">
      <c r="B42" s="362"/>
      <c r="C42" s="148" t="s">
        <v>158</v>
      </c>
      <c r="D42" s="149">
        <v>57</v>
      </c>
      <c r="E42" s="150">
        <v>4.4323483670295492</v>
      </c>
      <c r="F42" s="150">
        <v>4.4323483670295492</v>
      </c>
      <c r="G42" s="151">
        <v>95.334370139968897</v>
      </c>
      <c r="H42" s="140"/>
      <c r="I42" s="117">
        <v>4.3999999999999997E-2</v>
      </c>
    </row>
    <row r="43" spans="2:9" x14ac:dyDescent="0.25">
      <c r="B43" s="362"/>
      <c r="C43" s="148" t="s">
        <v>157</v>
      </c>
      <c r="D43" s="149">
        <v>60</v>
      </c>
      <c r="E43" s="150">
        <v>4.6656298600311041</v>
      </c>
      <c r="F43" s="150">
        <v>4.6656298600311041</v>
      </c>
      <c r="G43" s="151">
        <v>100</v>
      </c>
      <c r="H43" s="140"/>
      <c r="I43" s="117">
        <v>4.7E-2</v>
      </c>
    </row>
    <row r="44" spans="2:9" x14ac:dyDescent="0.25">
      <c r="B44" s="363"/>
      <c r="C44" s="152" t="s">
        <v>6</v>
      </c>
      <c r="D44" s="153">
        <v>1286</v>
      </c>
      <c r="E44" s="154">
        <v>100</v>
      </c>
      <c r="F44" s="154">
        <v>100</v>
      </c>
      <c r="G44" s="155"/>
      <c r="H44" s="140"/>
    </row>
    <row r="45" spans="2:9" x14ac:dyDescent="0.25">
      <c r="B45" s="140"/>
      <c r="C45" s="140"/>
      <c r="D45" s="140"/>
      <c r="E45" s="140"/>
      <c r="F45" s="140"/>
      <c r="G45" s="140"/>
      <c r="H45" s="140"/>
    </row>
    <row r="46" spans="2:9" x14ac:dyDescent="0.25">
      <c r="B46" s="359" t="s">
        <v>167</v>
      </c>
      <c r="C46" s="359"/>
      <c r="D46" s="359"/>
      <c r="E46" s="359"/>
      <c r="F46" s="359"/>
      <c r="G46" s="359"/>
      <c r="H46" s="140"/>
    </row>
    <row r="47" spans="2:9" ht="24.75" x14ac:dyDescent="0.25">
      <c r="B47" s="360" t="s">
        <v>0</v>
      </c>
      <c r="C47" s="360"/>
      <c r="D47" s="141" t="s">
        <v>1</v>
      </c>
      <c r="E47" s="142" t="s">
        <v>2</v>
      </c>
      <c r="F47" s="142" t="s">
        <v>3</v>
      </c>
      <c r="G47" s="143" t="s">
        <v>4</v>
      </c>
      <c r="H47" s="140"/>
    </row>
    <row r="48" spans="2:9" x14ac:dyDescent="0.25">
      <c r="B48" s="361" t="s">
        <v>5</v>
      </c>
      <c r="C48" s="144" t="s">
        <v>7</v>
      </c>
      <c r="D48" s="145">
        <v>990</v>
      </c>
      <c r="E48" s="146">
        <v>76.982892690513225</v>
      </c>
      <c r="F48" s="146">
        <v>76.982892690513225</v>
      </c>
      <c r="G48" s="147">
        <v>76.982892690513225</v>
      </c>
      <c r="H48" s="140"/>
      <c r="I48" s="117">
        <v>0.77</v>
      </c>
    </row>
    <row r="49" spans="2:9" x14ac:dyDescent="0.25">
      <c r="B49" s="362"/>
      <c r="C49" s="148" t="s">
        <v>162</v>
      </c>
      <c r="D49" s="149">
        <v>157</v>
      </c>
      <c r="E49" s="150">
        <v>12.208398133748055</v>
      </c>
      <c r="F49" s="150">
        <v>12.208398133748055</v>
      </c>
      <c r="G49" s="151">
        <v>89.191290824261273</v>
      </c>
      <c r="H49" s="140"/>
      <c r="I49" s="117">
        <v>0.122</v>
      </c>
    </row>
    <row r="50" spans="2:9" ht="24" x14ac:dyDescent="0.25">
      <c r="B50" s="362"/>
      <c r="C50" s="148" t="s">
        <v>163</v>
      </c>
      <c r="D50" s="149">
        <v>14</v>
      </c>
      <c r="E50" s="150">
        <v>1.088646967340591</v>
      </c>
      <c r="F50" s="150">
        <v>1.088646967340591</v>
      </c>
      <c r="G50" s="151">
        <v>90.279937791601867</v>
      </c>
      <c r="H50" s="140"/>
      <c r="I50" s="117">
        <v>1.0999999999999999E-2</v>
      </c>
    </row>
    <row r="51" spans="2:9" ht="24" x14ac:dyDescent="0.25">
      <c r="B51" s="362"/>
      <c r="C51" s="148" t="s">
        <v>159</v>
      </c>
      <c r="D51" s="149">
        <v>11</v>
      </c>
      <c r="E51" s="150">
        <v>0.85536547433903576</v>
      </c>
      <c r="F51" s="150">
        <v>0.85536547433903576</v>
      </c>
      <c r="G51" s="151">
        <v>91.135303265940905</v>
      </c>
      <c r="H51" s="140"/>
      <c r="I51" s="117">
        <v>8.9999999999999993E-3</v>
      </c>
    </row>
    <row r="52" spans="2:9" ht="24" x14ac:dyDescent="0.25">
      <c r="B52" s="362"/>
      <c r="C52" s="148" t="s">
        <v>160</v>
      </c>
      <c r="D52" s="149">
        <v>26</v>
      </c>
      <c r="E52" s="150">
        <v>2.0217729393468118</v>
      </c>
      <c r="F52" s="150">
        <v>2.0217729393468118</v>
      </c>
      <c r="G52" s="151">
        <v>93.157076205287709</v>
      </c>
      <c r="H52" s="140"/>
      <c r="I52" s="117">
        <v>0.02</v>
      </c>
    </row>
    <row r="53" spans="2:9" ht="24" x14ac:dyDescent="0.25">
      <c r="B53" s="362"/>
      <c r="C53" s="148" t="s">
        <v>158</v>
      </c>
      <c r="D53" s="149">
        <v>42</v>
      </c>
      <c r="E53" s="150">
        <v>3.2659409020217729</v>
      </c>
      <c r="F53" s="150">
        <v>3.2659409020217729</v>
      </c>
      <c r="G53" s="151">
        <v>96.423017107309491</v>
      </c>
      <c r="H53" s="140"/>
      <c r="I53" s="117">
        <v>3.3000000000000002E-2</v>
      </c>
    </row>
    <row r="54" spans="2:9" x14ac:dyDescent="0.25">
      <c r="B54" s="362"/>
      <c r="C54" s="148" t="s">
        <v>157</v>
      </c>
      <c r="D54" s="149">
        <v>46</v>
      </c>
      <c r="E54" s="150">
        <v>3.5769828926905132</v>
      </c>
      <c r="F54" s="150">
        <v>3.5769828926905132</v>
      </c>
      <c r="G54" s="151">
        <v>100</v>
      </c>
      <c r="H54" s="140"/>
      <c r="I54" s="117">
        <v>3.5999999999999997E-2</v>
      </c>
    </row>
    <row r="55" spans="2:9" x14ac:dyDescent="0.25">
      <c r="B55" s="363"/>
      <c r="C55" s="152" t="s">
        <v>6</v>
      </c>
      <c r="D55" s="153">
        <v>1286</v>
      </c>
      <c r="E55" s="154">
        <v>100</v>
      </c>
      <c r="F55" s="154">
        <v>100</v>
      </c>
      <c r="G55" s="155"/>
      <c r="H55" s="140"/>
    </row>
    <row r="56" spans="2:9" x14ac:dyDescent="0.25">
      <c r="B56" s="140"/>
      <c r="C56" s="140"/>
      <c r="D56" s="140"/>
      <c r="E56" s="140"/>
      <c r="F56" s="140"/>
      <c r="G56" s="140"/>
      <c r="H56" s="140"/>
    </row>
    <row r="57" spans="2:9" x14ac:dyDescent="0.25">
      <c r="B57" s="359" t="s">
        <v>168</v>
      </c>
      <c r="C57" s="359"/>
      <c r="D57" s="359"/>
      <c r="E57" s="359"/>
      <c r="F57" s="359"/>
      <c r="G57" s="359"/>
      <c r="H57" s="140"/>
    </row>
    <row r="58" spans="2:9" ht="24.75" x14ac:dyDescent="0.25">
      <c r="B58" s="360" t="s">
        <v>0</v>
      </c>
      <c r="C58" s="360"/>
      <c r="D58" s="141" t="s">
        <v>1</v>
      </c>
      <c r="E58" s="142" t="s">
        <v>2</v>
      </c>
      <c r="F58" s="142" t="s">
        <v>3</v>
      </c>
      <c r="G58" s="143" t="s">
        <v>4</v>
      </c>
      <c r="H58" s="140"/>
    </row>
    <row r="59" spans="2:9" x14ac:dyDescent="0.25">
      <c r="B59" s="361" t="s">
        <v>5</v>
      </c>
      <c r="C59" s="144" t="s">
        <v>7</v>
      </c>
      <c r="D59" s="145">
        <v>808</v>
      </c>
      <c r="E59" s="146">
        <v>62.830482115085537</v>
      </c>
      <c r="F59" s="146">
        <v>62.830482115085537</v>
      </c>
      <c r="G59" s="147">
        <v>62.830482115085537</v>
      </c>
      <c r="H59" s="140"/>
      <c r="I59" s="117">
        <v>0.628</v>
      </c>
    </row>
    <row r="60" spans="2:9" x14ac:dyDescent="0.25">
      <c r="B60" s="362"/>
      <c r="C60" s="148" t="s">
        <v>162</v>
      </c>
      <c r="D60" s="149">
        <v>128</v>
      </c>
      <c r="E60" s="150">
        <v>9.9533437013996888</v>
      </c>
      <c r="F60" s="150">
        <v>9.9533437013996888</v>
      </c>
      <c r="G60" s="151">
        <v>72.783825816485219</v>
      </c>
      <c r="H60" s="140"/>
      <c r="I60" s="117">
        <v>0.1</v>
      </c>
    </row>
    <row r="61" spans="2:9" ht="24" x14ac:dyDescent="0.25">
      <c r="B61" s="362"/>
      <c r="C61" s="148" t="s">
        <v>163</v>
      </c>
      <c r="D61" s="149">
        <v>62</v>
      </c>
      <c r="E61" s="150">
        <v>4.8211508553654747</v>
      </c>
      <c r="F61" s="150">
        <v>4.8211508553654747</v>
      </c>
      <c r="G61" s="151">
        <v>77.604976671850693</v>
      </c>
      <c r="H61" s="140"/>
      <c r="I61" s="117">
        <v>4.8000000000000001E-2</v>
      </c>
    </row>
    <row r="62" spans="2:9" ht="24" x14ac:dyDescent="0.25">
      <c r="B62" s="362"/>
      <c r="C62" s="148" t="s">
        <v>159</v>
      </c>
      <c r="D62" s="149">
        <v>20</v>
      </c>
      <c r="E62" s="150">
        <v>1.5552099533437014</v>
      </c>
      <c r="F62" s="150">
        <v>1.5552099533437014</v>
      </c>
      <c r="G62" s="151">
        <v>79.160186625194399</v>
      </c>
      <c r="H62" s="140"/>
      <c r="I62" s="117">
        <v>1.6E-2</v>
      </c>
    </row>
    <row r="63" spans="2:9" ht="24" x14ac:dyDescent="0.25">
      <c r="B63" s="362"/>
      <c r="C63" s="148" t="s">
        <v>160</v>
      </c>
      <c r="D63" s="149">
        <v>62</v>
      </c>
      <c r="E63" s="150">
        <v>4.8211508553654747</v>
      </c>
      <c r="F63" s="150">
        <v>4.8211508553654747</v>
      </c>
      <c r="G63" s="151">
        <v>83.981337480559873</v>
      </c>
      <c r="H63" s="140"/>
      <c r="I63" s="117">
        <v>4.8000000000000001E-2</v>
      </c>
    </row>
    <row r="64" spans="2:9" ht="24" x14ac:dyDescent="0.25">
      <c r="B64" s="362"/>
      <c r="C64" s="148" t="s">
        <v>158</v>
      </c>
      <c r="D64" s="149">
        <v>108</v>
      </c>
      <c r="E64" s="150">
        <v>8.3981337480559883</v>
      </c>
      <c r="F64" s="150">
        <v>8.3981337480559883</v>
      </c>
      <c r="G64" s="151">
        <v>92.37947122861587</v>
      </c>
      <c r="H64" s="140"/>
      <c r="I64" s="117">
        <v>8.4000000000000005E-2</v>
      </c>
    </row>
    <row r="65" spans="2:9" x14ac:dyDescent="0.25">
      <c r="B65" s="362"/>
      <c r="C65" s="148" t="s">
        <v>157</v>
      </c>
      <c r="D65" s="149">
        <v>98</v>
      </c>
      <c r="E65" s="150">
        <v>7.6205287713841372</v>
      </c>
      <c r="F65" s="150">
        <v>7.6205287713841372</v>
      </c>
      <c r="G65" s="151">
        <v>100</v>
      </c>
      <c r="H65" s="140"/>
      <c r="I65" s="117">
        <v>7.5999999999999998E-2</v>
      </c>
    </row>
    <row r="66" spans="2:9" x14ac:dyDescent="0.25">
      <c r="B66" s="363"/>
      <c r="C66" s="152" t="s">
        <v>6</v>
      </c>
      <c r="D66" s="153">
        <v>1286</v>
      </c>
      <c r="E66" s="154">
        <v>100</v>
      </c>
      <c r="F66" s="154">
        <v>100</v>
      </c>
      <c r="G66" s="155"/>
      <c r="H66" s="140"/>
    </row>
    <row r="67" spans="2:9" x14ac:dyDescent="0.25">
      <c r="B67" s="140"/>
      <c r="C67" s="140"/>
      <c r="D67" s="140"/>
      <c r="E67" s="140"/>
      <c r="F67" s="140"/>
      <c r="G67" s="140"/>
      <c r="H67" s="140"/>
    </row>
    <row r="68" spans="2:9" x14ac:dyDescent="0.25">
      <c r="B68" s="359" t="s">
        <v>169</v>
      </c>
      <c r="C68" s="359"/>
      <c r="D68" s="359"/>
      <c r="E68" s="359"/>
      <c r="F68" s="359"/>
      <c r="G68" s="359"/>
      <c r="H68" s="140"/>
    </row>
    <row r="69" spans="2:9" ht="24.75" x14ac:dyDescent="0.25">
      <c r="B69" s="360" t="s">
        <v>0</v>
      </c>
      <c r="C69" s="360"/>
      <c r="D69" s="141" t="s">
        <v>1</v>
      </c>
      <c r="E69" s="142" t="s">
        <v>2</v>
      </c>
      <c r="F69" s="142" t="s">
        <v>3</v>
      </c>
      <c r="G69" s="143" t="s">
        <v>4</v>
      </c>
      <c r="H69" s="140"/>
    </row>
    <row r="70" spans="2:9" x14ac:dyDescent="0.25">
      <c r="B70" s="361" t="s">
        <v>5</v>
      </c>
      <c r="C70" s="144" t="s">
        <v>7</v>
      </c>
      <c r="D70" s="145">
        <v>1027</v>
      </c>
      <c r="E70" s="146">
        <v>79.860031104199066</v>
      </c>
      <c r="F70" s="146">
        <v>79.860031104199066</v>
      </c>
      <c r="G70" s="147">
        <v>79.860031104199066</v>
      </c>
      <c r="H70" s="140"/>
      <c r="I70" s="117">
        <v>0.79900000000000004</v>
      </c>
    </row>
    <row r="71" spans="2:9" x14ac:dyDescent="0.25">
      <c r="B71" s="362"/>
      <c r="C71" s="148" t="s">
        <v>162</v>
      </c>
      <c r="D71" s="149">
        <v>165</v>
      </c>
      <c r="E71" s="150">
        <v>12.830482115085536</v>
      </c>
      <c r="F71" s="150">
        <v>12.830482115085536</v>
      </c>
      <c r="G71" s="151">
        <v>92.690513219284597</v>
      </c>
      <c r="H71" s="140"/>
      <c r="I71" s="117">
        <v>0.128</v>
      </c>
    </row>
    <row r="72" spans="2:9" ht="24" x14ac:dyDescent="0.25">
      <c r="B72" s="362"/>
      <c r="C72" s="148" t="s">
        <v>163</v>
      </c>
      <c r="D72" s="149">
        <v>17</v>
      </c>
      <c r="E72" s="150">
        <v>1.3219284603421462</v>
      </c>
      <c r="F72" s="150">
        <v>1.3219284603421462</v>
      </c>
      <c r="G72" s="151">
        <v>94.012441679626747</v>
      </c>
      <c r="H72" s="140"/>
      <c r="I72" s="117">
        <v>1.2999999999999999E-2</v>
      </c>
    </row>
    <row r="73" spans="2:9" ht="24" x14ac:dyDescent="0.25">
      <c r="B73" s="362"/>
      <c r="C73" s="148" t="s">
        <v>159</v>
      </c>
      <c r="D73" s="149">
        <v>6</v>
      </c>
      <c r="E73" s="150">
        <v>0.46656298600311041</v>
      </c>
      <c r="F73" s="150">
        <v>0.46656298600311041</v>
      </c>
      <c r="G73" s="151">
        <v>94.479004665629859</v>
      </c>
      <c r="H73" s="140"/>
      <c r="I73" s="117">
        <v>5.0000000000000001E-3</v>
      </c>
    </row>
    <row r="74" spans="2:9" ht="24" x14ac:dyDescent="0.25">
      <c r="B74" s="362"/>
      <c r="C74" s="148" t="s">
        <v>160</v>
      </c>
      <c r="D74" s="149">
        <v>14</v>
      </c>
      <c r="E74" s="150">
        <v>1.088646967340591</v>
      </c>
      <c r="F74" s="150">
        <v>1.088646967340591</v>
      </c>
      <c r="G74" s="151">
        <v>95.567651632970453</v>
      </c>
      <c r="H74" s="140"/>
      <c r="I74" s="117">
        <v>1.0999999999999999E-2</v>
      </c>
    </row>
    <row r="75" spans="2:9" ht="24" x14ac:dyDescent="0.25">
      <c r="B75" s="362"/>
      <c r="C75" s="148" t="s">
        <v>158</v>
      </c>
      <c r="D75" s="149">
        <v>23</v>
      </c>
      <c r="E75" s="150">
        <v>1.7884914463452566</v>
      </c>
      <c r="F75" s="150">
        <v>1.7884914463452566</v>
      </c>
      <c r="G75" s="151">
        <v>97.356143079315714</v>
      </c>
      <c r="H75" s="140"/>
      <c r="I75" s="117">
        <v>1.7999999999999999E-2</v>
      </c>
    </row>
    <row r="76" spans="2:9" x14ac:dyDescent="0.25">
      <c r="B76" s="362"/>
      <c r="C76" s="148" t="s">
        <v>157</v>
      </c>
      <c r="D76" s="149">
        <v>34</v>
      </c>
      <c r="E76" s="150">
        <v>2.6438569206842923</v>
      </c>
      <c r="F76" s="150">
        <v>2.6438569206842923</v>
      </c>
      <c r="G76" s="151">
        <v>100</v>
      </c>
      <c r="H76" s="140"/>
      <c r="I76" s="117">
        <v>2.5999999999999999E-2</v>
      </c>
    </row>
    <row r="77" spans="2:9" x14ac:dyDescent="0.25">
      <c r="B77" s="363"/>
      <c r="C77" s="152" t="s">
        <v>6</v>
      </c>
      <c r="D77" s="153">
        <v>1286</v>
      </c>
      <c r="E77" s="154">
        <v>100</v>
      </c>
      <c r="F77" s="154">
        <v>100</v>
      </c>
      <c r="G77" s="155"/>
      <c r="H77" s="140"/>
    </row>
    <row r="78" spans="2:9" x14ac:dyDescent="0.25">
      <c r="B78" s="140"/>
      <c r="C78" s="140"/>
      <c r="D78" s="140"/>
      <c r="E78" s="140"/>
      <c r="F78" s="140"/>
      <c r="G78" s="140"/>
      <c r="H78" s="140"/>
    </row>
    <row r="79" spans="2:9" x14ac:dyDescent="0.25">
      <c r="B79" s="359" t="s">
        <v>170</v>
      </c>
      <c r="C79" s="359"/>
      <c r="D79" s="359"/>
      <c r="E79" s="359"/>
      <c r="F79" s="359"/>
      <c r="G79" s="359"/>
      <c r="H79" s="140"/>
    </row>
    <row r="80" spans="2:9" ht="24.75" x14ac:dyDescent="0.25">
      <c r="B80" s="360" t="s">
        <v>0</v>
      </c>
      <c r="C80" s="360"/>
      <c r="D80" s="141" t="s">
        <v>1</v>
      </c>
      <c r="E80" s="142" t="s">
        <v>2</v>
      </c>
      <c r="F80" s="142" t="s">
        <v>3</v>
      </c>
      <c r="G80" s="143" t="s">
        <v>4</v>
      </c>
      <c r="H80" s="140"/>
    </row>
    <row r="81" spans="2:9" x14ac:dyDescent="0.25">
      <c r="B81" s="361" t="s">
        <v>5</v>
      </c>
      <c r="C81" s="144" t="s">
        <v>7</v>
      </c>
      <c r="D81" s="145">
        <v>1056</v>
      </c>
      <c r="E81" s="146">
        <v>82.11508553654744</v>
      </c>
      <c r="F81" s="146">
        <v>82.11508553654744</v>
      </c>
      <c r="G81" s="147">
        <v>82.11508553654744</v>
      </c>
      <c r="H81" s="140"/>
      <c r="I81" s="117">
        <v>0.82099999999999995</v>
      </c>
    </row>
    <row r="82" spans="2:9" x14ac:dyDescent="0.25">
      <c r="B82" s="362"/>
      <c r="C82" s="148" t="s">
        <v>162</v>
      </c>
      <c r="D82" s="149">
        <v>160</v>
      </c>
      <c r="E82" s="150">
        <v>12.441679626749611</v>
      </c>
      <c r="F82" s="150">
        <v>12.441679626749611</v>
      </c>
      <c r="G82" s="151">
        <v>94.556765163297044</v>
      </c>
      <c r="H82" s="140"/>
      <c r="I82" s="117">
        <v>0.124</v>
      </c>
    </row>
    <row r="83" spans="2:9" ht="24" x14ac:dyDescent="0.25">
      <c r="B83" s="362"/>
      <c r="C83" s="148" t="s">
        <v>163</v>
      </c>
      <c r="D83" s="149">
        <v>11</v>
      </c>
      <c r="E83" s="150">
        <v>0.85536547433903576</v>
      </c>
      <c r="F83" s="150">
        <v>0.85536547433903576</v>
      </c>
      <c r="G83" s="151">
        <v>95.412130637636082</v>
      </c>
      <c r="H83" s="140"/>
      <c r="I83" s="117">
        <v>8.9999999999999993E-3</v>
      </c>
    </row>
    <row r="84" spans="2:9" ht="24" x14ac:dyDescent="0.25">
      <c r="B84" s="362"/>
      <c r="C84" s="148" t="s">
        <v>159</v>
      </c>
      <c r="D84" s="149">
        <v>5</v>
      </c>
      <c r="E84" s="150">
        <v>0.38880248833592534</v>
      </c>
      <c r="F84" s="150">
        <v>0.38880248833592534</v>
      </c>
      <c r="G84" s="151">
        <v>95.800933125972008</v>
      </c>
      <c r="H84" s="140"/>
      <c r="I84" s="117">
        <v>4.0000000000000001E-3</v>
      </c>
    </row>
    <row r="85" spans="2:9" ht="24" x14ac:dyDescent="0.25">
      <c r="B85" s="362"/>
      <c r="C85" s="148" t="s">
        <v>160</v>
      </c>
      <c r="D85" s="149">
        <v>20</v>
      </c>
      <c r="E85" s="150">
        <v>1.5552099533437014</v>
      </c>
      <c r="F85" s="150">
        <v>1.5552099533437014</v>
      </c>
      <c r="G85" s="151">
        <v>97.356143079315714</v>
      </c>
      <c r="H85" s="140"/>
      <c r="I85" s="117">
        <v>1.6E-2</v>
      </c>
    </row>
    <row r="86" spans="2:9" ht="24" x14ac:dyDescent="0.25">
      <c r="B86" s="362"/>
      <c r="C86" s="148" t="s">
        <v>158</v>
      </c>
      <c r="D86" s="149">
        <v>15</v>
      </c>
      <c r="E86" s="150">
        <v>1.166407465007776</v>
      </c>
      <c r="F86" s="150">
        <v>1.166407465007776</v>
      </c>
      <c r="G86" s="151">
        <v>98.522550544323479</v>
      </c>
      <c r="H86" s="140"/>
      <c r="I86" s="117">
        <v>1.2E-2</v>
      </c>
    </row>
    <row r="87" spans="2:9" x14ac:dyDescent="0.25">
      <c r="B87" s="362"/>
      <c r="C87" s="148" t="s">
        <v>157</v>
      </c>
      <c r="D87" s="149">
        <v>19</v>
      </c>
      <c r="E87" s="150">
        <v>1.4774494556765163</v>
      </c>
      <c r="F87" s="150">
        <v>1.4774494556765163</v>
      </c>
      <c r="G87" s="151">
        <v>100</v>
      </c>
      <c r="H87" s="140"/>
      <c r="I87" s="117">
        <v>1.4999999999999999E-2</v>
      </c>
    </row>
    <row r="88" spans="2:9" x14ac:dyDescent="0.25">
      <c r="B88" s="363"/>
      <c r="C88" s="152" t="s">
        <v>6</v>
      </c>
      <c r="D88" s="153">
        <v>1286</v>
      </c>
      <c r="E88" s="154">
        <v>100</v>
      </c>
      <c r="F88" s="154">
        <v>100</v>
      </c>
      <c r="G88" s="155"/>
      <c r="H88" s="140"/>
    </row>
    <row r="89" spans="2:9" x14ac:dyDescent="0.25">
      <c r="B89" s="140"/>
      <c r="C89" s="140"/>
      <c r="D89" s="140"/>
      <c r="E89" s="140"/>
      <c r="F89" s="140"/>
      <c r="G89" s="140"/>
      <c r="H89" s="140"/>
    </row>
    <row r="90" spans="2:9" x14ac:dyDescent="0.25">
      <c r="B90" s="359" t="s">
        <v>171</v>
      </c>
      <c r="C90" s="359"/>
      <c r="D90" s="359"/>
      <c r="E90" s="359"/>
      <c r="F90" s="359"/>
      <c r="G90" s="359"/>
      <c r="H90" s="140"/>
    </row>
    <row r="91" spans="2:9" ht="24.75" x14ac:dyDescent="0.25">
      <c r="B91" s="360" t="s">
        <v>0</v>
      </c>
      <c r="C91" s="360"/>
      <c r="D91" s="141" t="s">
        <v>1</v>
      </c>
      <c r="E91" s="142" t="s">
        <v>2</v>
      </c>
      <c r="F91" s="142" t="s">
        <v>3</v>
      </c>
      <c r="G91" s="143" t="s">
        <v>4</v>
      </c>
      <c r="H91" s="140"/>
    </row>
    <row r="92" spans="2:9" x14ac:dyDescent="0.25">
      <c r="B92" s="361" t="s">
        <v>5</v>
      </c>
      <c r="C92" s="144" t="s">
        <v>7</v>
      </c>
      <c r="D92" s="145">
        <v>1021</v>
      </c>
      <c r="E92" s="146">
        <v>79.393468118195955</v>
      </c>
      <c r="F92" s="146">
        <v>79.393468118195955</v>
      </c>
      <c r="G92" s="147">
        <v>79.393468118195955</v>
      </c>
      <c r="H92" s="140"/>
      <c r="I92" s="117">
        <v>0.79400000000000004</v>
      </c>
    </row>
    <row r="93" spans="2:9" x14ac:dyDescent="0.25">
      <c r="B93" s="362"/>
      <c r="C93" s="148" t="s">
        <v>162</v>
      </c>
      <c r="D93" s="149">
        <v>177</v>
      </c>
      <c r="E93" s="150">
        <v>13.763608087091757</v>
      </c>
      <c r="F93" s="150">
        <v>13.763608087091757</v>
      </c>
      <c r="G93" s="151">
        <v>93.157076205287709</v>
      </c>
      <c r="H93" s="140"/>
      <c r="I93" s="117">
        <v>0.13800000000000001</v>
      </c>
    </row>
    <row r="94" spans="2:9" ht="24" x14ac:dyDescent="0.25">
      <c r="B94" s="362"/>
      <c r="C94" s="148" t="s">
        <v>163</v>
      </c>
      <c r="D94" s="149">
        <v>12</v>
      </c>
      <c r="E94" s="150">
        <v>0.93312597200622083</v>
      </c>
      <c r="F94" s="150">
        <v>0.93312597200622083</v>
      </c>
      <c r="G94" s="151">
        <v>94.090202177293932</v>
      </c>
      <c r="H94" s="140"/>
      <c r="I94" s="117">
        <v>8.9999999999999993E-3</v>
      </c>
    </row>
    <row r="95" spans="2:9" ht="24" x14ac:dyDescent="0.25">
      <c r="B95" s="362"/>
      <c r="C95" s="148" t="s">
        <v>159</v>
      </c>
      <c r="D95" s="149">
        <v>6</v>
      </c>
      <c r="E95" s="150">
        <v>0.46656298600311041</v>
      </c>
      <c r="F95" s="150">
        <v>0.46656298600311041</v>
      </c>
      <c r="G95" s="151">
        <v>94.556765163297044</v>
      </c>
      <c r="H95" s="140"/>
      <c r="I95" s="117">
        <v>5.0000000000000001E-3</v>
      </c>
    </row>
    <row r="96" spans="2:9" ht="24" x14ac:dyDescent="0.25">
      <c r="B96" s="362"/>
      <c r="C96" s="148" t="s">
        <v>160</v>
      </c>
      <c r="D96" s="149">
        <v>15</v>
      </c>
      <c r="E96" s="150">
        <v>1.166407465007776</v>
      </c>
      <c r="F96" s="150">
        <v>1.166407465007776</v>
      </c>
      <c r="G96" s="151">
        <v>95.723172628304823</v>
      </c>
      <c r="H96" s="140"/>
      <c r="I96" s="117">
        <v>1.2E-2</v>
      </c>
    </row>
    <row r="97" spans="2:9" ht="24" x14ac:dyDescent="0.25">
      <c r="B97" s="362"/>
      <c r="C97" s="148" t="s">
        <v>158</v>
      </c>
      <c r="D97" s="149">
        <v>25</v>
      </c>
      <c r="E97" s="150">
        <v>1.9440124416796267</v>
      </c>
      <c r="F97" s="150">
        <v>1.9440124416796267</v>
      </c>
      <c r="G97" s="151">
        <v>97.667185069984441</v>
      </c>
      <c r="H97" s="140"/>
      <c r="I97" s="117">
        <v>1.9E-2</v>
      </c>
    </row>
    <row r="98" spans="2:9" x14ac:dyDescent="0.25">
      <c r="B98" s="362"/>
      <c r="C98" s="148" t="s">
        <v>157</v>
      </c>
      <c r="D98" s="149">
        <v>30</v>
      </c>
      <c r="E98" s="150">
        <v>2.3328149300155521</v>
      </c>
      <c r="F98" s="150">
        <v>2.3328149300155521</v>
      </c>
      <c r="G98" s="151">
        <v>100</v>
      </c>
      <c r="H98" s="140"/>
      <c r="I98" s="117">
        <v>2.3E-2</v>
      </c>
    </row>
    <row r="99" spans="2:9" x14ac:dyDescent="0.25">
      <c r="B99" s="363"/>
      <c r="C99" s="152" t="s">
        <v>6</v>
      </c>
      <c r="D99" s="153">
        <v>1286</v>
      </c>
      <c r="E99" s="154">
        <v>100</v>
      </c>
      <c r="F99" s="154">
        <v>100</v>
      </c>
      <c r="G99" s="155"/>
      <c r="H99" s="140"/>
    </row>
    <row r="100" spans="2:9" x14ac:dyDescent="0.25">
      <c r="B100" s="140"/>
      <c r="C100" s="140"/>
      <c r="D100" s="140"/>
      <c r="E100" s="140"/>
      <c r="F100" s="140"/>
      <c r="G100" s="140"/>
      <c r="H100" s="140"/>
    </row>
    <row r="101" spans="2:9" x14ac:dyDescent="0.25">
      <c r="B101" s="359" t="s">
        <v>172</v>
      </c>
      <c r="C101" s="359"/>
      <c r="D101" s="359"/>
      <c r="E101" s="359"/>
      <c r="F101" s="359"/>
      <c r="G101" s="359"/>
      <c r="H101" s="140"/>
    </row>
    <row r="102" spans="2:9" ht="24.75" x14ac:dyDescent="0.25">
      <c r="B102" s="360" t="s">
        <v>0</v>
      </c>
      <c r="C102" s="360"/>
      <c r="D102" s="141" t="s">
        <v>1</v>
      </c>
      <c r="E102" s="142" t="s">
        <v>2</v>
      </c>
      <c r="F102" s="142" t="s">
        <v>3</v>
      </c>
      <c r="G102" s="143" t="s">
        <v>4</v>
      </c>
      <c r="H102" s="140"/>
    </row>
    <row r="103" spans="2:9" x14ac:dyDescent="0.25">
      <c r="B103" s="361" t="s">
        <v>5</v>
      </c>
      <c r="C103" s="144" t="s">
        <v>7</v>
      </c>
      <c r="D103" s="145">
        <v>868</v>
      </c>
      <c r="E103" s="146">
        <v>67.496111975116648</v>
      </c>
      <c r="F103" s="146">
        <v>67.496111975116648</v>
      </c>
      <c r="G103" s="147">
        <v>67.496111975116648</v>
      </c>
      <c r="H103" s="140"/>
      <c r="I103" s="117">
        <v>0.67500000000000004</v>
      </c>
    </row>
    <row r="104" spans="2:9" x14ac:dyDescent="0.25">
      <c r="B104" s="362"/>
      <c r="C104" s="148" t="s">
        <v>162</v>
      </c>
      <c r="D104" s="149">
        <v>204</v>
      </c>
      <c r="E104" s="150">
        <v>15.863141524105755</v>
      </c>
      <c r="F104" s="150">
        <v>15.863141524105755</v>
      </c>
      <c r="G104" s="151">
        <v>83.35925349922239</v>
      </c>
      <c r="H104" s="140"/>
      <c r="I104" s="117">
        <v>0.159</v>
      </c>
    </row>
    <row r="105" spans="2:9" ht="24" x14ac:dyDescent="0.25">
      <c r="B105" s="362"/>
      <c r="C105" s="148" t="s">
        <v>163</v>
      </c>
      <c r="D105" s="149">
        <v>46</v>
      </c>
      <c r="E105" s="150">
        <v>3.5769828926905132</v>
      </c>
      <c r="F105" s="150">
        <v>3.5769828926905132</v>
      </c>
      <c r="G105" s="151">
        <v>86.936236391912914</v>
      </c>
      <c r="H105" s="140"/>
      <c r="I105" s="117">
        <v>3.5999999999999997E-2</v>
      </c>
    </row>
    <row r="106" spans="2:9" ht="24" x14ac:dyDescent="0.25">
      <c r="B106" s="362"/>
      <c r="C106" s="148" t="s">
        <v>159</v>
      </c>
      <c r="D106" s="149">
        <v>14</v>
      </c>
      <c r="E106" s="150">
        <v>1.088646967340591</v>
      </c>
      <c r="F106" s="150">
        <v>1.088646967340591</v>
      </c>
      <c r="G106" s="151">
        <v>88.024883359253494</v>
      </c>
      <c r="H106" s="140"/>
      <c r="I106" s="117">
        <v>1.0999999999999999E-2</v>
      </c>
    </row>
    <row r="107" spans="2:9" ht="24" x14ac:dyDescent="0.25">
      <c r="B107" s="362"/>
      <c r="C107" s="148" t="s">
        <v>160</v>
      </c>
      <c r="D107" s="149">
        <v>35</v>
      </c>
      <c r="E107" s="150">
        <v>2.7216174183514776</v>
      </c>
      <c r="F107" s="150">
        <v>2.7216174183514776</v>
      </c>
      <c r="G107" s="151">
        <v>90.746500777604979</v>
      </c>
      <c r="H107" s="140"/>
      <c r="I107" s="117">
        <v>2.7E-2</v>
      </c>
    </row>
    <row r="108" spans="2:9" ht="24" x14ac:dyDescent="0.25">
      <c r="B108" s="362"/>
      <c r="C108" s="148" t="s">
        <v>158</v>
      </c>
      <c r="D108" s="149">
        <v>64</v>
      </c>
      <c r="E108" s="150">
        <v>4.9766718506998444</v>
      </c>
      <c r="F108" s="150">
        <v>4.9766718506998444</v>
      </c>
      <c r="G108" s="151">
        <v>95.723172628304823</v>
      </c>
      <c r="H108" s="140"/>
      <c r="I108" s="117">
        <v>0.05</v>
      </c>
    </row>
    <row r="109" spans="2:9" x14ac:dyDescent="0.25">
      <c r="B109" s="362"/>
      <c r="C109" s="148" t="s">
        <v>157</v>
      </c>
      <c r="D109" s="149">
        <v>55</v>
      </c>
      <c r="E109" s="150">
        <v>4.2768273716951786</v>
      </c>
      <c r="F109" s="150">
        <v>4.2768273716951786</v>
      </c>
      <c r="G109" s="151">
        <v>100</v>
      </c>
      <c r="H109" s="140"/>
      <c r="I109" s="117">
        <v>4.2999999999999997E-2</v>
      </c>
    </row>
    <row r="110" spans="2:9" x14ac:dyDescent="0.25">
      <c r="B110" s="363"/>
      <c r="C110" s="152" t="s">
        <v>6</v>
      </c>
      <c r="D110" s="153">
        <v>1286</v>
      </c>
      <c r="E110" s="154">
        <v>100</v>
      </c>
      <c r="F110" s="154">
        <v>100</v>
      </c>
      <c r="G110" s="155"/>
      <c r="H110" s="140"/>
    </row>
    <row r="111" spans="2:9" x14ac:dyDescent="0.25">
      <c r="B111" s="140"/>
      <c r="C111" s="140"/>
      <c r="D111" s="140"/>
      <c r="E111" s="140"/>
      <c r="F111" s="140"/>
      <c r="G111" s="140"/>
      <c r="H111" s="140"/>
    </row>
    <row r="112" spans="2:9" x14ac:dyDescent="0.25">
      <c r="B112" s="359" t="s">
        <v>173</v>
      </c>
      <c r="C112" s="359"/>
      <c r="D112" s="359"/>
      <c r="E112" s="359"/>
      <c r="F112" s="359"/>
      <c r="G112" s="359"/>
      <c r="H112" s="140"/>
    </row>
    <row r="113" spans="2:9" ht="24.75" x14ac:dyDescent="0.25">
      <c r="B113" s="360" t="s">
        <v>0</v>
      </c>
      <c r="C113" s="360"/>
      <c r="D113" s="141" t="s">
        <v>1</v>
      </c>
      <c r="E113" s="142" t="s">
        <v>2</v>
      </c>
      <c r="F113" s="142" t="s">
        <v>3</v>
      </c>
      <c r="G113" s="143" t="s">
        <v>4</v>
      </c>
      <c r="H113" s="140"/>
    </row>
    <row r="114" spans="2:9" x14ac:dyDescent="0.25">
      <c r="B114" s="361" t="s">
        <v>5</v>
      </c>
      <c r="C114" s="144" t="s">
        <v>7</v>
      </c>
      <c r="D114" s="145">
        <v>1049</v>
      </c>
      <c r="E114" s="146">
        <v>81.570762052877143</v>
      </c>
      <c r="F114" s="146">
        <v>81.570762052877143</v>
      </c>
      <c r="G114" s="147">
        <v>81.570762052877143</v>
      </c>
      <c r="H114" s="140"/>
      <c r="I114" s="117">
        <v>0.81599999999999995</v>
      </c>
    </row>
    <row r="115" spans="2:9" x14ac:dyDescent="0.25">
      <c r="B115" s="362"/>
      <c r="C115" s="148" t="s">
        <v>162</v>
      </c>
      <c r="D115" s="149">
        <v>156</v>
      </c>
      <c r="E115" s="150">
        <v>12.130637636080872</v>
      </c>
      <c r="F115" s="150">
        <v>12.130637636080872</v>
      </c>
      <c r="G115" s="151">
        <v>93.701399688958006</v>
      </c>
      <c r="H115" s="140"/>
      <c r="I115" s="117">
        <v>0.121</v>
      </c>
    </row>
    <row r="116" spans="2:9" ht="24" x14ac:dyDescent="0.25">
      <c r="B116" s="362"/>
      <c r="C116" s="148" t="s">
        <v>163</v>
      </c>
      <c r="D116" s="149">
        <v>15</v>
      </c>
      <c r="E116" s="150">
        <v>1.166407465007776</v>
      </c>
      <c r="F116" s="150">
        <v>1.166407465007776</v>
      </c>
      <c r="G116" s="151">
        <v>94.867807153965785</v>
      </c>
      <c r="H116" s="140"/>
      <c r="I116" s="117">
        <v>1.2E-2</v>
      </c>
    </row>
    <row r="117" spans="2:9" ht="24" x14ac:dyDescent="0.25">
      <c r="B117" s="362"/>
      <c r="C117" s="148" t="s">
        <v>159</v>
      </c>
      <c r="D117" s="149">
        <v>6</v>
      </c>
      <c r="E117" s="150">
        <v>0.46656298600311041</v>
      </c>
      <c r="F117" s="150">
        <v>0.46656298600311041</v>
      </c>
      <c r="G117" s="151">
        <v>95.334370139968897</v>
      </c>
      <c r="H117" s="140"/>
      <c r="I117" s="117">
        <v>5.0000000000000001E-3</v>
      </c>
    </row>
    <row r="118" spans="2:9" ht="24" x14ac:dyDescent="0.25">
      <c r="B118" s="362"/>
      <c r="C118" s="148" t="s">
        <v>160</v>
      </c>
      <c r="D118" s="149">
        <v>14</v>
      </c>
      <c r="E118" s="150">
        <v>1.088646967340591</v>
      </c>
      <c r="F118" s="150">
        <v>1.088646967340591</v>
      </c>
      <c r="G118" s="151">
        <v>96.423017107309491</v>
      </c>
      <c r="H118" s="140"/>
      <c r="I118" s="117">
        <v>1.0999999999999999E-2</v>
      </c>
    </row>
    <row r="119" spans="2:9" ht="24" x14ac:dyDescent="0.25">
      <c r="B119" s="362"/>
      <c r="C119" s="148" t="s">
        <v>158</v>
      </c>
      <c r="D119" s="149">
        <v>19</v>
      </c>
      <c r="E119" s="150">
        <v>1.4774494556765163</v>
      </c>
      <c r="F119" s="150">
        <v>1.4774494556765163</v>
      </c>
      <c r="G119" s="151">
        <v>97.900466562985997</v>
      </c>
      <c r="H119" s="140"/>
      <c r="I119" s="117">
        <v>1.4999999999999999E-2</v>
      </c>
    </row>
    <row r="120" spans="2:9" x14ac:dyDescent="0.25">
      <c r="B120" s="362"/>
      <c r="C120" s="148" t="s">
        <v>157</v>
      </c>
      <c r="D120" s="149">
        <v>27</v>
      </c>
      <c r="E120" s="150">
        <v>2.0995334370139971</v>
      </c>
      <c r="F120" s="150">
        <v>2.0995334370139971</v>
      </c>
      <c r="G120" s="151">
        <v>100</v>
      </c>
      <c r="H120" s="140"/>
      <c r="I120" s="117">
        <v>2.1000000000000001E-2</v>
      </c>
    </row>
    <row r="121" spans="2:9" x14ac:dyDescent="0.25">
      <c r="B121" s="363"/>
      <c r="C121" s="152" t="s">
        <v>6</v>
      </c>
      <c r="D121" s="153">
        <v>1286</v>
      </c>
      <c r="E121" s="154">
        <v>100</v>
      </c>
      <c r="F121" s="154">
        <v>100</v>
      </c>
      <c r="G121" s="155"/>
      <c r="H121" s="140"/>
    </row>
    <row r="122" spans="2:9" x14ac:dyDescent="0.25">
      <c r="B122" s="140"/>
      <c r="C122" s="140"/>
      <c r="D122" s="140"/>
      <c r="E122" s="140"/>
      <c r="F122" s="140"/>
      <c r="G122" s="140"/>
      <c r="H122" s="140"/>
    </row>
    <row r="123" spans="2:9" x14ac:dyDescent="0.25">
      <c r="B123" s="359" t="s">
        <v>174</v>
      </c>
      <c r="C123" s="359"/>
      <c r="D123" s="359"/>
      <c r="E123" s="359"/>
      <c r="F123" s="359"/>
      <c r="G123" s="359"/>
      <c r="H123" s="140"/>
    </row>
    <row r="124" spans="2:9" ht="24.75" x14ac:dyDescent="0.25">
      <c r="B124" s="360" t="s">
        <v>0</v>
      </c>
      <c r="C124" s="360"/>
      <c r="D124" s="141" t="s">
        <v>1</v>
      </c>
      <c r="E124" s="142" t="s">
        <v>2</v>
      </c>
      <c r="F124" s="142" t="s">
        <v>3</v>
      </c>
      <c r="G124" s="143" t="s">
        <v>4</v>
      </c>
      <c r="H124" s="140"/>
    </row>
    <row r="125" spans="2:9" x14ac:dyDescent="0.25">
      <c r="B125" s="361" t="s">
        <v>5</v>
      </c>
      <c r="C125" s="144" t="s">
        <v>7</v>
      </c>
      <c r="D125" s="145">
        <v>1078</v>
      </c>
      <c r="E125" s="146">
        <v>83.825816485225502</v>
      </c>
      <c r="F125" s="146">
        <v>83.825816485225502</v>
      </c>
      <c r="G125" s="147">
        <v>83.825816485225502</v>
      </c>
      <c r="H125" s="140"/>
      <c r="I125" s="117">
        <v>0.83799999999999997</v>
      </c>
    </row>
    <row r="126" spans="2:9" x14ac:dyDescent="0.25">
      <c r="B126" s="362"/>
      <c r="C126" s="148" t="s">
        <v>162</v>
      </c>
      <c r="D126" s="149">
        <v>151</v>
      </c>
      <c r="E126" s="150">
        <v>11.741835147744945</v>
      </c>
      <c r="F126" s="150">
        <v>11.741835147744945</v>
      </c>
      <c r="G126" s="151">
        <v>95.567651632970453</v>
      </c>
      <c r="H126" s="140"/>
      <c r="I126" s="117">
        <v>0.11700000000000001</v>
      </c>
    </row>
    <row r="127" spans="2:9" ht="24" x14ac:dyDescent="0.25">
      <c r="B127" s="362"/>
      <c r="C127" s="148" t="s">
        <v>163</v>
      </c>
      <c r="D127" s="149">
        <v>11</v>
      </c>
      <c r="E127" s="150">
        <v>0.85536547433903576</v>
      </c>
      <c r="F127" s="150">
        <v>0.85536547433903576</v>
      </c>
      <c r="G127" s="151">
        <v>96.423017107309491</v>
      </c>
      <c r="H127" s="140"/>
      <c r="I127" s="117">
        <v>8.9999999999999993E-3</v>
      </c>
    </row>
    <row r="128" spans="2:9" ht="24" x14ac:dyDescent="0.25">
      <c r="B128" s="362"/>
      <c r="C128" s="148" t="s">
        <v>159</v>
      </c>
      <c r="D128" s="149">
        <v>5</v>
      </c>
      <c r="E128" s="150">
        <v>0.38880248833592534</v>
      </c>
      <c r="F128" s="150">
        <v>0.38880248833592534</v>
      </c>
      <c r="G128" s="151">
        <v>96.811819595645417</v>
      </c>
      <c r="H128" s="140"/>
      <c r="I128" s="117">
        <v>4.0000000000000001E-3</v>
      </c>
    </row>
    <row r="129" spans="2:9" ht="24" x14ac:dyDescent="0.25">
      <c r="B129" s="362"/>
      <c r="C129" s="148" t="s">
        <v>160</v>
      </c>
      <c r="D129" s="149">
        <v>11</v>
      </c>
      <c r="E129" s="150">
        <v>0.85536547433903576</v>
      </c>
      <c r="F129" s="150">
        <v>0.85536547433903576</v>
      </c>
      <c r="G129" s="151">
        <v>97.667185069984441</v>
      </c>
      <c r="H129" s="140"/>
      <c r="I129" s="117">
        <v>8.9999999999999993E-3</v>
      </c>
    </row>
    <row r="130" spans="2:9" ht="24" x14ac:dyDescent="0.25">
      <c r="B130" s="362"/>
      <c r="C130" s="148" t="s">
        <v>158</v>
      </c>
      <c r="D130" s="149">
        <v>15</v>
      </c>
      <c r="E130" s="150">
        <v>1.166407465007776</v>
      </c>
      <c r="F130" s="150">
        <v>1.166407465007776</v>
      </c>
      <c r="G130" s="151">
        <v>98.833592534992221</v>
      </c>
      <c r="H130" s="140"/>
      <c r="I130" s="117">
        <v>1.2E-2</v>
      </c>
    </row>
    <row r="131" spans="2:9" x14ac:dyDescent="0.25">
      <c r="B131" s="362"/>
      <c r="C131" s="148" t="s">
        <v>157</v>
      </c>
      <c r="D131" s="149">
        <v>15</v>
      </c>
      <c r="E131" s="150">
        <v>1.166407465007776</v>
      </c>
      <c r="F131" s="150">
        <v>1.166407465007776</v>
      </c>
      <c r="G131" s="151">
        <v>100</v>
      </c>
      <c r="H131" s="140"/>
      <c r="I131" s="117">
        <v>1.2E-2</v>
      </c>
    </row>
    <row r="132" spans="2:9" x14ac:dyDescent="0.25">
      <c r="B132" s="363"/>
      <c r="C132" s="152" t="s">
        <v>6</v>
      </c>
      <c r="D132" s="153">
        <v>1286</v>
      </c>
      <c r="E132" s="154">
        <v>100</v>
      </c>
      <c r="F132" s="154">
        <v>100</v>
      </c>
      <c r="G132" s="155"/>
      <c r="H132" s="140"/>
    </row>
    <row r="133" spans="2:9" x14ac:dyDescent="0.25">
      <c r="B133" s="140"/>
      <c r="C133" s="140"/>
      <c r="D133" s="140"/>
      <c r="E133" s="140"/>
      <c r="F133" s="140"/>
      <c r="G133" s="140"/>
      <c r="H133" s="140"/>
    </row>
    <row r="134" spans="2:9" x14ac:dyDescent="0.25">
      <c r="B134" s="359" t="s">
        <v>175</v>
      </c>
      <c r="C134" s="359"/>
      <c r="D134" s="359"/>
      <c r="E134" s="359"/>
      <c r="F134" s="359"/>
      <c r="G134" s="359"/>
      <c r="H134" s="140"/>
    </row>
    <row r="135" spans="2:9" ht="24.75" x14ac:dyDescent="0.25">
      <c r="B135" s="360" t="s">
        <v>0</v>
      </c>
      <c r="C135" s="360"/>
      <c r="D135" s="141" t="s">
        <v>1</v>
      </c>
      <c r="E135" s="142" t="s">
        <v>2</v>
      </c>
      <c r="F135" s="142" t="s">
        <v>3</v>
      </c>
      <c r="G135" s="143" t="s">
        <v>4</v>
      </c>
      <c r="H135" s="140"/>
    </row>
    <row r="136" spans="2:9" x14ac:dyDescent="0.25">
      <c r="B136" s="361" t="s">
        <v>5</v>
      </c>
      <c r="C136" s="144" t="s">
        <v>7</v>
      </c>
      <c r="D136" s="145">
        <v>465</v>
      </c>
      <c r="E136" s="146">
        <v>36.158631415241061</v>
      </c>
      <c r="F136" s="146">
        <v>36.158631415241061</v>
      </c>
      <c r="G136" s="147">
        <v>36.158631415241061</v>
      </c>
      <c r="H136" s="140"/>
      <c r="I136" s="117">
        <v>0.36199999999999999</v>
      </c>
    </row>
    <row r="137" spans="2:9" x14ac:dyDescent="0.25">
      <c r="B137" s="362"/>
      <c r="C137" s="148" t="s">
        <v>162</v>
      </c>
      <c r="D137" s="149">
        <v>190</v>
      </c>
      <c r="E137" s="150">
        <v>14.774494556765163</v>
      </c>
      <c r="F137" s="150">
        <v>14.774494556765163</v>
      </c>
      <c r="G137" s="151">
        <v>50.933125972006223</v>
      </c>
      <c r="H137" s="140"/>
      <c r="I137" s="117">
        <v>0.14799999999999999</v>
      </c>
    </row>
    <row r="138" spans="2:9" ht="24" x14ac:dyDescent="0.25">
      <c r="B138" s="362"/>
      <c r="C138" s="148" t="s">
        <v>163</v>
      </c>
      <c r="D138" s="149">
        <v>107</v>
      </c>
      <c r="E138" s="150">
        <v>8.320373250388803</v>
      </c>
      <c r="F138" s="150">
        <v>8.320373250388803</v>
      </c>
      <c r="G138" s="151">
        <v>59.253499222395021</v>
      </c>
      <c r="H138" s="140"/>
      <c r="I138" s="117">
        <v>8.3000000000000004E-2</v>
      </c>
    </row>
    <row r="139" spans="2:9" ht="24" x14ac:dyDescent="0.25">
      <c r="B139" s="362"/>
      <c r="C139" s="148" t="s">
        <v>159</v>
      </c>
      <c r="D139" s="149">
        <v>42</v>
      </c>
      <c r="E139" s="150">
        <v>3.2659409020217729</v>
      </c>
      <c r="F139" s="150">
        <v>3.2659409020217729</v>
      </c>
      <c r="G139" s="151">
        <v>62.519440124416796</v>
      </c>
      <c r="H139" s="140"/>
      <c r="I139" s="117">
        <v>3.3000000000000002E-2</v>
      </c>
    </row>
    <row r="140" spans="2:9" ht="24" x14ac:dyDescent="0.25">
      <c r="B140" s="362"/>
      <c r="C140" s="148" t="s">
        <v>160</v>
      </c>
      <c r="D140" s="149">
        <v>129</v>
      </c>
      <c r="E140" s="150">
        <v>10.031104199066874</v>
      </c>
      <c r="F140" s="150">
        <v>10.031104199066874</v>
      </c>
      <c r="G140" s="151">
        <v>72.550544323483663</v>
      </c>
      <c r="H140" s="140"/>
      <c r="I140" s="117">
        <v>0.1</v>
      </c>
    </row>
    <row r="141" spans="2:9" ht="24" x14ac:dyDescent="0.25">
      <c r="B141" s="362"/>
      <c r="C141" s="148" t="s">
        <v>158</v>
      </c>
      <c r="D141" s="149">
        <v>205</v>
      </c>
      <c r="E141" s="150">
        <v>15.940902021772938</v>
      </c>
      <c r="F141" s="150">
        <v>15.940902021772938</v>
      </c>
      <c r="G141" s="151">
        <v>88.491446345256605</v>
      </c>
      <c r="H141" s="140"/>
      <c r="I141" s="117">
        <v>0.159</v>
      </c>
    </row>
    <row r="142" spans="2:9" x14ac:dyDescent="0.25">
      <c r="B142" s="362"/>
      <c r="C142" s="148" t="s">
        <v>157</v>
      </c>
      <c r="D142" s="149">
        <v>148</v>
      </c>
      <c r="E142" s="150">
        <v>11.508553654743391</v>
      </c>
      <c r="F142" s="150">
        <v>11.508553654743391</v>
      </c>
      <c r="G142" s="151">
        <v>100</v>
      </c>
      <c r="H142" s="140"/>
      <c r="I142" s="117">
        <v>0.115</v>
      </c>
    </row>
    <row r="143" spans="2:9" x14ac:dyDescent="0.25">
      <c r="B143" s="363"/>
      <c r="C143" s="152" t="s">
        <v>6</v>
      </c>
      <c r="D143" s="153">
        <v>1286</v>
      </c>
      <c r="E143" s="154">
        <v>100</v>
      </c>
      <c r="F143" s="154">
        <v>100</v>
      </c>
      <c r="G143" s="155"/>
      <c r="H143" s="140"/>
    </row>
  </sheetData>
  <mergeCells count="39">
    <mergeCell ref="B125:B132"/>
    <mergeCell ref="B134:G134"/>
    <mergeCell ref="B135:C135"/>
    <mergeCell ref="B136:B143"/>
    <mergeCell ref="B103:B110"/>
    <mergeCell ref="B112:G112"/>
    <mergeCell ref="B113:C113"/>
    <mergeCell ref="B114:B121"/>
    <mergeCell ref="B123:G123"/>
    <mergeCell ref="B124:C124"/>
    <mergeCell ref="B102:C102"/>
    <mergeCell ref="B59:B66"/>
    <mergeCell ref="B68:G68"/>
    <mergeCell ref="B69:C69"/>
    <mergeCell ref="B70:B77"/>
    <mergeCell ref="B79:G79"/>
    <mergeCell ref="B80:C80"/>
    <mergeCell ref="B81:B88"/>
    <mergeCell ref="B90:G90"/>
    <mergeCell ref="B91:C91"/>
    <mergeCell ref="B92:B99"/>
    <mergeCell ref="B101:G101"/>
    <mergeCell ref="B58:C58"/>
    <mergeCell ref="B15:B22"/>
    <mergeCell ref="B24:G24"/>
    <mergeCell ref="B25:C25"/>
    <mergeCell ref="B26:B33"/>
    <mergeCell ref="B35:G35"/>
    <mergeCell ref="B36:C36"/>
    <mergeCell ref="B37:B44"/>
    <mergeCell ref="B46:G46"/>
    <mergeCell ref="B47:C47"/>
    <mergeCell ref="B48:B55"/>
    <mergeCell ref="B57:G57"/>
    <mergeCell ref="B2:G2"/>
    <mergeCell ref="B3:C3"/>
    <mergeCell ref="B4:B11"/>
    <mergeCell ref="B13:G13"/>
    <mergeCell ref="B14:C14"/>
  </mergeCells>
  <pageMargins left="0.7" right="0.7" top="0.75" bottom="0.75" header="0.3" footer="0.3"/>
  <drawing r:id="rId1"/>
  <tableParts count="1">
    <tablePart r:id="rId2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C4215C-BED7-4089-BC9D-3E605A1D7DE5}">
  <dimension ref="B1:AA202"/>
  <sheetViews>
    <sheetView topLeftCell="O19" zoomScale="85" zoomScaleNormal="85" workbookViewId="0">
      <selection activeCell="AA8" sqref="AA8"/>
    </sheetView>
  </sheetViews>
  <sheetFormatPr defaultRowHeight="15" x14ac:dyDescent="0.25"/>
  <cols>
    <col min="3" max="3" width="39.28515625" style="115" customWidth="1"/>
    <col min="10" max="10" width="9.140625" style="117"/>
    <col min="14" max="14" width="9.140625" style="18"/>
    <col min="15" max="15" width="37.42578125" style="57" customWidth="1"/>
    <col min="16" max="19" width="9.140625" style="18"/>
    <col min="22" max="22" width="20.7109375" style="115" customWidth="1"/>
    <col min="23" max="27" width="15.28515625" style="115" customWidth="1"/>
  </cols>
  <sheetData>
    <row r="1" spans="2:27" x14ac:dyDescent="0.25">
      <c r="N1" s="368" t="s">
        <v>264</v>
      </c>
      <c r="O1" s="368"/>
    </row>
    <row r="2" spans="2:27" x14ac:dyDescent="0.25">
      <c r="B2" s="374" t="s">
        <v>191</v>
      </c>
      <c r="C2" s="374"/>
      <c r="D2" s="374"/>
      <c r="E2" s="374"/>
      <c r="F2" s="374"/>
      <c r="G2" s="374"/>
      <c r="H2" s="158"/>
      <c r="N2" s="369" t="s">
        <v>191</v>
      </c>
      <c r="O2" s="369"/>
      <c r="P2" s="369"/>
      <c r="Q2" s="369"/>
      <c r="R2" s="369"/>
      <c r="S2" s="369"/>
      <c r="T2" s="195"/>
    </row>
    <row r="3" spans="2:27" ht="24.75" x14ac:dyDescent="0.25">
      <c r="B3" s="370" t="s">
        <v>0</v>
      </c>
      <c r="C3" s="370"/>
      <c r="D3" s="159" t="s">
        <v>1</v>
      </c>
      <c r="E3" s="160" t="s">
        <v>2</v>
      </c>
      <c r="F3" s="160" t="s">
        <v>3</v>
      </c>
      <c r="G3" s="161" t="s">
        <v>4</v>
      </c>
      <c r="H3" s="158"/>
      <c r="J3" s="117" t="s">
        <v>134</v>
      </c>
      <c r="K3" t="s">
        <v>90</v>
      </c>
      <c r="N3" s="364" t="s">
        <v>0</v>
      </c>
      <c r="O3" s="364"/>
      <c r="P3" s="250" t="s">
        <v>1</v>
      </c>
      <c r="Q3" s="251" t="s">
        <v>2</v>
      </c>
      <c r="R3" s="251" t="s">
        <v>3</v>
      </c>
      <c r="S3" s="252" t="s">
        <v>4</v>
      </c>
      <c r="T3" s="195"/>
    </row>
    <row r="4" spans="2:27" ht="24" x14ac:dyDescent="0.25">
      <c r="B4" s="371" t="s">
        <v>5</v>
      </c>
      <c r="C4" s="173" t="s">
        <v>7</v>
      </c>
      <c r="D4" s="162">
        <v>195</v>
      </c>
      <c r="E4" s="163">
        <v>15.163297045101089</v>
      </c>
      <c r="F4" s="163">
        <v>15.163297045101089</v>
      </c>
      <c r="G4" s="164">
        <v>15.163297045101089</v>
      </c>
      <c r="H4" s="158"/>
      <c r="I4" t="s">
        <v>7</v>
      </c>
      <c r="J4" s="117">
        <v>0.152</v>
      </c>
      <c r="K4" s="117">
        <v>0.47699999999999998</v>
      </c>
      <c r="N4" s="365" t="s">
        <v>5</v>
      </c>
      <c r="O4" s="253" t="s">
        <v>192</v>
      </c>
      <c r="P4" s="254">
        <v>210</v>
      </c>
      <c r="Q4" s="255">
        <v>16.329704510108865</v>
      </c>
      <c r="R4" s="255">
        <v>19.372693726937268</v>
      </c>
      <c r="S4" s="256">
        <v>19.372693726937268</v>
      </c>
      <c r="T4" s="195"/>
      <c r="V4" s="196"/>
    </row>
    <row r="5" spans="2:27" ht="24" x14ac:dyDescent="0.25">
      <c r="B5" s="372"/>
      <c r="C5" s="165" t="s">
        <v>187</v>
      </c>
      <c r="D5" s="166">
        <v>7</v>
      </c>
      <c r="E5" s="167">
        <v>0.54432348367029548</v>
      </c>
      <c r="F5" s="167">
        <v>0.54432348367029548</v>
      </c>
      <c r="G5" s="168">
        <v>15.707620528771384</v>
      </c>
      <c r="H5" s="158"/>
      <c r="I5" t="s">
        <v>187</v>
      </c>
      <c r="J5" s="117">
        <v>5.0000000000000001E-3</v>
      </c>
      <c r="K5" s="117">
        <v>7.3999999999999996E-2</v>
      </c>
      <c r="N5" s="366"/>
      <c r="O5" s="257" t="s">
        <v>193</v>
      </c>
      <c r="P5" s="258">
        <v>241</v>
      </c>
      <c r="Q5" s="259">
        <v>18.740279937791602</v>
      </c>
      <c r="R5" s="259">
        <v>22.232472324723247</v>
      </c>
      <c r="S5" s="260">
        <v>41.605166051660518</v>
      </c>
      <c r="T5" s="195"/>
      <c r="V5" s="196"/>
    </row>
    <row r="6" spans="2:27" ht="24" x14ac:dyDescent="0.25">
      <c r="B6" s="372"/>
      <c r="C6" s="165" t="s">
        <v>192</v>
      </c>
      <c r="D6" s="166">
        <v>210</v>
      </c>
      <c r="E6" s="167">
        <v>16.329704510108865</v>
      </c>
      <c r="F6" s="167">
        <v>16.329704510108865</v>
      </c>
      <c r="G6" s="168">
        <v>32.037325038880248</v>
      </c>
      <c r="H6" s="158"/>
      <c r="I6" t="s">
        <v>192</v>
      </c>
      <c r="J6" s="117">
        <v>0.16300000000000001</v>
      </c>
      <c r="K6" s="117">
        <v>9.2999999999999999E-2</v>
      </c>
      <c r="N6" s="366"/>
      <c r="O6" s="257" t="s">
        <v>194</v>
      </c>
      <c r="P6" s="258">
        <v>99</v>
      </c>
      <c r="Q6" s="259">
        <v>7.6982892690513216</v>
      </c>
      <c r="R6" s="259">
        <v>9.132841328413285</v>
      </c>
      <c r="S6" s="260">
        <v>50.738007380073803</v>
      </c>
      <c r="T6" s="195"/>
      <c r="V6" s="196"/>
    </row>
    <row r="7" spans="2:27" ht="24" x14ac:dyDescent="0.25">
      <c r="B7" s="372"/>
      <c r="C7" s="165" t="s">
        <v>193</v>
      </c>
      <c r="D7" s="166">
        <v>241</v>
      </c>
      <c r="E7" s="167">
        <v>18.740279937791602</v>
      </c>
      <c r="F7" s="167">
        <v>18.740279937791602</v>
      </c>
      <c r="G7" s="168">
        <v>50.777604976671853</v>
      </c>
      <c r="H7" s="158"/>
      <c r="I7" t="s">
        <v>193</v>
      </c>
      <c r="J7" s="117">
        <v>0.187</v>
      </c>
      <c r="K7" s="117">
        <v>9.1999999999999998E-2</v>
      </c>
      <c r="N7" s="366"/>
      <c r="O7" s="257" t="s">
        <v>195</v>
      </c>
      <c r="P7" s="258">
        <v>329</v>
      </c>
      <c r="Q7" s="259">
        <v>25.58320373250389</v>
      </c>
      <c r="R7" s="259">
        <v>30.350553505535057</v>
      </c>
      <c r="S7" s="260">
        <v>81.088560885608857</v>
      </c>
      <c r="T7" s="195"/>
      <c r="V7" s="196"/>
    </row>
    <row r="8" spans="2:27" ht="105" x14ac:dyDescent="0.25">
      <c r="B8" s="372"/>
      <c r="C8" s="165" t="s">
        <v>194</v>
      </c>
      <c r="D8" s="166">
        <v>99</v>
      </c>
      <c r="E8" s="167">
        <v>7.6982892690513216</v>
      </c>
      <c r="F8" s="167">
        <v>7.6982892690513216</v>
      </c>
      <c r="G8" s="168">
        <v>58.475894245723175</v>
      </c>
      <c r="H8" s="158"/>
      <c r="I8" t="s">
        <v>194</v>
      </c>
      <c r="J8" s="117">
        <v>7.6999999999999999E-2</v>
      </c>
      <c r="K8" s="117">
        <v>3.5999999999999997E-2</v>
      </c>
      <c r="N8" s="366"/>
      <c r="O8" s="257" t="s">
        <v>188</v>
      </c>
      <c r="P8" s="258">
        <v>136</v>
      </c>
      <c r="Q8" s="259">
        <v>10.575427682737169</v>
      </c>
      <c r="R8" s="259">
        <v>12.546125461254613</v>
      </c>
      <c r="S8" s="260">
        <v>93.634686346863475</v>
      </c>
      <c r="T8" s="195"/>
      <c r="V8" s="115" t="s">
        <v>258</v>
      </c>
      <c r="W8" s="196" t="s">
        <v>276</v>
      </c>
      <c r="X8" s="196" t="s">
        <v>193</v>
      </c>
      <c r="Y8" s="196" t="s">
        <v>194</v>
      </c>
      <c r="Z8" s="196" t="s">
        <v>195</v>
      </c>
      <c r="AA8" s="115" t="s">
        <v>261</v>
      </c>
    </row>
    <row r="9" spans="2:27" ht="24" x14ac:dyDescent="0.25">
      <c r="B9" s="372"/>
      <c r="C9" s="165" t="s">
        <v>195</v>
      </c>
      <c r="D9" s="166">
        <v>329</v>
      </c>
      <c r="E9" s="167">
        <v>25.58320373250389</v>
      </c>
      <c r="F9" s="167">
        <v>25.58320373250389</v>
      </c>
      <c r="G9" s="168">
        <v>84.059097978227058</v>
      </c>
      <c r="H9" s="158"/>
      <c r="I9" t="s">
        <v>195</v>
      </c>
      <c r="J9" s="117">
        <v>0.25600000000000001</v>
      </c>
      <c r="K9" s="117">
        <v>0.10199999999999999</v>
      </c>
      <c r="N9" s="366"/>
      <c r="O9" s="257" t="s">
        <v>196</v>
      </c>
      <c r="P9" s="258">
        <v>10</v>
      </c>
      <c r="Q9" s="259">
        <v>0.77760497667185069</v>
      </c>
      <c r="R9" s="259">
        <v>0.92250922509225097</v>
      </c>
      <c r="S9" s="260">
        <v>94.557195571955717</v>
      </c>
      <c r="T9" s="195"/>
      <c r="V9" t="s">
        <v>99</v>
      </c>
      <c r="W9" s="197">
        <v>0.13100000000000001</v>
      </c>
      <c r="X9" s="197">
        <v>0.13700000000000001</v>
      </c>
      <c r="Y9" s="197">
        <v>6.7000000000000004E-2</v>
      </c>
      <c r="Z9" s="197">
        <v>0.22700000000000001</v>
      </c>
      <c r="AA9" s="198">
        <f t="shared" ref="AA9:AA14" si="0">SUM(W9:Z9)</f>
        <v>0.56200000000000006</v>
      </c>
    </row>
    <row r="10" spans="2:27" ht="24" x14ac:dyDescent="0.25">
      <c r="B10" s="372"/>
      <c r="C10" s="165" t="s">
        <v>188</v>
      </c>
      <c r="D10" s="166">
        <v>136</v>
      </c>
      <c r="E10" s="167">
        <v>10.575427682737169</v>
      </c>
      <c r="F10" s="167">
        <v>10.575427682737169</v>
      </c>
      <c r="G10" s="168">
        <v>94.634525660964229</v>
      </c>
      <c r="H10" s="158"/>
      <c r="I10" t="s">
        <v>188</v>
      </c>
      <c r="J10" s="117">
        <v>0.106</v>
      </c>
      <c r="K10" s="117">
        <v>7.4999999999999997E-2</v>
      </c>
      <c r="N10" s="366"/>
      <c r="O10" s="257" t="s">
        <v>189</v>
      </c>
      <c r="P10" s="258">
        <v>35</v>
      </c>
      <c r="Q10" s="259">
        <v>2.7216174183514776</v>
      </c>
      <c r="R10" s="259">
        <v>3.2287822878228782</v>
      </c>
      <c r="S10" s="260">
        <v>97.785977859778598</v>
      </c>
      <c r="T10" s="195"/>
      <c r="V10" t="s">
        <v>185</v>
      </c>
      <c r="W10" s="197">
        <v>0.13700000000000001</v>
      </c>
      <c r="X10" s="197">
        <v>0.15</v>
      </c>
      <c r="Y10" s="197">
        <v>6.7000000000000004E-2</v>
      </c>
      <c r="Z10" s="197">
        <v>0.312</v>
      </c>
      <c r="AA10" s="198">
        <f t="shared" si="0"/>
        <v>0.66600000000000004</v>
      </c>
    </row>
    <row r="11" spans="2:27" ht="24" x14ac:dyDescent="0.25">
      <c r="B11" s="372"/>
      <c r="C11" s="165" t="s">
        <v>196</v>
      </c>
      <c r="D11" s="166">
        <v>10</v>
      </c>
      <c r="E11" s="167">
        <v>0.77760497667185069</v>
      </c>
      <c r="F11" s="167">
        <v>0.77760497667185069</v>
      </c>
      <c r="G11" s="168">
        <v>95.412130637636082</v>
      </c>
      <c r="H11" s="158"/>
      <c r="I11" t="s">
        <v>196</v>
      </c>
      <c r="J11" s="117">
        <v>8.0000000000000002E-3</v>
      </c>
      <c r="K11" s="117">
        <v>1.2E-2</v>
      </c>
      <c r="N11" s="366"/>
      <c r="O11" s="257" t="s">
        <v>197</v>
      </c>
      <c r="P11" s="258">
        <v>17</v>
      </c>
      <c r="Q11" s="259">
        <v>1.3219284603421462</v>
      </c>
      <c r="R11" s="259">
        <v>1.5682656826568266</v>
      </c>
      <c r="S11" s="260">
        <v>99.354243542435427</v>
      </c>
      <c r="T11" s="195"/>
      <c r="V11" t="s">
        <v>135</v>
      </c>
      <c r="W11" s="197">
        <v>0.24099999999999999</v>
      </c>
      <c r="X11" s="197">
        <v>0.126</v>
      </c>
      <c r="Y11" s="197">
        <v>0.113</v>
      </c>
      <c r="Z11" s="197">
        <v>0.20699999999999999</v>
      </c>
      <c r="AA11" s="198">
        <f t="shared" si="0"/>
        <v>0.68699999999999994</v>
      </c>
    </row>
    <row r="12" spans="2:27" ht="24" x14ac:dyDescent="0.25">
      <c r="B12" s="372"/>
      <c r="C12" s="165" t="s">
        <v>189</v>
      </c>
      <c r="D12" s="166">
        <v>35</v>
      </c>
      <c r="E12" s="167">
        <v>2.7216174183514776</v>
      </c>
      <c r="F12" s="167">
        <v>2.7216174183514776</v>
      </c>
      <c r="G12" s="168">
        <v>98.133748055987553</v>
      </c>
      <c r="H12" s="158"/>
      <c r="I12" t="s">
        <v>189</v>
      </c>
      <c r="J12" s="117">
        <v>2.7E-2</v>
      </c>
      <c r="K12" s="117">
        <v>1.2E-2</v>
      </c>
      <c r="N12" s="366"/>
      <c r="O12" s="257" t="s">
        <v>198</v>
      </c>
      <c r="P12" s="258">
        <v>2</v>
      </c>
      <c r="Q12" s="259">
        <v>0.15552099533437014</v>
      </c>
      <c r="R12" s="259">
        <v>0.18450184501845018</v>
      </c>
      <c r="S12" s="260">
        <v>99.538745387453872</v>
      </c>
      <c r="T12" s="195"/>
      <c r="V12" t="s">
        <v>260</v>
      </c>
      <c r="W12" s="197">
        <v>0.19500000000000001</v>
      </c>
      <c r="X12" s="197">
        <v>0.17499999999999999</v>
      </c>
      <c r="Y12" s="197">
        <v>9.1999999999999998E-2</v>
      </c>
      <c r="Z12" s="197">
        <v>0.23599999999999999</v>
      </c>
      <c r="AA12" s="198">
        <f t="shared" si="0"/>
        <v>0.69799999999999995</v>
      </c>
    </row>
    <row r="13" spans="2:27" ht="24" x14ac:dyDescent="0.25">
      <c r="B13" s="372"/>
      <c r="C13" s="165" t="s">
        <v>197</v>
      </c>
      <c r="D13" s="166">
        <v>17</v>
      </c>
      <c r="E13" s="167">
        <v>1.3219284603421462</v>
      </c>
      <c r="F13" s="167">
        <v>1.3219284603421462</v>
      </c>
      <c r="G13" s="168">
        <v>99.455676516329703</v>
      </c>
      <c r="H13" s="158"/>
      <c r="I13" t="s">
        <v>197</v>
      </c>
      <c r="J13" s="117">
        <v>1.2999999999999999E-2</v>
      </c>
      <c r="K13" s="117">
        <v>0.02</v>
      </c>
      <c r="N13" s="366"/>
      <c r="O13" s="257" t="s">
        <v>199</v>
      </c>
      <c r="P13" s="258">
        <v>5</v>
      </c>
      <c r="Q13" s="259">
        <v>0.38880248833592534</v>
      </c>
      <c r="R13" s="259">
        <v>0.46125461254612549</v>
      </c>
      <c r="S13" s="260">
        <v>100</v>
      </c>
      <c r="T13" s="195"/>
      <c r="V13" t="s">
        <v>90</v>
      </c>
      <c r="W13" s="197">
        <v>0.20799999999999999</v>
      </c>
      <c r="X13" s="197">
        <v>0.20399999999999999</v>
      </c>
      <c r="Y13" s="197">
        <v>0.08</v>
      </c>
      <c r="Z13" s="197">
        <v>0.22700000000000001</v>
      </c>
      <c r="AA13" s="198">
        <f t="shared" si="0"/>
        <v>0.71899999999999997</v>
      </c>
    </row>
    <row r="14" spans="2:27" x14ac:dyDescent="0.25">
      <c r="B14" s="372"/>
      <c r="C14" s="165" t="s">
        <v>198</v>
      </c>
      <c r="D14" s="166">
        <v>2</v>
      </c>
      <c r="E14" s="167">
        <v>0.15552099533437014</v>
      </c>
      <c r="F14" s="167">
        <v>0.15552099533437014</v>
      </c>
      <c r="G14" s="168">
        <v>99.611197511664074</v>
      </c>
      <c r="H14" s="158"/>
      <c r="I14" t="s">
        <v>198</v>
      </c>
      <c r="J14" s="117">
        <v>2E-3</v>
      </c>
      <c r="K14" s="117">
        <v>2E-3</v>
      </c>
      <c r="N14" s="366"/>
      <c r="O14" s="257" t="s">
        <v>6</v>
      </c>
      <c r="P14" s="258">
        <v>1084</v>
      </c>
      <c r="Q14" s="259">
        <v>84.292379471228614</v>
      </c>
      <c r="R14" s="259">
        <v>100</v>
      </c>
      <c r="S14" s="261"/>
      <c r="T14" s="195"/>
      <c r="V14" t="s">
        <v>134</v>
      </c>
      <c r="W14" s="197">
        <v>0.19400000000000001</v>
      </c>
      <c r="X14" s="197">
        <v>0.222</v>
      </c>
      <c r="Y14" s="197">
        <v>9.0999999999999998E-2</v>
      </c>
      <c r="Z14" s="197">
        <v>0.30599999999999999</v>
      </c>
      <c r="AA14" s="198">
        <f t="shared" si="0"/>
        <v>0.81299999999999994</v>
      </c>
    </row>
    <row r="15" spans="2:27" x14ac:dyDescent="0.25">
      <c r="B15" s="372"/>
      <c r="C15" s="165" t="s">
        <v>199</v>
      </c>
      <c r="D15" s="166">
        <v>5</v>
      </c>
      <c r="E15" s="167">
        <v>0.38880248833592534</v>
      </c>
      <c r="F15" s="167">
        <v>0.38880248833592534</v>
      </c>
      <c r="G15" s="168">
        <v>100</v>
      </c>
      <c r="H15" s="158"/>
      <c r="I15" t="s">
        <v>199</v>
      </c>
      <c r="J15" s="117">
        <v>4.0000000000000001E-3</v>
      </c>
      <c r="K15" s="117">
        <v>6.0000000000000001E-3</v>
      </c>
      <c r="N15" s="366" t="s">
        <v>7</v>
      </c>
      <c r="O15" s="257" t="s">
        <v>7</v>
      </c>
      <c r="P15" s="258">
        <v>195</v>
      </c>
      <c r="Q15" s="259">
        <v>15.163297045101089</v>
      </c>
      <c r="R15" s="262"/>
      <c r="S15" s="261"/>
      <c r="T15" s="195"/>
    </row>
    <row r="16" spans="2:27" x14ac:dyDescent="0.25">
      <c r="B16" s="373"/>
      <c r="C16" s="169" t="s">
        <v>6</v>
      </c>
      <c r="D16" s="170">
        <v>1286</v>
      </c>
      <c r="E16" s="171">
        <v>100</v>
      </c>
      <c r="F16" s="171">
        <v>100</v>
      </c>
      <c r="G16" s="172"/>
      <c r="H16" s="158"/>
      <c r="N16" s="366"/>
      <c r="O16" s="257" t="s">
        <v>187</v>
      </c>
      <c r="P16" s="258">
        <v>7</v>
      </c>
      <c r="Q16" s="259">
        <v>0.54432348367029548</v>
      </c>
      <c r="R16" s="262"/>
      <c r="S16" s="261"/>
      <c r="T16" s="195"/>
    </row>
    <row r="17" spans="2:26" x14ac:dyDescent="0.25">
      <c r="B17" s="158"/>
      <c r="C17" s="174"/>
      <c r="D17" s="158"/>
      <c r="E17" s="158"/>
      <c r="F17" s="158"/>
      <c r="G17" s="158"/>
      <c r="H17" s="158"/>
      <c r="N17" s="366"/>
      <c r="O17" s="257" t="s">
        <v>6</v>
      </c>
      <c r="P17" s="258">
        <v>202</v>
      </c>
      <c r="Q17" s="259">
        <v>15.707620528771384</v>
      </c>
      <c r="R17" s="262"/>
      <c r="S17" s="261"/>
      <c r="T17" s="195"/>
    </row>
    <row r="18" spans="2:26" x14ac:dyDescent="0.25">
      <c r="B18" s="374" t="s">
        <v>200</v>
      </c>
      <c r="C18" s="374"/>
      <c r="D18" s="374"/>
      <c r="E18" s="374"/>
      <c r="F18" s="374"/>
      <c r="G18" s="374"/>
      <c r="H18" s="158"/>
      <c r="N18" s="367" t="s">
        <v>6</v>
      </c>
      <c r="O18" s="367"/>
      <c r="P18" s="263">
        <v>1286</v>
      </c>
      <c r="Q18" s="264">
        <v>100</v>
      </c>
      <c r="R18" s="265"/>
      <c r="S18" s="266"/>
      <c r="T18" s="195"/>
    </row>
    <row r="19" spans="2:26" ht="24.75" x14ac:dyDescent="0.25">
      <c r="B19" s="370" t="s">
        <v>0</v>
      </c>
      <c r="C19" s="370"/>
      <c r="D19" s="159" t="s">
        <v>1</v>
      </c>
      <c r="E19" s="160" t="s">
        <v>2</v>
      </c>
      <c r="F19" s="160" t="s">
        <v>3</v>
      </c>
      <c r="G19" s="161" t="s">
        <v>4</v>
      </c>
      <c r="H19" s="158"/>
      <c r="N19" s="267"/>
      <c r="O19" s="268"/>
      <c r="P19" s="267"/>
      <c r="Q19" s="267"/>
      <c r="R19" s="267"/>
      <c r="S19" s="267"/>
      <c r="T19" s="195"/>
    </row>
    <row r="20" spans="2:26" x14ac:dyDescent="0.25">
      <c r="B20" s="371" t="s">
        <v>5</v>
      </c>
      <c r="C20" s="173" t="s">
        <v>7</v>
      </c>
      <c r="D20" s="162">
        <v>613</v>
      </c>
      <c r="E20" s="163">
        <v>47.667185069984448</v>
      </c>
      <c r="F20" s="163">
        <v>47.667185069984448</v>
      </c>
      <c r="G20" s="164">
        <v>47.667185069984448</v>
      </c>
      <c r="H20" s="158"/>
      <c r="J20" s="117">
        <v>0.47699999999999998</v>
      </c>
      <c r="N20" s="369" t="s">
        <v>200</v>
      </c>
      <c r="O20" s="369"/>
      <c r="P20" s="369"/>
      <c r="Q20" s="369"/>
      <c r="R20" s="369"/>
      <c r="S20" s="369"/>
      <c r="T20" s="195"/>
    </row>
    <row r="21" spans="2:26" ht="24.75" x14ac:dyDescent="0.25">
      <c r="B21" s="372"/>
      <c r="C21" s="165" t="s">
        <v>187</v>
      </c>
      <c r="D21" s="166">
        <v>95</v>
      </c>
      <c r="E21" s="167">
        <v>7.3872472783825813</v>
      </c>
      <c r="F21" s="167">
        <v>7.3872472783825813</v>
      </c>
      <c r="G21" s="168">
        <v>55.05443234836703</v>
      </c>
      <c r="H21" s="158"/>
      <c r="J21" s="117">
        <v>7.3999999999999996E-2</v>
      </c>
      <c r="N21" s="364" t="s">
        <v>0</v>
      </c>
      <c r="O21" s="364"/>
      <c r="P21" s="250" t="s">
        <v>1</v>
      </c>
      <c r="Q21" s="251" t="s">
        <v>2</v>
      </c>
      <c r="R21" s="251" t="s">
        <v>3</v>
      </c>
      <c r="S21" s="252" t="s">
        <v>4</v>
      </c>
      <c r="T21" s="195"/>
    </row>
    <row r="22" spans="2:26" ht="24" x14ac:dyDescent="0.25">
      <c r="B22" s="372"/>
      <c r="C22" s="165" t="s">
        <v>192</v>
      </c>
      <c r="D22" s="166">
        <v>120</v>
      </c>
      <c r="E22" s="167">
        <v>9.3312597200622083</v>
      </c>
      <c r="F22" s="167">
        <v>9.3312597200622083</v>
      </c>
      <c r="G22" s="168">
        <v>64.385692068429236</v>
      </c>
      <c r="H22" s="158"/>
      <c r="J22" s="117">
        <v>9.2999999999999999E-2</v>
      </c>
      <c r="N22" s="365" t="s">
        <v>5</v>
      </c>
      <c r="O22" s="253" t="s">
        <v>192</v>
      </c>
      <c r="P22" s="254">
        <v>120</v>
      </c>
      <c r="Q22" s="255">
        <v>9.3312597200622083</v>
      </c>
      <c r="R22" s="255">
        <v>20.761245674740483</v>
      </c>
      <c r="S22" s="256">
        <v>20.761245674740483</v>
      </c>
      <c r="T22" s="195"/>
      <c r="W22" s="197"/>
      <c r="X22" s="197"/>
      <c r="Y22" s="197"/>
      <c r="Z22" s="197"/>
    </row>
    <row r="23" spans="2:26" ht="24" x14ac:dyDescent="0.25">
      <c r="B23" s="372"/>
      <c r="C23" s="165" t="s">
        <v>193</v>
      </c>
      <c r="D23" s="166">
        <v>118</v>
      </c>
      <c r="E23" s="167">
        <v>9.1757387247278377</v>
      </c>
      <c r="F23" s="167">
        <v>9.1757387247278377</v>
      </c>
      <c r="G23" s="168">
        <v>73.561430793157072</v>
      </c>
      <c r="H23" s="158"/>
      <c r="J23" s="117">
        <v>9.1999999999999998E-2</v>
      </c>
      <c r="N23" s="366"/>
      <c r="O23" s="257" t="s">
        <v>193</v>
      </c>
      <c r="P23" s="258">
        <v>118</v>
      </c>
      <c r="Q23" s="259">
        <v>9.1757387247278377</v>
      </c>
      <c r="R23" s="259">
        <v>20.415224913494811</v>
      </c>
      <c r="S23" s="260">
        <v>41.176470588235297</v>
      </c>
      <c r="T23" s="195"/>
      <c r="W23" s="197"/>
      <c r="X23" s="197"/>
      <c r="Y23" s="197"/>
      <c r="Z23" s="197"/>
    </row>
    <row r="24" spans="2:26" ht="24" x14ac:dyDescent="0.25">
      <c r="B24" s="372"/>
      <c r="C24" s="165" t="s">
        <v>194</v>
      </c>
      <c r="D24" s="166">
        <v>46</v>
      </c>
      <c r="E24" s="167">
        <v>3.5769828926905132</v>
      </c>
      <c r="F24" s="167">
        <v>3.5769828926905132</v>
      </c>
      <c r="G24" s="168">
        <v>77.138413685847596</v>
      </c>
      <c r="H24" s="158"/>
      <c r="J24" s="117">
        <v>3.5999999999999997E-2</v>
      </c>
      <c r="N24" s="366"/>
      <c r="O24" s="257" t="s">
        <v>194</v>
      </c>
      <c r="P24" s="258">
        <v>46</v>
      </c>
      <c r="Q24" s="259">
        <v>3.5769828926905132</v>
      </c>
      <c r="R24" s="259">
        <v>7.9584775086505193</v>
      </c>
      <c r="S24" s="260">
        <v>49.134948096885815</v>
      </c>
      <c r="T24" s="195"/>
      <c r="W24" s="197"/>
      <c r="X24" s="197"/>
      <c r="Y24" s="197"/>
      <c r="Z24" s="197"/>
    </row>
    <row r="25" spans="2:26" x14ac:dyDescent="0.25">
      <c r="B25" s="372"/>
      <c r="C25" s="165" t="s">
        <v>195</v>
      </c>
      <c r="D25" s="166">
        <v>131</v>
      </c>
      <c r="E25" s="167">
        <v>10.186625194401245</v>
      </c>
      <c r="F25" s="167">
        <v>10.186625194401245</v>
      </c>
      <c r="G25" s="168">
        <v>87.32503888024884</v>
      </c>
      <c r="H25" s="158"/>
      <c r="J25" s="117">
        <v>0.10199999999999999</v>
      </c>
      <c r="N25" s="366"/>
      <c r="O25" s="257" t="s">
        <v>195</v>
      </c>
      <c r="P25" s="258">
        <v>131</v>
      </c>
      <c r="Q25" s="259">
        <v>10.186625194401245</v>
      </c>
      <c r="R25" s="259">
        <v>22.664359861591695</v>
      </c>
      <c r="S25" s="260">
        <v>71.799307958477513</v>
      </c>
      <c r="T25" s="195"/>
    </row>
    <row r="26" spans="2:26" ht="24" x14ac:dyDescent="0.25">
      <c r="B26" s="372"/>
      <c r="C26" s="165" t="s">
        <v>188</v>
      </c>
      <c r="D26" s="166">
        <v>96</v>
      </c>
      <c r="E26" s="167">
        <v>7.4650077760497666</v>
      </c>
      <c r="F26" s="167">
        <v>7.4650077760497666</v>
      </c>
      <c r="G26" s="168">
        <v>94.7900466562986</v>
      </c>
      <c r="H26" s="158"/>
      <c r="J26" s="117">
        <v>7.4999999999999997E-2</v>
      </c>
      <c r="N26" s="366"/>
      <c r="O26" s="257" t="s">
        <v>188</v>
      </c>
      <c r="P26" s="258">
        <v>96</v>
      </c>
      <c r="Q26" s="259">
        <v>7.4650077760497666</v>
      </c>
      <c r="R26" s="259">
        <v>16.608996539792386</v>
      </c>
      <c r="S26" s="260">
        <v>88.408304498269899</v>
      </c>
      <c r="T26" s="195"/>
    </row>
    <row r="27" spans="2:26" ht="24" x14ac:dyDescent="0.25">
      <c r="B27" s="372"/>
      <c r="C27" s="165" t="s">
        <v>196</v>
      </c>
      <c r="D27" s="166">
        <v>15</v>
      </c>
      <c r="E27" s="167">
        <v>1.166407465007776</v>
      </c>
      <c r="F27" s="167">
        <v>1.166407465007776</v>
      </c>
      <c r="G27" s="168">
        <v>95.956454121306379</v>
      </c>
      <c r="H27" s="158"/>
      <c r="J27" s="117">
        <v>1.2E-2</v>
      </c>
      <c r="N27" s="366"/>
      <c r="O27" s="257" t="s">
        <v>196</v>
      </c>
      <c r="P27" s="258">
        <v>15</v>
      </c>
      <c r="Q27" s="259">
        <v>1.166407465007776</v>
      </c>
      <c r="R27" s="259">
        <v>2.5951557093425603</v>
      </c>
      <c r="S27" s="260">
        <v>91.003460207612463</v>
      </c>
      <c r="T27" s="195"/>
    </row>
    <row r="28" spans="2:26" ht="24" x14ac:dyDescent="0.25">
      <c r="B28" s="372"/>
      <c r="C28" s="165" t="s">
        <v>189</v>
      </c>
      <c r="D28" s="166">
        <v>16</v>
      </c>
      <c r="E28" s="167">
        <v>1.2441679626749611</v>
      </c>
      <c r="F28" s="167">
        <v>1.2441679626749611</v>
      </c>
      <c r="G28" s="168">
        <v>97.200622083981344</v>
      </c>
      <c r="H28" s="158"/>
      <c r="J28" s="117">
        <v>1.2E-2</v>
      </c>
      <c r="N28" s="366"/>
      <c r="O28" s="257" t="s">
        <v>189</v>
      </c>
      <c r="P28" s="258">
        <v>16</v>
      </c>
      <c r="Q28" s="259">
        <v>1.2441679626749611</v>
      </c>
      <c r="R28" s="259">
        <v>2.7681660899653977</v>
      </c>
      <c r="S28" s="260">
        <v>93.771626297577853</v>
      </c>
      <c r="T28" s="195"/>
    </row>
    <row r="29" spans="2:26" ht="24" x14ac:dyDescent="0.25">
      <c r="B29" s="372"/>
      <c r="C29" s="165" t="s">
        <v>197</v>
      </c>
      <c r="D29" s="166">
        <v>26</v>
      </c>
      <c r="E29" s="167">
        <v>2.0217729393468118</v>
      </c>
      <c r="F29" s="167">
        <v>2.0217729393468118</v>
      </c>
      <c r="G29" s="168">
        <v>99.222395023328147</v>
      </c>
      <c r="H29" s="158"/>
      <c r="J29" s="117">
        <v>0.02</v>
      </c>
      <c r="N29" s="366"/>
      <c r="O29" s="257" t="s">
        <v>197</v>
      </c>
      <c r="P29" s="258">
        <v>26</v>
      </c>
      <c r="Q29" s="259">
        <v>2.0217729393468118</v>
      </c>
      <c r="R29" s="259">
        <v>4.4982698961937713</v>
      </c>
      <c r="S29" s="260">
        <v>98.269896193771629</v>
      </c>
      <c r="T29" s="195"/>
    </row>
    <row r="30" spans="2:26" x14ac:dyDescent="0.25">
      <c r="B30" s="372"/>
      <c r="C30" s="165" t="s">
        <v>198</v>
      </c>
      <c r="D30" s="166">
        <v>2</v>
      </c>
      <c r="E30" s="167">
        <v>0.15552099533437014</v>
      </c>
      <c r="F30" s="167">
        <v>0.15552099533437014</v>
      </c>
      <c r="G30" s="168">
        <v>99.377916018662518</v>
      </c>
      <c r="H30" s="158"/>
      <c r="J30" s="117">
        <v>0.2</v>
      </c>
      <c r="N30" s="366"/>
      <c r="O30" s="257" t="s">
        <v>198</v>
      </c>
      <c r="P30" s="258">
        <v>2</v>
      </c>
      <c r="Q30" s="259">
        <v>0.15552099533437014</v>
      </c>
      <c r="R30" s="259">
        <v>0.34602076124567471</v>
      </c>
      <c r="S30" s="260">
        <v>98.615916955017298</v>
      </c>
      <c r="T30" s="195"/>
    </row>
    <row r="31" spans="2:26" x14ac:dyDescent="0.25">
      <c r="B31" s="372"/>
      <c r="C31" s="165" t="s">
        <v>199</v>
      </c>
      <c r="D31" s="166">
        <v>8</v>
      </c>
      <c r="E31" s="167">
        <v>0.62208398133748055</v>
      </c>
      <c r="F31" s="167">
        <v>0.62208398133748055</v>
      </c>
      <c r="G31" s="168">
        <v>100</v>
      </c>
      <c r="H31" s="158"/>
      <c r="J31" s="117">
        <v>0.6</v>
      </c>
      <c r="N31" s="366"/>
      <c r="O31" s="257" t="s">
        <v>199</v>
      </c>
      <c r="P31" s="258">
        <v>8</v>
      </c>
      <c r="Q31" s="259">
        <v>0.62208398133748055</v>
      </c>
      <c r="R31" s="259">
        <v>1.3840830449826989</v>
      </c>
      <c r="S31" s="260">
        <v>100</v>
      </c>
      <c r="T31" s="195"/>
    </row>
    <row r="32" spans="2:26" x14ac:dyDescent="0.25">
      <c r="B32" s="373"/>
      <c r="C32" s="169" t="s">
        <v>6</v>
      </c>
      <c r="D32" s="170">
        <v>1286</v>
      </c>
      <c r="E32" s="171">
        <v>100</v>
      </c>
      <c r="F32" s="171">
        <v>100</v>
      </c>
      <c r="G32" s="172"/>
      <c r="H32" s="158"/>
      <c r="N32" s="366"/>
      <c r="O32" s="257" t="s">
        <v>6</v>
      </c>
      <c r="P32" s="258">
        <v>578</v>
      </c>
      <c r="Q32" s="259">
        <v>44.94556765163297</v>
      </c>
      <c r="R32" s="259">
        <v>100</v>
      </c>
      <c r="S32" s="261"/>
      <c r="T32" s="195"/>
    </row>
    <row r="33" spans="2:20" x14ac:dyDescent="0.25">
      <c r="B33" s="158"/>
      <c r="C33" s="174"/>
      <c r="D33" s="158"/>
      <c r="E33" s="158"/>
      <c r="F33" s="158"/>
      <c r="G33" s="158"/>
      <c r="H33" s="158"/>
      <c r="N33" s="366" t="s">
        <v>7</v>
      </c>
      <c r="O33" s="257" t="s">
        <v>7</v>
      </c>
      <c r="P33" s="258">
        <v>613</v>
      </c>
      <c r="Q33" s="259">
        <v>47.667185069984448</v>
      </c>
      <c r="R33" s="262"/>
      <c r="S33" s="261"/>
      <c r="T33" s="195"/>
    </row>
    <row r="34" spans="2:20" x14ac:dyDescent="0.25">
      <c r="B34" s="374" t="s">
        <v>201</v>
      </c>
      <c r="C34" s="374"/>
      <c r="D34" s="374"/>
      <c r="E34" s="374"/>
      <c r="F34" s="374"/>
      <c r="G34" s="374"/>
      <c r="H34" s="158"/>
      <c r="N34" s="366"/>
      <c r="O34" s="257" t="s">
        <v>187</v>
      </c>
      <c r="P34" s="258">
        <v>95</v>
      </c>
      <c r="Q34" s="259">
        <v>7.3872472783825813</v>
      </c>
      <c r="R34" s="262"/>
      <c r="S34" s="261"/>
      <c r="T34" s="195"/>
    </row>
    <row r="35" spans="2:20" ht="24.75" x14ac:dyDescent="0.25">
      <c r="B35" s="370" t="s">
        <v>0</v>
      </c>
      <c r="C35" s="370"/>
      <c r="D35" s="159" t="s">
        <v>1</v>
      </c>
      <c r="E35" s="160" t="s">
        <v>2</v>
      </c>
      <c r="F35" s="160" t="s">
        <v>3</v>
      </c>
      <c r="G35" s="161" t="s">
        <v>4</v>
      </c>
      <c r="H35" s="158"/>
      <c r="N35" s="366"/>
      <c r="O35" s="257" t="s">
        <v>6</v>
      </c>
      <c r="P35" s="258">
        <v>708</v>
      </c>
      <c r="Q35" s="259">
        <v>55.05443234836703</v>
      </c>
      <c r="R35" s="262"/>
      <c r="S35" s="261"/>
      <c r="T35" s="195"/>
    </row>
    <row r="36" spans="2:20" x14ac:dyDescent="0.25">
      <c r="B36" s="371" t="s">
        <v>5</v>
      </c>
      <c r="C36" s="173" t="s">
        <v>7</v>
      </c>
      <c r="D36" s="162">
        <v>486</v>
      </c>
      <c r="E36" s="163">
        <v>37.791601866251945</v>
      </c>
      <c r="F36" s="163">
        <v>37.791601866251945</v>
      </c>
      <c r="G36" s="164">
        <v>37.791601866251945</v>
      </c>
      <c r="H36" s="158"/>
      <c r="N36" s="367" t="s">
        <v>6</v>
      </c>
      <c r="O36" s="367"/>
      <c r="P36" s="263">
        <v>1286</v>
      </c>
      <c r="Q36" s="264">
        <v>100</v>
      </c>
      <c r="R36" s="265"/>
      <c r="S36" s="266"/>
      <c r="T36" s="195"/>
    </row>
    <row r="37" spans="2:20" x14ac:dyDescent="0.25">
      <c r="B37" s="372"/>
      <c r="C37" s="165" t="s">
        <v>187</v>
      </c>
      <c r="D37" s="166">
        <v>50</v>
      </c>
      <c r="E37" s="167">
        <v>3.8880248833592534</v>
      </c>
      <c r="F37" s="167">
        <v>3.8880248833592534</v>
      </c>
      <c r="G37" s="168">
        <v>41.679626749611195</v>
      </c>
      <c r="H37" s="158"/>
      <c r="N37" s="267"/>
      <c r="O37" s="268"/>
      <c r="P37" s="267"/>
      <c r="Q37" s="267"/>
      <c r="R37" s="267"/>
      <c r="S37" s="267"/>
      <c r="T37" s="195"/>
    </row>
    <row r="38" spans="2:20" ht="24" x14ac:dyDescent="0.25">
      <c r="B38" s="372"/>
      <c r="C38" s="165" t="s">
        <v>192</v>
      </c>
      <c r="D38" s="166">
        <v>146</v>
      </c>
      <c r="E38" s="167">
        <v>11.353032659409021</v>
      </c>
      <c r="F38" s="167">
        <v>11.353032659409021</v>
      </c>
      <c r="G38" s="168">
        <v>53.032659409020219</v>
      </c>
      <c r="H38" s="158"/>
      <c r="N38" s="369" t="s">
        <v>201</v>
      </c>
      <c r="O38" s="369"/>
      <c r="P38" s="369"/>
      <c r="Q38" s="369"/>
      <c r="R38" s="369"/>
      <c r="S38" s="369"/>
      <c r="T38" s="195"/>
    </row>
    <row r="39" spans="2:20" ht="24.75" x14ac:dyDescent="0.25">
      <c r="B39" s="372"/>
      <c r="C39" s="165" t="s">
        <v>193</v>
      </c>
      <c r="D39" s="166">
        <v>131</v>
      </c>
      <c r="E39" s="167">
        <v>10.186625194401245</v>
      </c>
      <c r="F39" s="167">
        <v>10.186625194401245</v>
      </c>
      <c r="G39" s="168">
        <v>63.219284603421464</v>
      </c>
      <c r="H39" s="158"/>
      <c r="N39" s="364" t="s">
        <v>0</v>
      </c>
      <c r="O39" s="364"/>
      <c r="P39" s="250" t="s">
        <v>1</v>
      </c>
      <c r="Q39" s="251" t="s">
        <v>2</v>
      </c>
      <c r="R39" s="251" t="s">
        <v>3</v>
      </c>
      <c r="S39" s="252" t="s">
        <v>4</v>
      </c>
      <c r="T39" s="195"/>
    </row>
    <row r="40" spans="2:20" ht="24" x14ac:dyDescent="0.25">
      <c r="B40" s="372"/>
      <c r="C40" s="165" t="s">
        <v>194</v>
      </c>
      <c r="D40" s="166">
        <v>69</v>
      </c>
      <c r="E40" s="167">
        <v>5.36547433903577</v>
      </c>
      <c r="F40" s="167">
        <v>5.36547433903577</v>
      </c>
      <c r="G40" s="168">
        <v>68.584758942457228</v>
      </c>
      <c r="H40" s="158"/>
      <c r="N40" s="365" t="s">
        <v>5</v>
      </c>
      <c r="O40" s="253" t="s">
        <v>192</v>
      </c>
      <c r="P40" s="254">
        <v>146</v>
      </c>
      <c r="Q40" s="255">
        <v>11.353032659409021</v>
      </c>
      <c r="R40" s="255">
        <v>19.466666666666665</v>
      </c>
      <c r="S40" s="256">
        <v>19.466666666666665</v>
      </c>
      <c r="T40" s="195"/>
    </row>
    <row r="41" spans="2:20" ht="24" x14ac:dyDescent="0.25">
      <c r="B41" s="372"/>
      <c r="C41" s="165" t="s">
        <v>195</v>
      </c>
      <c r="D41" s="166">
        <v>177</v>
      </c>
      <c r="E41" s="167">
        <v>13.763608087091757</v>
      </c>
      <c r="F41" s="167">
        <v>13.763608087091757</v>
      </c>
      <c r="G41" s="168">
        <v>82.348367029548996</v>
      </c>
      <c r="H41" s="158"/>
      <c r="N41" s="366"/>
      <c r="O41" s="257" t="s">
        <v>193</v>
      </c>
      <c r="P41" s="258">
        <v>131</v>
      </c>
      <c r="Q41" s="259">
        <v>10.186625194401245</v>
      </c>
      <c r="R41" s="259">
        <v>17.466666666666665</v>
      </c>
      <c r="S41" s="260">
        <v>36.93333333333333</v>
      </c>
      <c r="T41" s="195"/>
    </row>
    <row r="42" spans="2:20" ht="24" x14ac:dyDescent="0.25">
      <c r="B42" s="372"/>
      <c r="C42" s="165" t="s">
        <v>188</v>
      </c>
      <c r="D42" s="166">
        <v>116</v>
      </c>
      <c r="E42" s="167">
        <v>9.0202177293934689</v>
      </c>
      <c r="F42" s="167">
        <v>9.0202177293934689</v>
      </c>
      <c r="G42" s="168">
        <v>91.368584758942461</v>
      </c>
      <c r="H42" s="158"/>
      <c r="N42" s="366"/>
      <c r="O42" s="257" t="s">
        <v>194</v>
      </c>
      <c r="P42" s="258">
        <v>69</v>
      </c>
      <c r="Q42" s="259">
        <v>5.36547433903577</v>
      </c>
      <c r="R42" s="259">
        <v>9.1999999999999993</v>
      </c>
      <c r="S42" s="260">
        <v>46.133333333333333</v>
      </c>
      <c r="T42" s="195"/>
    </row>
    <row r="43" spans="2:20" ht="24" x14ac:dyDescent="0.25">
      <c r="B43" s="372"/>
      <c r="C43" s="165" t="s">
        <v>196</v>
      </c>
      <c r="D43" s="166">
        <v>20</v>
      </c>
      <c r="E43" s="167">
        <v>1.5552099533437014</v>
      </c>
      <c r="F43" s="167">
        <v>1.5552099533437014</v>
      </c>
      <c r="G43" s="168">
        <v>92.923794712286153</v>
      </c>
      <c r="H43" s="158"/>
      <c r="N43" s="366"/>
      <c r="O43" s="257" t="s">
        <v>195</v>
      </c>
      <c r="P43" s="258">
        <v>177</v>
      </c>
      <c r="Q43" s="259">
        <v>13.763608087091757</v>
      </c>
      <c r="R43" s="259">
        <v>23.6</v>
      </c>
      <c r="S43" s="260">
        <v>69.733333333333334</v>
      </c>
      <c r="T43" s="195"/>
    </row>
    <row r="44" spans="2:20" ht="24" x14ac:dyDescent="0.25">
      <c r="B44" s="372"/>
      <c r="C44" s="165" t="s">
        <v>189</v>
      </c>
      <c r="D44" s="166">
        <v>24</v>
      </c>
      <c r="E44" s="167">
        <v>1.8662519440124417</v>
      </c>
      <c r="F44" s="167">
        <v>1.8662519440124417</v>
      </c>
      <c r="G44" s="168">
        <v>94.7900466562986</v>
      </c>
      <c r="H44" s="158"/>
      <c r="N44" s="366"/>
      <c r="O44" s="257" t="s">
        <v>188</v>
      </c>
      <c r="P44" s="258">
        <v>116</v>
      </c>
      <c r="Q44" s="259">
        <v>9.0202177293934689</v>
      </c>
      <c r="R44" s="259">
        <v>15.466666666666667</v>
      </c>
      <c r="S44" s="260">
        <v>85.2</v>
      </c>
      <c r="T44" s="195"/>
    </row>
    <row r="45" spans="2:20" ht="24" x14ac:dyDescent="0.25">
      <c r="B45" s="372"/>
      <c r="C45" s="165" t="s">
        <v>197</v>
      </c>
      <c r="D45" s="166">
        <v>57</v>
      </c>
      <c r="E45" s="167">
        <v>4.4323483670295492</v>
      </c>
      <c r="F45" s="167">
        <v>4.4323483670295492</v>
      </c>
      <c r="G45" s="168">
        <v>99.222395023328147</v>
      </c>
      <c r="H45" s="158"/>
      <c r="N45" s="366"/>
      <c r="O45" s="257" t="s">
        <v>196</v>
      </c>
      <c r="P45" s="258">
        <v>20</v>
      </c>
      <c r="Q45" s="259">
        <v>1.5552099533437014</v>
      </c>
      <c r="R45" s="259">
        <v>2.6666666666666665</v>
      </c>
      <c r="S45" s="260">
        <v>87.86666666666666</v>
      </c>
      <c r="T45" s="195"/>
    </row>
    <row r="46" spans="2:20" ht="24" x14ac:dyDescent="0.25">
      <c r="B46" s="372"/>
      <c r="C46" s="165" t="s">
        <v>198</v>
      </c>
      <c r="D46" s="166">
        <v>5</v>
      </c>
      <c r="E46" s="167">
        <v>0.38880248833592534</v>
      </c>
      <c r="F46" s="167">
        <v>0.38880248833592534</v>
      </c>
      <c r="G46" s="168">
        <v>99.611197511664074</v>
      </c>
      <c r="H46" s="158"/>
      <c r="N46" s="366"/>
      <c r="O46" s="257" t="s">
        <v>189</v>
      </c>
      <c r="P46" s="258">
        <v>24</v>
      </c>
      <c r="Q46" s="259">
        <v>1.8662519440124417</v>
      </c>
      <c r="R46" s="259">
        <v>3.2</v>
      </c>
      <c r="S46" s="260">
        <v>91.066666666666663</v>
      </c>
      <c r="T46" s="195"/>
    </row>
    <row r="47" spans="2:20" ht="24" x14ac:dyDescent="0.25">
      <c r="B47" s="372"/>
      <c r="C47" s="165" t="s">
        <v>199</v>
      </c>
      <c r="D47" s="166">
        <v>5</v>
      </c>
      <c r="E47" s="167">
        <v>0.38880248833592534</v>
      </c>
      <c r="F47" s="167">
        <v>0.38880248833592534</v>
      </c>
      <c r="G47" s="168">
        <v>100</v>
      </c>
      <c r="H47" s="158"/>
      <c r="N47" s="366"/>
      <c r="O47" s="257" t="s">
        <v>197</v>
      </c>
      <c r="P47" s="258">
        <v>57</v>
      </c>
      <c r="Q47" s="259">
        <v>4.4323483670295492</v>
      </c>
      <c r="R47" s="259">
        <v>7.6</v>
      </c>
      <c r="S47" s="260">
        <v>98.666666666666671</v>
      </c>
      <c r="T47" s="195"/>
    </row>
    <row r="48" spans="2:20" x14ac:dyDescent="0.25">
      <c r="B48" s="373"/>
      <c r="C48" s="169" t="s">
        <v>6</v>
      </c>
      <c r="D48" s="170">
        <v>1286</v>
      </c>
      <c r="E48" s="171">
        <v>100</v>
      </c>
      <c r="F48" s="171">
        <v>100</v>
      </c>
      <c r="G48" s="172"/>
      <c r="H48" s="158"/>
      <c r="N48" s="366"/>
      <c r="O48" s="257" t="s">
        <v>198</v>
      </c>
      <c r="P48" s="258">
        <v>5</v>
      </c>
      <c r="Q48" s="259">
        <v>0.38880248833592534</v>
      </c>
      <c r="R48" s="259">
        <v>0.66666666666666663</v>
      </c>
      <c r="S48" s="260">
        <v>99.333333333333329</v>
      </c>
      <c r="T48" s="195"/>
    </row>
    <row r="49" spans="2:20" x14ac:dyDescent="0.25">
      <c r="B49" s="158"/>
      <c r="C49" s="174"/>
      <c r="D49" s="158"/>
      <c r="E49" s="158"/>
      <c r="F49" s="158"/>
      <c r="G49" s="158"/>
      <c r="H49" s="158"/>
      <c r="N49" s="366"/>
      <c r="O49" s="257" t="s">
        <v>199</v>
      </c>
      <c r="P49" s="258">
        <v>5</v>
      </c>
      <c r="Q49" s="259">
        <v>0.38880248833592534</v>
      </c>
      <c r="R49" s="259">
        <v>0.66666666666666663</v>
      </c>
      <c r="S49" s="260">
        <v>100</v>
      </c>
      <c r="T49" s="195"/>
    </row>
    <row r="50" spans="2:20" x14ac:dyDescent="0.25">
      <c r="B50" s="374" t="s">
        <v>202</v>
      </c>
      <c r="C50" s="374"/>
      <c r="D50" s="374"/>
      <c r="E50" s="374"/>
      <c r="F50" s="374"/>
      <c r="G50" s="374"/>
      <c r="H50" s="158"/>
      <c r="N50" s="366"/>
      <c r="O50" s="257" t="s">
        <v>6</v>
      </c>
      <c r="P50" s="258">
        <v>750</v>
      </c>
      <c r="Q50" s="259">
        <v>58.320373250388805</v>
      </c>
      <c r="R50" s="259">
        <v>100</v>
      </c>
      <c r="S50" s="261"/>
      <c r="T50" s="195"/>
    </row>
    <row r="51" spans="2:20" ht="24.75" x14ac:dyDescent="0.25">
      <c r="B51" s="370" t="s">
        <v>0</v>
      </c>
      <c r="C51" s="370"/>
      <c r="D51" s="159" t="s">
        <v>1</v>
      </c>
      <c r="E51" s="160" t="s">
        <v>2</v>
      </c>
      <c r="F51" s="160" t="s">
        <v>3</v>
      </c>
      <c r="G51" s="161" t="s">
        <v>4</v>
      </c>
      <c r="H51" s="158"/>
      <c r="N51" s="366" t="s">
        <v>7</v>
      </c>
      <c r="O51" s="257" t="s">
        <v>7</v>
      </c>
      <c r="P51" s="258">
        <v>486</v>
      </c>
      <c r="Q51" s="259">
        <v>37.791601866251945</v>
      </c>
      <c r="R51" s="262"/>
      <c r="S51" s="261"/>
      <c r="T51" s="195"/>
    </row>
    <row r="52" spans="2:20" x14ac:dyDescent="0.25">
      <c r="B52" s="371" t="s">
        <v>5</v>
      </c>
      <c r="C52" s="173" t="s">
        <v>7</v>
      </c>
      <c r="D52" s="162">
        <v>858</v>
      </c>
      <c r="E52" s="163">
        <v>66.718506998444795</v>
      </c>
      <c r="F52" s="163">
        <v>66.718506998444795</v>
      </c>
      <c r="G52" s="164">
        <v>66.718506998444795</v>
      </c>
      <c r="H52" s="158"/>
      <c r="N52" s="366"/>
      <c r="O52" s="257" t="s">
        <v>187</v>
      </c>
      <c r="P52" s="258">
        <v>50</v>
      </c>
      <c r="Q52" s="259">
        <v>3.8880248833592534</v>
      </c>
      <c r="R52" s="262"/>
      <c r="S52" s="261"/>
      <c r="T52" s="195"/>
    </row>
    <row r="53" spans="2:20" x14ac:dyDescent="0.25">
      <c r="B53" s="372"/>
      <c r="C53" s="165" t="s">
        <v>187</v>
      </c>
      <c r="D53" s="166">
        <v>157</v>
      </c>
      <c r="E53" s="167">
        <v>12.208398133748055</v>
      </c>
      <c r="F53" s="167">
        <v>12.208398133748055</v>
      </c>
      <c r="G53" s="168">
        <v>78.926905132192843</v>
      </c>
      <c r="H53" s="158"/>
      <c r="N53" s="366"/>
      <c r="O53" s="257" t="s">
        <v>6</v>
      </c>
      <c r="P53" s="258">
        <v>536</v>
      </c>
      <c r="Q53" s="259">
        <v>41.679626749611195</v>
      </c>
      <c r="R53" s="262"/>
      <c r="S53" s="261"/>
      <c r="T53" s="195"/>
    </row>
    <row r="54" spans="2:20" ht="24" x14ac:dyDescent="0.25">
      <c r="B54" s="372"/>
      <c r="C54" s="165" t="s">
        <v>192</v>
      </c>
      <c r="D54" s="166">
        <v>52</v>
      </c>
      <c r="E54" s="167">
        <v>4.0435458786936236</v>
      </c>
      <c r="F54" s="167">
        <v>4.0435458786936236</v>
      </c>
      <c r="G54" s="168">
        <v>82.970451010886464</v>
      </c>
      <c r="H54" s="158"/>
      <c r="N54" s="367" t="s">
        <v>6</v>
      </c>
      <c r="O54" s="367"/>
      <c r="P54" s="263">
        <v>1286</v>
      </c>
      <c r="Q54" s="264">
        <v>100</v>
      </c>
      <c r="R54" s="265"/>
      <c r="S54" s="266"/>
      <c r="T54" s="195"/>
    </row>
    <row r="55" spans="2:20" ht="24" x14ac:dyDescent="0.25">
      <c r="B55" s="372"/>
      <c r="C55" s="165" t="s">
        <v>193</v>
      </c>
      <c r="D55" s="166">
        <v>45</v>
      </c>
      <c r="E55" s="167">
        <v>3.4992223950233283</v>
      </c>
      <c r="F55" s="167">
        <v>3.4992223950233283</v>
      </c>
      <c r="G55" s="168">
        <v>86.469673405909802</v>
      </c>
      <c r="H55" s="158"/>
      <c r="N55" s="267"/>
      <c r="O55" s="268"/>
      <c r="P55" s="267"/>
      <c r="Q55" s="267"/>
      <c r="R55" s="267"/>
      <c r="S55" s="267"/>
      <c r="T55" s="195"/>
    </row>
    <row r="56" spans="2:20" ht="24" x14ac:dyDescent="0.25">
      <c r="B56" s="372"/>
      <c r="C56" s="165" t="s">
        <v>194</v>
      </c>
      <c r="D56" s="166">
        <v>31</v>
      </c>
      <c r="E56" s="167">
        <v>2.4105754276827374</v>
      </c>
      <c r="F56" s="167">
        <v>2.4105754276827374</v>
      </c>
      <c r="G56" s="168">
        <v>88.880248833592532</v>
      </c>
      <c r="H56" s="158"/>
      <c r="N56" s="369" t="s">
        <v>204</v>
      </c>
      <c r="O56" s="369"/>
      <c r="P56" s="369"/>
      <c r="Q56" s="369"/>
      <c r="R56" s="369"/>
      <c r="S56" s="369"/>
      <c r="T56" s="195"/>
    </row>
    <row r="57" spans="2:20" ht="24.75" x14ac:dyDescent="0.25">
      <c r="B57" s="372"/>
      <c r="C57" s="165" t="s">
        <v>195</v>
      </c>
      <c r="D57" s="166">
        <v>46</v>
      </c>
      <c r="E57" s="167">
        <v>3.5769828926905132</v>
      </c>
      <c r="F57" s="167">
        <v>3.5769828926905132</v>
      </c>
      <c r="G57" s="168">
        <v>92.457231726283055</v>
      </c>
      <c r="H57" s="158"/>
      <c r="N57" s="364" t="s">
        <v>0</v>
      </c>
      <c r="O57" s="364"/>
      <c r="P57" s="250" t="s">
        <v>1</v>
      </c>
      <c r="Q57" s="251" t="s">
        <v>2</v>
      </c>
      <c r="R57" s="251" t="s">
        <v>3</v>
      </c>
      <c r="S57" s="252" t="s">
        <v>4</v>
      </c>
      <c r="T57" s="195"/>
    </row>
    <row r="58" spans="2:20" ht="24" x14ac:dyDescent="0.25">
      <c r="B58" s="372"/>
      <c r="C58" s="165" t="s">
        <v>188</v>
      </c>
      <c r="D58" s="166">
        <v>43</v>
      </c>
      <c r="E58" s="167">
        <v>3.3437013996889582</v>
      </c>
      <c r="F58" s="167">
        <v>3.3437013996889582</v>
      </c>
      <c r="G58" s="168">
        <v>95.800933125972008</v>
      </c>
      <c r="H58" s="158"/>
      <c r="N58" s="365" t="s">
        <v>5</v>
      </c>
      <c r="O58" s="253" t="s">
        <v>192</v>
      </c>
      <c r="P58" s="254">
        <v>92</v>
      </c>
      <c r="Q58" s="255">
        <v>7.1539657853810263</v>
      </c>
      <c r="R58" s="255">
        <v>24.146981627296586</v>
      </c>
      <c r="S58" s="256">
        <v>24.146981627296586</v>
      </c>
      <c r="T58" s="195"/>
    </row>
    <row r="59" spans="2:20" ht="24" x14ac:dyDescent="0.25">
      <c r="B59" s="372"/>
      <c r="C59" s="165" t="s">
        <v>196</v>
      </c>
      <c r="D59" s="166">
        <v>15</v>
      </c>
      <c r="E59" s="167">
        <v>1.166407465007776</v>
      </c>
      <c r="F59" s="167">
        <v>1.166407465007776</v>
      </c>
      <c r="G59" s="168">
        <v>96.967340590979788</v>
      </c>
      <c r="H59" s="158"/>
      <c r="N59" s="366"/>
      <c r="O59" s="257" t="s">
        <v>193</v>
      </c>
      <c r="P59" s="258">
        <v>48</v>
      </c>
      <c r="Q59" s="259">
        <v>3.7325038880248833</v>
      </c>
      <c r="R59" s="259">
        <v>12.598425196850394</v>
      </c>
      <c r="S59" s="260">
        <v>36.745406824146983</v>
      </c>
      <c r="T59" s="195"/>
    </row>
    <row r="60" spans="2:20" ht="24" x14ac:dyDescent="0.25">
      <c r="B60" s="372"/>
      <c r="C60" s="165" t="s">
        <v>189</v>
      </c>
      <c r="D60" s="166">
        <v>27</v>
      </c>
      <c r="E60" s="167">
        <v>2.0995334370139971</v>
      </c>
      <c r="F60" s="167">
        <v>2.0995334370139971</v>
      </c>
      <c r="G60" s="168">
        <v>99.066874027993777</v>
      </c>
      <c r="H60" s="158"/>
      <c r="N60" s="366"/>
      <c r="O60" s="257" t="s">
        <v>194</v>
      </c>
      <c r="P60" s="258">
        <v>43</v>
      </c>
      <c r="Q60" s="259">
        <v>3.3437013996889582</v>
      </c>
      <c r="R60" s="259">
        <v>11.286089238845145</v>
      </c>
      <c r="S60" s="260">
        <v>48.031496062992126</v>
      </c>
      <c r="T60" s="195"/>
    </row>
    <row r="61" spans="2:20" ht="24" x14ac:dyDescent="0.25">
      <c r="B61" s="372"/>
      <c r="C61" s="165" t="s">
        <v>197</v>
      </c>
      <c r="D61" s="166">
        <v>10</v>
      </c>
      <c r="E61" s="167">
        <v>0.77760497667185069</v>
      </c>
      <c r="F61" s="167">
        <v>0.77760497667185069</v>
      </c>
      <c r="G61" s="168">
        <v>99.844479004665629</v>
      </c>
      <c r="H61" s="158"/>
      <c r="N61" s="366"/>
      <c r="O61" s="257" t="s">
        <v>195</v>
      </c>
      <c r="P61" s="258">
        <v>79</v>
      </c>
      <c r="Q61" s="259">
        <v>6.1430793157076202</v>
      </c>
      <c r="R61" s="259">
        <v>20.73490813648294</v>
      </c>
      <c r="S61" s="260">
        <v>68.766404199475062</v>
      </c>
      <c r="T61" s="195"/>
    </row>
    <row r="62" spans="2:20" ht="24" x14ac:dyDescent="0.25">
      <c r="B62" s="372"/>
      <c r="C62" s="165" t="s">
        <v>198</v>
      </c>
      <c r="D62" s="166">
        <v>1</v>
      </c>
      <c r="E62" s="167">
        <v>7.7760497667185069E-2</v>
      </c>
      <c r="F62" s="167">
        <v>7.7760497667185069E-2</v>
      </c>
      <c r="G62" s="168">
        <v>99.922239502332815</v>
      </c>
      <c r="H62" s="158"/>
      <c r="N62" s="366"/>
      <c r="O62" s="257" t="s">
        <v>188</v>
      </c>
      <c r="P62" s="258">
        <v>63</v>
      </c>
      <c r="Q62" s="259">
        <v>4.8989113530326591</v>
      </c>
      <c r="R62" s="259">
        <v>16.535433070866141</v>
      </c>
      <c r="S62" s="260">
        <v>85.30183727034121</v>
      </c>
      <c r="T62" s="195"/>
    </row>
    <row r="63" spans="2:20" ht="24" x14ac:dyDescent="0.25">
      <c r="B63" s="372"/>
      <c r="C63" s="165" t="s">
        <v>199</v>
      </c>
      <c r="D63" s="166">
        <v>1</v>
      </c>
      <c r="E63" s="167">
        <v>7.7760497667185069E-2</v>
      </c>
      <c r="F63" s="167">
        <v>7.7760497667185069E-2</v>
      </c>
      <c r="G63" s="168">
        <v>100</v>
      </c>
      <c r="H63" s="158"/>
      <c r="N63" s="366"/>
      <c r="O63" s="257" t="s">
        <v>196</v>
      </c>
      <c r="P63" s="258">
        <v>20</v>
      </c>
      <c r="Q63" s="259">
        <v>1.5552099533437014</v>
      </c>
      <c r="R63" s="259">
        <v>5.2493438320209975</v>
      </c>
      <c r="S63" s="260">
        <v>90.551181102362207</v>
      </c>
      <c r="T63" s="195"/>
    </row>
    <row r="64" spans="2:20" ht="24" x14ac:dyDescent="0.25">
      <c r="B64" s="373"/>
      <c r="C64" s="169" t="s">
        <v>6</v>
      </c>
      <c r="D64" s="170">
        <v>1286</v>
      </c>
      <c r="E64" s="171">
        <v>100</v>
      </c>
      <c r="F64" s="171">
        <v>100</v>
      </c>
      <c r="G64" s="172"/>
      <c r="H64" s="158"/>
      <c r="N64" s="366"/>
      <c r="O64" s="257" t="s">
        <v>189</v>
      </c>
      <c r="P64" s="258">
        <v>15</v>
      </c>
      <c r="Q64" s="259">
        <v>1.166407465007776</v>
      </c>
      <c r="R64" s="259">
        <v>3.9370078740157481</v>
      </c>
      <c r="S64" s="260">
        <v>94.488188976377955</v>
      </c>
      <c r="T64" s="195"/>
    </row>
    <row r="65" spans="2:20" ht="24" x14ac:dyDescent="0.25">
      <c r="B65" s="158"/>
      <c r="C65" s="174"/>
      <c r="D65" s="158"/>
      <c r="E65" s="158"/>
      <c r="F65" s="158"/>
      <c r="G65" s="158"/>
      <c r="H65" s="158"/>
      <c r="N65" s="366"/>
      <c r="O65" s="257" t="s">
        <v>197</v>
      </c>
      <c r="P65" s="258">
        <v>15</v>
      </c>
      <c r="Q65" s="259">
        <v>1.166407465007776</v>
      </c>
      <c r="R65" s="259">
        <v>3.9370078740157481</v>
      </c>
      <c r="S65" s="260">
        <v>98.425196850393704</v>
      </c>
      <c r="T65" s="195"/>
    </row>
    <row r="66" spans="2:20" x14ac:dyDescent="0.25">
      <c r="B66" s="374" t="s">
        <v>203</v>
      </c>
      <c r="C66" s="374"/>
      <c r="D66" s="374"/>
      <c r="E66" s="374"/>
      <c r="F66" s="374"/>
      <c r="G66" s="374"/>
      <c r="H66" s="158"/>
      <c r="N66" s="366"/>
      <c r="O66" s="257" t="s">
        <v>198</v>
      </c>
      <c r="P66" s="258">
        <v>2</v>
      </c>
      <c r="Q66" s="259">
        <v>0.15552099533437014</v>
      </c>
      <c r="R66" s="259">
        <v>0.52493438320209973</v>
      </c>
      <c r="S66" s="260">
        <v>98.950131233595798</v>
      </c>
      <c r="T66" s="195"/>
    </row>
    <row r="67" spans="2:20" ht="24.75" x14ac:dyDescent="0.25">
      <c r="B67" s="370" t="s">
        <v>0</v>
      </c>
      <c r="C67" s="370"/>
      <c r="D67" s="159" t="s">
        <v>1</v>
      </c>
      <c r="E67" s="160" t="s">
        <v>2</v>
      </c>
      <c r="F67" s="160" t="s">
        <v>3</v>
      </c>
      <c r="G67" s="161" t="s">
        <v>4</v>
      </c>
      <c r="H67" s="158"/>
      <c r="N67" s="366"/>
      <c r="O67" s="257" t="s">
        <v>199</v>
      </c>
      <c r="P67" s="258">
        <v>4</v>
      </c>
      <c r="Q67" s="259">
        <v>0.31104199066874028</v>
      </c>
      <c r="R67" s="259">
        <v>1.0498687664041995</v>
      </c>
      <c r="S67" s="260">
        <v>100</v>
      </c>
      <c r="T67" s="195"/>
    </row>
    <row r="68" spans="2:20" x14ac:dyDescent="0.25">
      <c r="B68" s="371" t="s">
        <v>5</v>
      </c>
      <c r="C68" s="173" t="s">
        <v>7</v>
      </c>
      <c r="D68" s="162">
        <v>923</v>
      </c>
      <c r="E68" s="163">
        <v>71.772939346811825</v>
      </c>
      <c r="F68" s="163">
        <v>71.772939346811825</v>
      </c>
      <c r="G68" s="164">
        <v>71.772939346811825</v>
      </c>
      <c r="H68" s="158"/>
      <c r="N68" s="366"/>
      <c r="O68" s="257" t="s">
        <v>6</v>
      </c>
      <c r="P68" s="258">
        <v>381</v>
      </c>
      <c r="Q68" s="259">
        <v>29.626749611197511</v>
      </c>
      <c r="R68" s="259">
        <v>100</v>
      </c>
      <c r="S68" s="261"/>
      <c r="T68" s="195"/>
    </row>
    <row r="69" spans="2:20" x14ac:dyDescent="0.25">
      <c r="B69" s="372"/>
      <c r="C69" s="165" t="s">
        <v>187</v>
      </c>
      <c r="D69" s="166">
        <v>186</v>
      </c>
      <c r="E69" s="167">
        <v>14.463452566096423</v>
      </c>
      <c r="F69" s="167">
        <v>14.463452566096423</v>
      </c>
      <c r="G69" s="168">
        <v>86.236391912908246</v>
      </c>
      <c r="H69" s="158"/>
      <c r="N69" s="366" t="s">
        <v>7</v>
      </c>
      <c r="O69" s="257" t="s">
        <v>7</v>
      </c>
      <c r="P69" s="258">
        <v>782</v>
      </c>
      <c r="Q69" s="259">
        <v>60.808709175738727</v>
      </c>
      <c r="R69" s="262"/>
      <c r="S69" s="261"/>
      <c r="T69" s="195"/>
    </row>
    <row r="70" spans="2:20" ht="24" x14ac:dyDescent="0.25">
      <c r="B70" s="372"/>
      <c r="C70" s="165" t="s">
        <v>192</v>
      </c>
      <c r="D70" s="166">
        <v>41</v>
      </c>
      <c r="E70" s="167">
        <v>3.188180404354588</v>
      </c>
      <c r="F70" s="167">
        <v>3.188180404354588</v>
      </c>
      <c r="G70" s="168">
        <v>89.424572317262829</v>
      </c>
      <c r="H70" s="158"/>
      <c r="N70" s="366"/>
      <c r="O70" s="257" t="s">
        <v>187</v>
      </c>
      <c r="P70" s="258">
        <v>123</v>
      </c>
      <c r="Q70" s="259">
        <v>9.5645412130637641</v>
      </c>
      <c r="R70" s="262"/>
      <c r="S70" s="261"/>
      <c r="T70" s="195"/>
    </row>
    <row r="71" spans="2:20" ht="24" x14ac:dyDescent="0.25">
      <c r="B71" s="372"/>
      <c r="C71" s="165" t="s">
        <v>193</v>
      </c>
      <c r="D71" s="166">
        <v>22</v>
      </c>
      <c r="E71" s="167">
        <v>1.7107309486780715</v>
      </c>
      <c r="F71" s="167">
        <v>1.7107309486780715</v>
      </c>
      <c r="G71" s="168">
        <v>91.135303265940905</v>
      </c>
      <c r="H71" s="158"/>
      <c r="N71" s="366"/>
      <c r="O71" s="257" t="s">
        <v>6</v>
      </c>
      <c r="P71" s="258">
        <v>905</v>
      </c>
      <c r="Q71" s="259">
        <v>70.373250388802489</v>
      </c>
      <c r="R71" s="262"/>
      <c r="S71" s="261"/>
      <c r="T71" s="195"/>
    </row>
    <row r="72" spans="2:20" ht="24" x14ac:dyDescent="0.25">
      <c r="B72" s="372"/>
      <c r="C72" s="165" t="s">
        <v>194</v>
      </c>
      <c r="D72" s="166">
        <v>16</v>
      </c>
      <c r="E72" s="167">
        <v>1.2441679626749611</v>
      </c>
      <c r="F72" s="167">
        <v>1.2441679626749611</v>
      </c>
      <c r="G72" s="168">
        <v>92.37947122861587</v>
      </c>
      <c r="H72" s="158"/>
      <c r="N72" s="367" t="s">
        <v>6</v>
      </c>
      <c r="O72" s="367"/>
      <c r="P72" s="263">
        <v>1286</v>
      </c>
      <c r="Q72" s="264">
        <v>100</v>
      </c>
      <c r="R72" s="265"/>
      <c r="S72" s="266"/>
      <c r="T72" s="195"/>
    </row>
    <row r="73" spans="2:20" x14ac:dyDescent="0.25">
      <c r="B73" s="372"/>
      <c r="C73" s="165" t="s">
        <v>195</v>
      </c>
      <c r="D73" s="166">
        <v>31</v>
      </c>
      <c r="E73" s="167">
        <v>2.4105754276827374</v>
      </c>
      <c r="F73" s="167">
        <v>2.4105754276827374</v>
      </c>
      <c r="G73" s="168">
        <v>94.7900466562986</v>
      </c>
      <c r="H73" s="158"/>
      <c r="N73" s="267"/>
      <c r="O73" s="268"/>
      <c r="P73" s="267"/>
      <c r="Q73" s="267"/>
      <c r="R73" s="267"/>
      <c r="S73" s="267"/>
      <c r="T73" s="195"/>
    </row>
    <row r="74" spans="2:20" ht="24" x14ac:dyDescent="0.25">
      <c r="B74" s="372"/>
      <c r="C74" s="165" t="s">
        <v>188</v>
      </c>
      <c r="D74" s="166">
        <v>29</v>
      </c>
      <c r="E74" s="167">
        <v>2.2550544323483672</v>
      </c>
      <c r="F74" s="167">
        <v>2.2550544323483672</v>
      </c>
      <c r="G74" s="168">
        <v>97.045101088646973</v>
      </c>
      <c r="H74" s="158"/>
      <c r="N74" s="369" t="s">
        <v>207</v>
      </c>
      <c r="O74" s="369"/>
      <c r="P74" s="369"/>
      <c r="Q74" s="369"/>
      <c r="R74" s="369"/>
      <c r="S74" s="369"/>
      <c r="T74" s="195"/>
    </row>
    <row r="75" spans="2:20" ht="24.75" x14ac:dyDescent="0.25">
      <c r="B75" s="372"/>
      <c r="C75" s="165" t="s">
        <v>196</v>
      </c>
      <c r="D75" s="166">
        <v>10</v>
      </c>
      <c r="E75" s="167">
        <v>0.77760497667185069</v>
      </c>
      <c r="F75" s="167">
        <v>0.77760497667185069</v>
      </c>
      <c r="G75" s="168">
        <v>97.822706065318812</v>
      </c>
      <c r="H75" s="158"/>
      <c r="N75" s="364" t="s">
        <v>0</v>
      </c>
      <c r="O75" s="364"/>
      <c r="P75" s="250" t="s">
        <v>1</v>
      </c>
      <c r="Q75" s="251" t="s">
        <v>2</v>
      </c>
      <c r="R75" s="251" t="s">
        <v>3</v>
      </c>
      <c r="S75" s="252" t="s">
        <v>4</v>
      </c>
      <c r="T75" s="195"/>
    </row>
    <row r="76" spans="2:20" ht="24" x14ac:dyDescent="0.25">
      <c r="B76" s="372"/>
      <c r="C76" s="165" t="s">
        <v>189</v>
      </c>
      <c r="D76" s="166">
        <v>19</v>
      </c>
      <c r="E76" s="167">
        <v>1.4774494556765163</v>
      </c>
      <c r="F76" s="167">
        <v>1.4774494556765163</v>
      </c>
      <c r="G76" s="168">
        <v>99.300155520995332</v>
      </c>
      <c r="H76" s="158"/>
      <c r="N76" s="365" t="s">
        <v>5</v>
      </c>
      <c r="O76" s="253" t="s">
        <v>192</v>
      </c>
      <c r="P76" s="254">
        <v>41</v>
      </c>
      <c r="Q76" s="255">
        <v>3.188180404354588</v>
      </c>
      <c r="R76" s="255">
        <v>13.099041533546325</v>
      </c>
      <c r="S76" s="256">
        <v>13.099041533546325</v>
      </c>
      <c r="T76" s="195"/>
    </row>
    <row r="77" spans="2:20" ht="24" x14ac:dyDescent="0.25">
      <c r="B77" s="372"/>
      <c r="C77" s="165" t="s">
        <v>197</v>
      </c>
      <c r="D77" s="166">
        <v>6</v>
      </c>
      <c r="E77" s="167">
        <v>0.46656298600311041</v>
      </c>
      <c r="F77" s="167">
        <v>0.46656298600311041</v>
      </c>
      <c r="G77" s="168">
        <v>99.766718506998444</v>
      </c>
      <c r="H77" s="158"/>
      <c r="N77" s="366"/>
      <c r="O77" s="257" t="s">
        <v>193</v>
      </c>
      <c r="P77" s="258">
        <v>43</v>
      </c>
      <c r="Q77" s="259">
        <v>3.3437013996889582</v>
      </c>
      <c r="R77" s="259">
        <v>13.738019169329073</v>
      </c>
      <c r="S77" s="260">
        <v>26.837060702875398</v>
      </c>
      <c r="T77" s="195"/>
    </row>
    <row r="78" spans="2:20" ht="24" x14ac:dyDescent="0.25">
      <c r="B78" s="372"/>
      <c r="C78" s="165" t="s">
        <v>198</v>
      </c>
      <c r="D78" s="166">
        <v>1</v>
      </c>
      <c r="E78" s="167">
        <v>7.7760497667185069E-2</v>
      </c>
      <c r="F78" s="167">
        <v>7.7760497667185069E-2</v>
      </c>
      <c r="G78" s="168">
        <v>99.844479004665629</v>
      </c>
      <c r="H78" s="158"/>
      <c r="N78" s="366"/>
      <c r="O78" s="257" t="s">
        <v>194</v>
      </c>
      <c r="P78" s="258">
        <v>21</v>
      </c>
      <c r="Q78" s="259">
        <v>1.6329704510108864</v>
      </c>
      <c r="R78" s="259">
        <v>6.7092651757188495</v>
      </c>
      <c r="S78" s="260">
        <v>33.546325878594246</v>
      </c>
      <c r="T78" s="195"/>
    </row>
    <row r="79" spans="2:20" x14ac:dyDescent="0.25">
      <c r="B79" s="372"/>
      <c r="C79" s="165" t="s">
        <v>199</v>
      </c>
      <c r="D79" s="166">
        <v>2</v>
      </c>
      <c r="E79" s="167">
        <v>0.15552099533437014</v>
      </c>
      <c r="F79" s="167">
        <v>0.15552099533437014</v>
      </c>
      <c r="G79" s="168">
        <v>100</v>
      </c>
      <c r="H79" s="158"/>
      <c r="N79" s="366"/>
      <c r="O79" s="257" t="s">
        <v>195</v>
      </c>
      <c r="P79" s="258">
        <v>71</v>
      </c>
      <c r="Q79" s="259">
        <v>5.5209953343701397</v>
      </c>
      <c r="R79" s="259">
        <v>22.683706070287538</v>
      </c>
      <c r="S79" s="260">
        <v>56.230031948881788</v>
      </c>
      <c r="T79" s="195"/>
    </row>
    <row r="80" spans="2:20" ht="24" x14ac:dyDescent="0.25">
      <c r="B80" s="373"/>
      <c r="C80" s="169" t="s">
        <v>6</v>
      </c>
      <c r="D80" s="170">
        <v>1286</v>
      </c>
      <c r="E80" s="171">
        <v>100</v>
      </c>
      <c r="F80" s="171">
        <v>100</v>
      </c>
      <c r="G80" s="172"/>
      <c r="H80" s="158"/>
      <c r="N80" s="366"/>
      <c r="O80" s="257" t="s">
        <v>188</v>
      </c>
      <c r="P80" s="258">
        <v>57</v>
      </c>
      <c r="Q80" s="259">
        <v>4.4323483670295492</v>
      </c>
      <c r="R80" s="259">
        <v>18.210862619808307</v>
      </c>
      <c r="S80" s="260">
        <v>74.440894568690098</v>
      </c>
      <c r="T80" s="195"/>
    </row>
    <row r="81" spans="2:20" ht="24" x14ac:dyDescent="0.25">
      <c r="B81" s="158"/>
      <c r="C81" s="174"/>
      <c r="D81" s="158"/>
      <c r="E81" s="158"/>
      <c r="F81" s="158"/>
      <c r="G81" s="158"/>
      <c r="H81" s="158"/>
      <c r="N81" s="366"/>
      <c r="O81" s="257" t="s">
        <v>196</v>
      </c>
      <c r="P81" s="258">
        <v>6</v>
      </c>
      <c r="Q81" s="259">
        <v>0.46656298600311041</v>
      </c>
      <c r="R81" s="259">
        <v>1.9169329073482428</v>
      </c>
      <c r="S81" s="260">
        <v>76.357827476038338</v>
      </c>
      <c r="T81" s="195"/>
    </row>
    <row r="82" spans="2:20" ht="24" x14ac:dyDescent="0.25">
      <c r="B82" s="374" t="s">
        <v>204</v>
      </c>
      <c r="C82" s="374"/>
      <c r="D82" s="374"/>
      <c r="E82" s="374"/>
      <c r="F82" s="374"/>
      <c r="G82" s="374"/>
      <c r="H82" s="158"/>
      <c r="N82" s="366"/>
      <c r="O82" s="257" t="s">
        <v>189</v>
      </c>
      <c r="P82" s="258">
        <v>58</v>
      </c>
      <c r="Q82" s="259">
        <v>4.5101088646967344</v>
      </c>
      <c r="R82" s="259">
        <v>18.530351437699679</v>
      </c>
      <c r="S82" s="260">
        <v>94.888178913738017</v>
      </c>
      <c r="T82" s="195"/>
    </row>
    <row r="83" spans="2:20" ht="24.75" x14ac:dyDescent="0.25">
      <c r="B83" s="370" t="s">
        <v>0</v>
      </c>
      <c r="C83" s="370"/>
      <c r="D83" s="159" t="s">
        <v>1</v>
      </c>
      <c r="E83" s="160" t="s">
        <v>2</v>
      </c>
      <c r="F83" s="160" t="s">
        <v>3</v>
      </c>
      <c r="G83" s="161" t="s">
        <v>4</v>
      </c>
      <c r="H83" s="158"/>
      <c r="N83" s="366"/>
      <c r="O83" s="257" t="s">
        <v>197</v>
      </c>
      <c r="P83" s="258">
        <v>12</v>
      </c>
      <c r="Q83" s="259">
        <v>0.93312597200622083</v>
      </c>
      <c r="R83" s="259">
        <v>3.8338658146964857</v>
      </c>
      <c r="S83" s="260">
        <v>98.722044728434511</v>
      </c>
      <c r="T83" s="195"/>
    </row>
    <row r="84" spans="2:20" x14ac:dyDescent="0.25">
      <c r="B84" s="371" t="s">
        <v>5</v>
      </c>
      <c r="C84" s="173" t="s">
        <v>7</v>
      </c>
      <c r="D84" s="162">
        <v>782</v>
      </c>
      <c r="E84" s="163">
        <v>60.808709175738727</v>
      </c>
      <c r="F84" s="163">
        <v>60.808709175738727</v>
      </c>
      <c r="G84" s="164">
        <v>60.808709175738727</v>
      </c>
      <c r="H84" s="158"/>
      <c r="N84" s="366"/>
      <c r="O84" s="257" t="s">
        <v>198</v>
      </c>
      <c r="P84" s="258">
        <v>1</v>
      </c>
      <c r="Q84" s="259">
        <v>7.7760497667185069E-2</v>
      </c>
      <c r="R84" s="259">
        <v>0.31948881789137379</v>
      </c>
      <c r="S84" s="260">
        <v>99.04153354632588</v>
      </c>
      <c r="T84" s="195"/>
    </row>
    <row r="85" spans="2:20" x14ac:dyDescent="0.25">
      <c r="B85" s="372"/>
      <c r="C85" s="165" t="s">
        <v>187</v>
      </c>
      <c r="D85" s="166">
        <v>123</v>
      </c>
      <c r="E85" s="167">
        <v>9.5645412130637641</v>
      </c>
      <c r="F85" s="167">
        <v>9.5645412130637641</v>
      </c>
      <c r="G85" s="168">
        <v>70.373250388802489</v>
      </c>
      <c r="H85" s="158"/>
      <c r="N85" s="366"/>
      <c r="O85" s="257" t="s">
        <v>199</v>
      </c>
      <c r="P85" s="258">
        <v>3</v>
      </c>
      <c r="Q85" s="259">
        <v>0.23328149300155521</v>
      </c>
      <c r="R85" s="259">
        <v>0.95846645367412142</v>
      </c>
      <c r="S85" s="260">
        <v>100</v>
      </c>
      <c r="T85" s="195"/>
    </row>
    <row r="86" spans="2:20" ht="24" x14ac:dyDescent="0.25">
      <c r="B86" s="372"/>
      <c r="C86" s="165" t="s">
        <v>192</v>
      </c>
      <c r="D86" s="166">
        <v>92</v>
      </c>
      <c r="E86" s="167">
        <v>7.1539657853810263</v>
      </c>
      <c r="F86" s="167">
        <v>7.1539657853810263</v>
      </c>
      <c r="G86" s="168">
        <v>77.527216174183508</v>
      </c>
      <c r="H86" s="158"/>
      <c r="N86" s="366"/>
      <c r="O86" s="257" t="s">
        <v>6</v>
      </c>
      <c r="P86" s="258">
        <v>313</v>
      </c>
      <c r="Q86" s="259">
        <v>24.339035769828929</v>
      </c>
      <c r="R86" s="259">
        <v>100</v>
      </c>
      <c r="S86" s="261"/>
      <c r="T86" s="195"/>
    </row>
    <row r="87" spans="2:20" ht="24" x14ac:dyDescent="0.25">
      <c r="B87" s="372"/>
      <c r="C87" s="165" t="s">
        <v>193</v>
      </c>
      <c r="D87" s="166">
        <v>48</v>
      </c>
      <c r="E87" s="167">
        <v>3.7325038880248833</v>
      </c>
      <c r="F87" s="167">
        <v>3.7325038880248833</v>
      </c>
      <c r="G87" s="168">
        <v>81.259720062208402</v>
      </c>
      <c r="H87" s="158"/>
      <c r="N87" s="366" t="s">
        <v>7</v>
      </c>
      <c r="O87" s="257" t="s">
        <v>7</v>
      </c>
      <c r="P87" s="258">
        <v>804</v>
      </c>
      <c r="Q87" s="259">
        <v>62.519440124416796</v>
      </c>
      <c r="R87" s="262"/>
      <c r="S87" s="261"/>
      <c r="T87" s="195"/>
    </row>
    <row r="88" spans="2:20" ht="24" x14ac:dyDescent="0.25">
      <c r="B88" s="372"/>
      <c r="C88" s="165" t="s">
        <v>194</v>
      </c>
      <c r="D88" s="166">
        <v>43</v>
      </c>
      <c r="E88" s="167">
        <v>3.3437013996889582</v>
      </c>
      <c r="F88" s="167">
        <v>3.3437013996889582</v>
      </c>
      <c r="G88" s="168">
        <v>84.603421461897355</v>
      </c>
      <c r="H88" s="158"/>
      <c r="N88" s="366"/>
      <c r="O88" s="257" t="s">
        <v>187</v>
      </c>
      <c r="P88" s="258">
        <v>169</v>
      </c>
      <c r="Q88" s="259">
        <v>13.141524105754277</v>
      </c>
      <c r="R88" s="262"/>
      <c r="S88" s="261"/>
      <c r="T88" s="195"/>
    </row>
    <row r="89" spans="2:20" x14ac:dyDescent="0.25">
      <c r="B89" s="372"/>
      <c r="C89" s="165" t="s">
        <v>195</v>
      </c>
      <c r="D89" s="166">
        <v>79</v>
      </c>
      <c r="E89" s="167">
        <v>6.1430793157076202</v>
      </c>
      <c r="F89" s="167">
        <v>6.1430793157076202</v>
      </c>
      <c r="G89" s="168">
        <v>90.746500777604979</v>
      </c>
      <c r="H89" s="158"/>
      <c r="N89" s="366"/>
      <c r="O89" s="257" t="s">
        <v>6</v>
      </c>
      <c r="P89" s="258">
        <v>973</v>
      </c>
      <c r="Q89" s="259">
        <v>75.660964230171075</v>
      </c>
      <c r="R89" s="262"/>
      <c r="S89" s="261"/>
      <c r="T89" s="195"/>
    </row>
    <row r="90" spans="2:20" ht="24" x14ac:dyDescent="0.25">
      <c r="B90" s="372"/>
      <c r="C90" s="165" t="s">
        <v>188</v>
      </c>
      <c r="D90" s="166">
        <v>63</v>
      </c>
      <c r="E90" s="167">
        <v>4.8989113530326591</v>
      </c>
      <c r="F90" s="167">
        <v>4.8989113530326591</v>
      </c>
      <c r="G90" s="168">
        <v>95.645412130637638</v>
      </c>
      <c r="H90" s="158"/>
      <c r="N90" s="367" t="s">
        <v>6</v>
      </c>
      <c r="O90" s="367"/>
      <c r="P90" s="263">
        <v>1286</v>
      </c>
      <c r="Q90" s="264">
        <v>100</v>
      </c>
      <c r="R90" s="265"/>
      <c r="S90" s="266"/>
      <c r="T90" s="195"/>
    </row>
    <row r="91" spans="2:20" ht="24" x14ac:dyDescent="0.25">
      <c r="B91" s="372"/>
      <c r="C91" s="165" t="s">
        <v>196</v>
      </c>
      <c r="D91" s="166">
        <v>20</v>
      </c>
      <c r="E91" s="167">
        <v>1.5552099533437014</v>
      </c>
      <c r="F91" s="167">
        <v>1.5552099533437014</v>
      </c>
      <c r="G91" s="168">
        <v>97.200622083981344</v>
      </c>
      <c r="H91" s="158"/>
      <c r="N91" s="267"/>
      <c r="O91" s="268"/>
      <c r="P91" s="267"/>
      <c r="Q91" s="267"/>
      <c r="R91" s="267"/>
      <c r="S91" s="267"/>
      <c r="T91" s="195"/>
    </row>
    <row r="92" spans="2:20" ht="24" x14ac:dyDescent="0.25">
      <c r="B92" s="372"/>
      <c r="C92" s="165" t="s">
        <v>189</v>
      </c>
      <c r="D92" s="166">
        <v>15</v>
      </c>
      <c r="E92" s="167">
        <v>1.166407465007776</v>
      </c>
      <c r="F92" s="167">
        <v>1.166407465007776</v>
      </c>
      <c r="G92" s="168">
        <v>98.367029548989109</v>
      </c>
      <c r="H92" s="158"/>
      <c r="N92" s="369" t="s">
        <v>210</v>
      </c>
      <c r="O92" s="369"/>
      <c r="P92" s="369"/>
      <c r="Q92" s="369"/>
      <c r="R92" s="369"/>
      <c r="S92" s="369"/>
      <c r="T92" s="195"/>
    </row>
    <row r="93" spans="2:20" ht="24.75" x14ac:dyDescent="0.25">
      <c r="B93" s="372"/>
      <c r="C93" s="165" t="s">
        <v>197</v>
      </c>
      <c r="D93" s="166">
        <v>15</v>
      </c>
      <c r="E93" s="167">
        <v>1.166407465007776</v>
      </c>
      <c r="F93" s="167">
        <v>1.166407465007776</v>
      </c>
      <c r="G93" s="168">
        <v>99.533437013996888</v>
      </c>
      <c r="H93" s="158"/>
      <c r="N93" s="364" t="s">
        <v>0</v>
      </c>
      <c r="O93" s="364"/>
      <c r="P93" s="250" t="s">
        <v>1</v>
      </c>
      <c r="Q93" s="251" t="s">
        <v>2</v>
      </c>
      <c r="R93" s="251" t="s">
        <v>3</v>
      </c>
      <c r="S93" s="252" t="s">
        <v>4</v>
      </c>
      <c r="T93" s="195"/>
    </row>
    <row r="94" spans="2:20" ht="24" x14ac:dyDescent="0.25">
      <c r="B94" s="372"/>
      <c r="C94" s="165" t="s">
        <v>198</v>
      </c>
      <c r="D94" s="166">
        <v>2</v>
      </c>
      <c r="E94" s="167">
        <v>0.15552099533437014</v>
      </c>
      <c r="F94" s="167">
        <v>0.15552099533437014</v>
      </c>
      <c r="G94" s="168">
        <v>99.688958009331259</v>
      </c>
      <c r="H94" s="158"/>
      <c r="N94" s="365" t="s">
        <v>5</v>
      </c>
      <c r="O94" s="253" t="s">
        <v>192</v>
      </c>
      <c r="P94" s="254">
        <v>105</v>
      </c>
      <c r="Q94" s="255">
        <v>8.1648522550544325</v>
      </c>
      <c r="R94" s="255">
        <v>13.65409622886866</v>
      </c>
      <c r="S94" s="256">
        <v>13.65409622886866</v>
      </c>
      <c r="T94" s="195"/>
    </row>
    <row r="95" spans="2:20" ht="24" x14ac:dyDescent="0.25">
      <c r="B95" s="372"/>
      <c r="C95" s="165" t="s">
        <v>199</v>
      </c>
      <c r="D95" s="166">
        <v>4</v>
      </c>
      <c r="E95" s="167">
        <v>0.31104199066874028</v>
      </c>
      <c r="F95" s="167">
        <v>0.31104199066874028</v>
      </c>
      <c r="G95" s="168">
        <v>100</v>
      </c>
      <c r="H95" s="158"/>
      <c r="N95" s="366"/>
      <c r="O95" s="257" t="s">
        <v>193</v>
      </c>
      <c r="P95" s="258">
        <v>115</v>
      </c>
      <c r="Q95" s="259">
        <v>8.9424572317262836</v>
      </c>
      <c r="R95" s="259">
        <v>14.954486345903771</v>
      </c>
      <c r="S95" s="260">
        <v>28.608582574772431</v>
      </c>
      <c r="T95" s="195"/>
    </row>
    <row r="96" spans="2:20" ht="24" x14ac:dyDescent="0.25">
      <c r="B96" s="373"/>
      <c r="C96" s="169" t="s">
        <v>6</v>
      </c>
      <c r="D96" s="170">
        <v>1286</v>
      </c>
      <c r="E96" s="171">
        <v>100</v>
      </c>
      <c r="F96" s="171">
        <v>100</v>
      </c>
      <c r="G96" s="172"/>
      <c r="H96" s="158"/>
      <c r="N96" s="366"/>
      <c r="O96" s="257" t="s">
        <v>194</v>
      </c>
      <c r="P96" s="258">
        <v>47</v>
      </c>
      <c r="Q96" s="259">
        <v>3.6547433903576985</v>
      </c>
      <c r="R96" s="259">
        <v>6.1118335500650192</v>
      </c>
      <c r="S96" s="260">
        <v>34.720416124837449</v>
      </c>
      <c r="T96" s="195"/>
    </row>
    <row r="97" spans="2:20" x14ac:dyDescent="0.25">
      <c r="B97" s="158"/>
      <c r="C97" s="174"/>
      <c r="D97" s="158"/>
      <c r="E97" s="158"/>
      <c r="F97" s="158"/>
      <c r="G97" s="158"/>
      <c r="H97" s="158"/>
      <c r="N97" s="366"/>
      <c r="O97" s="257" t="s">
        <v>195</v>
      </c>
      <c r="P97" s="258">
        <v>240</v>
      </c>
      <c r="Q97" s="259">
        <v>18.662519440124417</v>
      </c>
      <c r="R97" s="259">
        <v>31.209362808842652</v>
      </c>
      <c r="S97" s="260">
        <v>65.929778933680097</v>
      </c>
      <c r="T97" s="195"/>
    </row>
    <row r="98" spans="2:20" ht="24" x14ac:dyDescent="0.25">
      <c r="B98" s="374" t="s">
        <v>205</v>
      </c>
      <c r="C98" s="374"/>
      <c r="D98" s="374"/>
      <c r="E98" s="374"/>
      <c r="F98" s="374"/>
      <c r="G98" s="374"/>
      <c r="H98" s="158"/>
      <c r="N98" s="366"/>
      <c r="O98" s="257" t="s">
        <v>188</v>
      </c>
      <c r="P98" s="258">
        <v>98</v>
      </c>
      <c r="Q98" s="259">
        <v>7.6205287713841372</v>
      </c>
      <c r="R98" s="259">
        <v>12.743823146944083</v>
      </c>
      <c r="S98" s="260">
        <v>78.673602080624192</v>
      </c>
      <c r="T98" s="195"/>
    </row>
    <row r="99" spans="2:20" ht="24.75" x14ac:dyDescent="0.25">
      <c r="B99" s="370" t="s">
        <v>0</v>
      </c>
      <c r="C99" s="370"/>
      <c r="D99" s="159" t="s">
        <v>1</v>
      </c>
      <c r="E99" s="160" t="s">
        <v>2</v>
      </c>
      <c r="F99" s="160" t="s">
        <v>3</v>
      </c>
      <c r="G99" s="161" t="s">
        <v>4</v>
      </c>
      <c r="H99" s="158"/>
      <c r="N99" s="366"/>
      <c r="O99" s="257" t="s">
        <v>196</v>
      </c>
      <c r="P99" s="258">
        <v>9</v>
      </c>
      <c r="Q99" s="259">
        <v>0.69984447900466562</v>
      </c>
      <c r="R99" s="259">
        <v>1.1703511053315996</v>
      </c>
      <c r="S99" s="260">
        <v>79.843953185955783</v>
      </c>
      <c r="T99" s="195"/>
    </row>
    <row r="100" spans="2:20" ht="24" x14ac:dyDescent="0.25">
      <c r="B100" s="371" t="s">
        <v>5</v>
      </c>
      <c r="C100" s="173" t="s">
        <v>7</v>
      </c>
      <c r="D100" s="162">
        <v>964</v>
      </c>
      <c r="E100" s="163">
        <v>74.961119751166407</v>
      </c>
      <c r="F100" s="163">
        <v>74.961119751166407</v>
      </c>
      <c r="G100" s="164">
        <v>74.961119751166407</v>
      </c>
      <c r="H100" s="158"/>
      <c r="N100" s="366"/>
      <c r="O100" s="257" t="s">
        <v>189</v>
      </c>
      <c r="P100" s="258">
        <v>109</v>
      </c>
      <c r="Q100" s="259">
        <v>8.4758942457231718</v>
      </c>
      <c r="R100" s="259">
        <v>14.174252275682704</v>
      </c>
      <c r="S100" s="260">
        <v>94.018205461638487</v>
      </c>
      <c r="T100" s="195"/>
    </row>
    <row r="101" spans="2:20" ht="24" x14ac:dyDescent="0.25">
      <c r="B101" s="372"/>
      <c r="C101" s="165" t="s">
        <v>187</v>
      </c>
      <c r="D101" s="166">
        <v>193</v>
      </c>
      <c r="E101" s="167">
        <v>15.007776049766719</v>
      </c>
      <c r="F101" s="167">
        <v>15.007776049766719</v>
      </c>
      <c r="G101" s="168">
        <v>89.968895800933126</v>
      </c>
      <c r="H101" s="158"/>
      <c r="N101" s="366"/>
      <c r="O101" s="257" t="s">
        <v>197</v>
      </c>
      <c r="P101" s="258">
        <v>21</v>
      </c>
      <c r="Q101" s="259">
        <v>1.6329704510108864</v>
      </c>
      <c r="R101" s="259">
        <v>2.7308192457737319</v>
      </c>
      <c r="S101" s="260">
        <v>96.749024707412218</v>
      </c>
      <c r="T101" s="195"/>
    </row>
    <row r="102" spans="2:20" ht="24" x14ac:dyDescent="0.25">
      <c r="B102" s="372"/>
      <c r="C102" s="165" t="s">
        <v>192</v>
      </c>
      <c r="D102" s="166">
        <v>30</v>
      </c>
      <c r="E102" s="167">
        <v>2.3328149300155521</v>
      </c>
      <c r="F102" s="167">
        <v>2.3328149300155521</v>
      </c>
      <c r="G102" s="168">
        <v>92.301710730948685</v>
      </c>
      <c r="H102" s="158"/>
      <c r="N102" s="366"/>
      <c r="O102" s="257" t="s">
        <v>198</v>
      </c>
      <c r="P102" s="258">
        <v>10</v>
      </c>
      <c r="Q102" s="259">
        <v>0.77760497667185069</v>
      </c>
      <c r="R102" s="259">
        <v>1.3003901170351104</v>
      </c>
      <c r="S102" s="260">
        <v>98.049414824447339</v>
      </c>
      <c r="T102" s="195"/>
    </row>
    <row r="103" spans="2:20" ht="24" x14ac:dyDescent="0.25">
      <c r="B103" s="372"/>
      <c r="C103" s="165" t="s">
        <v>193</v>
      </c>
      <c r="D103" s="166">
        <v>15</v>
      </c>
      <c r="E103" s="167">
        <v>1.166407465007776</v>
      </c>
      <c r="F103" s="167">
        <v>1.166407465007776</v>
      </c>
      <c r="G103" s="168">
        <v>93.46811819595645</v>
      </c>
      <c r="H103" s="158"/>
      <c r="N103" s="366"/>
      <c r="O103" s="257" t="s">
        <v>199</v>
      </c>
      <c r="P103" s="258">
        <v>15</v>
      </c>
      <c r="Q103" s="259">
        <v>1.166407465007776</v>
      </c>
      <c r="R103" s="259">
        <v>1.9505851755526658</v>
      </c>
      <c r="S103" s="260">
        <v>100</v>
      </c>
      <c r="T103" s="195"/>
    </row>
    <row r="104" spans="2:20" ht="24" x14ac:dyDescent="0.25">
      <c r="B104" s="372"/>
      <c r="C104" s="165" t="s">
        <v>194</v>
      </c>
      <c r="D104" s="166">
        <v>12</v>
      </c>
      <c r="E104" s="167">
        <v>0.93312597200622083</v>
      </c>
      <c r="F104" s="167">
        <v>0.93312597200622083</v>
      </c>
      <c r="G104" s="168">
        <v>94.401244167962673</v>
      </c>
      <c r="H104" s="158"/>
      <c r="N104" s="366"/>
      <c r="O104" s="257" t="s">
        <v>6</v>
      </c>
      <c r="P104" s="258">
        <v>769</v>
      </c>
      <c r="Q104" s="259">
        <v>59.797822706065318</v>
      </c>
      <c r="R104" s="259">
        <v>100</v>
      </c>
      <c r="S104" s="261"/>
      <c r="T104" s="195"/>
    </row>
    <row r="105" spans="2:20" x14ac:dyDescent="0.25">
      <c r="B105" s="372"/>
      <c r="C105" s="165" t="s">
        <v>195</v>
      </c>
      <c r="D105" s="166">
        <v>11</v>
      </c>
      <c r="E105" s="167">
        <v>0.85536547433903576</v>
      </c>
      <c r="F105" s="167">
        <v>0.85536547433903576</v>
      </c>
      <c r="G105" s="168">
        <v>95.256609642301711</v>
      </c>
      <c r="H105" s="158"/>
      <c r="N105" s="366" t="s">
        <v>7</v>
      </c>
      <c r="O105" s="257" t="s">
        <v>7</v>
      </c>
      <c r="P105" s="258">
        <v>459</v>
      </c>
      <c r="Q105" s="259">
        <v>35.692068429237949</v>
      </c>
      <c r="R105" s="262"/>
      <c r="S105" s="261"/>
      <c r="T105" s="195"/>
    </row>
    <row r="106" spans="2:20" ht="24" x14ac:dyDescent="0.25">
      <c r="B106" s="372"/>
      <c r="C106" s="165" t="s">
        <v>188</v>
      </c>
      <c r="D106" s="166">
        <v>17</v>
      </c>
      <c r="E106" s="167">
        <v>1.3219284603421462</v>
      </c>
      <c r="F106" s="167">
        <v>1.3219284603421462</v>
      </c>
      <c r="G106" s="168">
        <v>96.578538102643861</v>
      </c>
      <c r="H106" s="158"/>
      <c r="N106" s="366"/>
      <c r="O106" s="257" t="s">
        <v>187</v>
      </c>
      <c r="P106" s="258">
        <v>58</v>
      </c>
      <c r="Q106" s="259">
        <v>4.5101088646967344</v>
      </c>
      <c r="R106" s="262"/>
      <c r="S106" s="261"/>
      <c r="T106" s="195"/>
    </row>
    <row r="107" spans="2:20" ht="24" x14ac:dyDescent="0.25">
      <c r="B107" s="372"/>
      <c r="C107" s="165" t="s">
        <v>196</v>
      </c>
      <c r="D107" s="166">
        <v>9</v>
      </c>
      <c r="E107" s="167">
        <v>0.69984447900466562</v>
      </c>
      <c r="F107" s="167">
        <v>0.69984447900466562</v>
      </c>
      <c r="G107" s="168">
        <v>97.278382581648529</v>
      </c>
      <c r="H107" s="158"/>
      <c r="N107" s="366"/>
      <c r="O107" s="257" t="s">
        <v>6</v>
      </c>
      <c r="P107" s="258">
        <v>517</v>
      </c>
      <c r="Q107" s="259">
        <v>40.202177293934682</v>
      </c>
      <c r="R107" s="262"/>
      <c r="S107" s="261"/>
      <c r="T107" s="195"/>
    </row>
    <row r="108" spans="2:20" ht="24" x14ac:dyDescent="0.25">
      <c r="B108" s="372"/>
      <c r="C108" s="165" t="s">
        <v>189</v>
      </c>
      <c r="D108" s="166">
        <v>20</v>
      </c>
      <c r="E108" s="167">
        <v>1.5552099533437014</v>
      </c>
      <c r="F108" s="167">
        <v>1.5552099533437014</v>
      </c>
      <c r="G108" s="168">
        <v>98.833592534992221</v>
      </c>
      <c r="H108" s="158"/>
      <c r="N108" s="367" t="s">
        <v>6</v>
      </c>
      <c r="O108" s="367"/>
      <c r="P108" s="263">
        <v>1286</v>
      </c>
      <c r="Q108" s="264">
        <v>100</v>
      </c>
      <c r="R108" s="265"/>
      <c r="S108" s="266"/>
      <c r="T108" s="195"/>
    </row>
    <row r="109" spans="2:20" ht="24" x14ac:dyDescent="0.25">
      <c r="B109" s="372"/>
      <c r="C109" s="165" t="s">
        <v>197</v>
      </c>
      <c r="D109" s="166">
        <v>11</v>
      </c>
      <c r="E109" s="167">
        <v>0.85536547433903576</v>
      </c>
      <c r="F109" s="167">
        <v>0.85536547433903576</v>
      </c>
      <c r="G109" s="168">
        <v>99.688958009331259</v>
      </c>
      <c r="H109" s="158"/>
    </row>
    <row r="110" spans="2:20" x14ac:dyDescent="0.25">
      <c r="B110" s="372"/>
      <c r="C110" s="165" t="s">
        <v>198</v>
      </c>
      <c r="D110" s="166">
        <v>3</v>
      </c>
      <c r="E110" s="167">
        <v>0.23328149300155521</v>
      </c>
      <c r="F110" s="167">
        <v>0.23328149300155521</v>
      </c>
      <c r="G110" s="168">
        <v>99.922239502332815</v>
      </c>
      <c r="H110" s="158"/>
    </row>
    <row r="111" spans="2:20" x14ac:dyDescent="0.25">
      <c r="B111" s="372"/>
      <c r="C111" s="165" t="s">
        <v>199</v>
      </c>
      <c r="D111" s="166">
        <v>1</v>
      </c>
      <c r="E111" s="167">
        <v>7.7760497667185069E-2</v>
      </c>
      <c r="F111" s="167">
        <v>7.7760497667185069E-2</v>
      </c>
      <c r="G111" s="168">
        <v>100</v>
      </c>
      <c r="H111" s="158"/>
    </row>
    <row r="112" spans="2:20" x14ac:dyDescent="0.25">
      <c r="B112" s="373"/>
      <c r="C112" s="169" t="s">
        <v>6</v>
      </c>
      <c r="D112" s="170">
        <v>1286</v>
      </c>
      <c r="E112" s="171">
        <v>100</v>
      </c>
      <c r="F112" s="171">
        <v>100</v>
      </c>
      <c r="G112" s="172"/>
      <c r="H112" s="158"/>
    </row>
    <row r="113" spans="2:8" x14ac:dyDescent="0.25">
      <c r="B113" s="158"/>
      <c r="C113" s="174"/>
      <c r="D113" s="158"/>
      <c r="E113" s="158"/>
      <c r="F113" s="158"/>
      <c r="G113" s="158"/>
      <c r="H113" s="158"/>
    </row>
    <row r="114" spans="2:8" x14ac:dyDescent="0.25">
      <c r="B114" s="374" t="s">
        <v>206</v>
      </c>
      <c r="C114" s="374"/>
      <c r="D114" s="374"/>
      <c r="E114" s="374"/>
      <c r="F114" s="374"/>
      <c r="G114" s="374"/>
      <c r="H114" s="158"/>
    </row>
    <row r="115" spans="2:8" ht="24.75" x14ac:dyDescent="0.25">
      <c r="B115" s="370" t="s">
        <v>0</v>
      </c>
      <c r="C115" s="370"/>
      <c r="D115" s="159" t="s">
        <v>1</v>
      </c>
      <c r="E115" s="160" t="s">
        <v>2</v>
      </c>
      <c r="F115" s="160" t="s">
        <v>3</v>
      </c>
      <c r="G115" s="161" t="s">
        <v>4</v>
      </c>
      <c r="H115" s="158"/>
    </row>
    <row r="116" spans="2:8" x14ac:dyDescent="0.25">
      <c r="B116" s="371" t="s">
        <v>5</v>
      </c>
      <c r="C116" s="173" t="s">
        <v>7</v>
      </c>
      <c r="D116" s="162">
        <v>981</v>
      </c>
      <c r="E116" s="163">
        <v>76.283048211508557</v>
      </c>
      <c r="F116" s="163">
        <v>76.283048211508557</v>
      </c>
      <c r="G116" s="164">
        <v>76.283048211508557</v>
      </c>
      <c r="H116" s="158"/>
    </row>
    <row r="117" spans="2:8" x14ac:dyDescent="0.25">
      <c r="B117" s="372"/>
      <c r="C117" s="165" t="s">
        <v>187</v>
      </c>
      <c r="D117" s="166">
        <v>198</v>
      </c>
      <c r="E117" s="167">
        <v>15.396578538102643</v>
      </c>
      <c r="F117" s="167">
        <v>15.396578538102643</v>
      </c>
      <c r="G117" s="168">
        <v>91.679626749611202</v>
      </c>
      <c r="H117" s="158"/>
    </row>
    <row r="118" spans="2:8" ht="24" x14ac:dyDescent="0.25">
      <c r="B118" s="372"/>
      <c r="C118" s="165" t="s">
        <v>192</v>
      </c>
      <c r="D118" s="166">
        <v>24</v>
      </c>
      <c r="E118" s="167">
        <v>1.8662519440124417</v>
      </c>
      <c r="F118" s="167">
        <v>1.8662519440124417</v>
      </c>
      <c r="G118" s="168">
        <v>93.545878693623635</v>
      </c>
      <c r="H118" s="158"/>
    </row>
    <row r="119" spans="2:8" ht="24" x14ac:dyDescent="0.25">
      <c r="B119" s="372"/>
      <c r="C119" s="165" t="s">
        <v>193</v>
      </c>
      <c r="D119" s="166">
        <v>15</v>
      </c>
      <c r="E119" s="167">
        <v>1.166407465007776</v>
      </c>
      <c r="F119" s="167">
        <v>1.166407465007776</v>
      </c>
      <c r="G119" s="168">
        <v>94.712286158631414</v>
      </c>
      <c r="H119" s="158"/>
    </row>
    <row r="120" spans="2:8" ht="24" x14ac:dyDescent="0.25">
      <c r="B120" s="372"/>
      <c r="C120" s="165" t="s">
        <v>194</v>
      </c>
      <c r="D120" s="166">
        <v>12</v>
      </c>
      <c r="E120" s="167">
        <v>0.93312597200622083</v>
      </c>
      <c r="F120" s="167">
        <v>0.93312597200622083</v>
      </c>
      <c r="G120" s="168">
        <v>95.645412130637638</v>
      </c>
      <c r="H120" s="158"/>
    </row>
    <row r="121" spans="2:8" x14ac:dyDescent="0.25">
      <c r="B121" s="372"/>
      <c r="C121" s="165" t="s">
        <v>195</v>
      </c>
      <c r="D121" s="166">
        <v>10</v>
      </c>
      <c r="E121" s="167">
        <v>0.77760497667185069</v>
      </c>
      <c r="F121" s="167">
        <v>0.77760497667185069</v>
      </c>
      <c r="G121" s="168">
        <v>96.423017107309491</v>
      </c>
      <c r="H121" s="158"/>
    </row>
    <row r="122" spans="2:8" ht="24" x14ac:dyDescent="0.25">
      <c r="B122" s="372"/>
      <c r="C122" s="165" t="s">
        <v>188</v>
      </c>
      <c r="D122" s="166">
        <v>12</v>
      </c>
      <c r="E122" s="167">
        <v>0.93312597200622083</v>
      </c>
      <c r="F122" s="167">
        <v>0.93312597200622083</v>
      </c>
      <c r="G122" s="168">
        <v>97.356143079315714</v>
      </c>
      <c r="H122" s="158"/>
    </row>
    <row r="123" spans="2:8" ht="24" x14ac:dyDescent="0.25">
      <c r="B123" s="372"/>
      <c r="C123" s="165" t="s">
        <v>196</v>
      </c>
      <c r="D123" s="166">
        <v>7</v>
      </c>
      <c r="E123" s="167">
        <v>0.54432348367029548</v>
      </c>
      <c r="F123" s="167">
        <v>0.54432348367029548</v>
      </c>
      <c r="G123" s="168">
        <v>97.900466562985997</v>
      </c>
      <c r="H123" s="158"/>
    </row>
    <row r="124" spans="2:8" ht="24" x14ac:dyDescent="0.25">
      <c r="B124" s="372"/>
      <c r="C124" s="165" t="s">
        <v>189</v>
      </c>
      <c r="D124" s="166">
        <v>19</v>
      </c>
      <c r="E124" s="167">
        <v>1.4774494556765163</v>
      </c>
      <c r="F124" s="167">
        <v>1.4774494556765163</v>
      </c>
      <c r="G124" s="168">
        <v>99.377916018662518</v>
      </c>
      <c r="H124" s="158"/>
    </row>
    <row r="125" spans="2:8" ht="24" x14ac:dyDescent="0.25">
      <c r="B125" s="372"/>
      <c r="C125" s="165" t="s">
        <v>197</v>
      </c>
      <c r="D125" s="166">
        <v>8</v>
      </c>
      <c r="E125" s="167">
        <v>0.62208398133748055</v>
      </c>
      <c r="F125" s="167">
        <v>0.62208398133748055</v>
      </c>
      <c r="G125" s="168">
        <v>100</v>
      </c>
      <c r="H125" s="158"/>
    </row>
    <row r="126" spans="2:8" x14ac:dyDescent="0.25">
      <c r="B126" s="373"/>
      <c r="C126" s="169" t="s">
        <v>6</v>
      </c>
      <c r="D126" s="170">
        <v>1286</v>
      </c>
      <c r="E126" s="171">
        <v>100</v>
      </c>
      <c r="F126" s="171">
        <v>100</v>
      </c>
      <c r="G126" s="172"/>
      <c r="H126" s="158"/>
    </row>
    <row r="127" spans="2:8" x14ac:dyDescent="0.25">
      <c r="B127" s="158"/>
      <c r="C127" s="174"/>
      <c r="D127" s="158"/>
      <c r="E127" s="158"/>
      <c r="F127" s="158"/>
      <c r="G127" s="158"/>
      <c r="H127" s="158"/>
    </row>
    <row r="128" spans="2:8" x14ac:dyDescent="0.25">
      <c r="B128" s="374" t="s">
        <v>190</v>
      </c>
      <c r="C128" s="374"/>
      <c r="D128" s="374"/>
      <c r="E128" s="374"/>
      <c r="F128" s="374"/>
      <c r="G128" s="374"/>
      <c r="H128" s="158"/>
    </row>
    <row r="129" spans="2:8" ht="24.75" x14ac:dyDescent="0.25">
      <c r="B129" s="370" t="s">
        <v>0</v>
      </c>
      <c r="C129" s="370"/>
      <c r="D129" s="159" t="s">
        <v>1</v>
      </c>
      <c r="E129" s="160" t="s">
        <v>2</v>
      </c>
      <c r="F129" s="160" t="s">
        <v>3</v>
      </c>
      <c r="G129" s="161" t="s">
        <v>4</v>
      </c>
      <c r="H129" s="158"/>
    </row>
    <row r="130" spans="2:8" x14ac:dyDescent="0.25">
      <c r="B130" s="371" t="s">
        <v>5</v>
      </c>
      <c r="C130" s="173" t="s">
        <v>7</v>
      </c>
      <c r="D130" s="162">
        <v>945</v>
      </c>
      <c r="E130" s="163">
        <v>73.483670295489887</v>
      </c>
      <c r="F130" s="163">
        <v>73.483670295489887</v>
      </c>
      <c r="G130" s="164">
        <v>73.483670295489887</v>
      </c>
      <c r="H130" s="158"/>
    </row>
    <row r="131" spans="2:8" x14ac:dyDescent="0.25">
      <c r="B131" s="372"/>
      <c r="C131" s="165" t="s">
        <v>187</v>
      </c>
      <c r="D131" s="166">
        <v>198</v>
      </c>
      <c r="E131" s="167">
        <v>15.396578538102643</v>
      </c>
      <c r="F131" s="167">
        <v>15.396578538102643</v>
      </c>
      <c r="G131" s="168">
        <v>88.880248833592532</v>
      </c>
      <c r="H131" s="158"/>
    </row>
    <row r="132" spans="2:8" ht="24" x14ac:dyDescent="0.25">
      <c r="B132" s="372"/>
      <c r="C132" s="165" t="s">
        <v>192</v>
      </c>
      <c r="D132" s="166">
        <v>24</v>
      </c>
      <c r="E132" s="167">
        <v>1.8662519440124417</v>
      </c>
      <c r="F132" s="167">
        <v>1.8662519440124417</v>
      </c>
      <c r="G132" s="168">
        <v>90.746500777604979</v>
      </c>
      <c r="H132" s="158"/>
    </row>
    <row r="133" spans="2:8" ht="24" x14ac:dyDescent="0.25">
      <c r="B133" s="372"/>
      <c r="C133" s="165" t="s">
        <v>193</v>
      </c>
      <c r="D133" s="166">
        <v>17</v>
      </c>
      <c r="E133" s="167">
        <v>1.3219284603421462</v>
      </c>
      <c r="F133" s="167">
        <v>1.3219284603421462</v>
      </c>
      <c r="G133" s="168">
        <v>92.068429237947129</v>
      </c>
      <c r="H133" s="158"/>
    </row>
    <row r="134" spans="2:8" ht="24" x14ac:dyDescent="0.25">
      <c r="B134" s="372"/>
      <c r="C134" s="165" t="s">
        <v>194</v>
      </c>
      <c r="D134" s="166">
        <v>13</v>
      </c>
      <c r="E134" s="167">
        <v>1.0108864696734059</v>
      </c>
      <c r="F134" s="167">
        <v>1.0108864696734059</v>
      </c>
      <c r="G134" s="168">
        <v>93.079315707620523</v>
      </c>
      <c r="H134" s="158"/>
    </row>
    <row r="135" spans="2:8" x14ac:dyDescent="0.25">
      <c r="B135" s="372"/>
      <c r="C135" s="165" t="s">
        <v>195</v>
      </c>
      <c r="D135" s="166">
        <v>24</v>
      </c>
      <c r="E135" s="167">
        <v>1.8662519440124417</v>
      </c>
      <c r="F135" s="167">
        <v>1.8662519440124417</v>
      </c>
      <c r="G135" s="168">
        <v>94.94556765163297</v>
      </c>
      <c r="H135" s="158"/>
    </row>
    <row r="136" spans="2:8" ht="24" x14ac:dyDescent="0.25">
      <c r="B136" s="372"/>
      <c r="C136" s="165" t="s">
        <v>188</v>
      </c>
      <c r="D136" s="166">
        <v>19</v>
      </c>
      <c r="E136" s="167">
        <v>1.4774494556765163</v>
      </c>
      <c r="F136" s="167">
        <v>1.4774494556765163</v>
      </c>
      <c r="G136" s="168">
        <v>96.423017107309491</v>
      </c>
      <c r="H136" s="158"/>
    </row>
    <row r="137" spans="2:8" ht="24" x14ac:dyDescent="0.25">
      <c r="B137" s="372"/>
      <c r="C137" s="165" t="s">
        <v>196</v>
      </c>
      <c r="D137" s="166">
        <v>8</v>
      </c>
      <c r="E137" s="167">
        <v>0.62208398133748055</v>
      </c>
      <c r="F137" s="167">
        <v>0.62208398133748055</v>
      </c>
      <c r="G137" s="168">
        <v>97.045101088646973</v>
      </c>
      <c r="H137" s="158"/>
    </row>
    <row r="138" spans="2:8" ht="24" x14ac:dyDescent="0.25">
      <c r="B138" s="372"/>
      <c r="C138" s="165" t="s">
        <v>189</v>
      </c>
      <c r="D138" s="166">
        <v>29</v>
      </c>
      <c r="E138" s="167">
        <v>2.2550544323483672</v>
      </c>
      <c r="F138" s="167">
        <v>2.2550544323483672</v>
      </c>
      <c r="G138" s="168">
        <v>99.300155520995332</v>
      </c>
      <c r="H138" s="158"/>
    </row>
    <row r="139" spans="2:8" ht="24" x14ac:dyDescent="0.25">
      <c r="B139" s="372"/>
      <c r="C139" s="165" t="s">
        <v>197</v>
      </c>
      <c r="D139" s="166">
        <v>6</v>
      </c>
      <c r="E139" s="167">
        <v>0.46656298600311041</v>
      </c>
      <c r="F139" s="167">
        <v>0.46656298600311041</v>
      </c>
      <c r="G139" s="168">
        <v>99.766718506998444</v>
      </c>
      <c r="H139" s="158"/>
    </row>
    <row r="140" spans="2:8" x14ac:dyDescent="0.25">
      <c r="B140" s="372"/>
      <c r="C140" s="165" t="s">
        <v>199</v>
      </c>
      <c r="D140" s="166">
        <v>3</v>
      </c>
      <c r="E140" s="167">
        <v>0.23328149300155521</v>
      </c>
      <c r="F140" s="167">
        <v>0.23328149300155521</v>
      </c>
      <c r="G140" s="168">
        <v>100</v>
      </c>
      <c r="H140" s="158"/>
    </row>
    <row r="141" spans="2:8" x14ac:dyDescent="0.25">
      <c r="B141" s="373"/>
      <c r="C141" s="169" t="s">
        <v>6</v>
      </c>
      <c r="D141" s="170">
        <v>1286</v>
      </c>
      <c r="E141" s="171">
        <v>100</v>
      </c>
      <c r="F141" s="171">
        <v>100</v>
      </c>
      <c r="G141" s="172"/>
      <c r="H141" s="158"/>
    </row>
    <row r="142" spans="2:8" x14ac:dyDescent="0.25">
      <c r="B142" s="158"/>
      <c r="C142" s="174"/>
      <c r="D142" s="158"/>
      <c r="E142" s="158"/>
      <c r="F142" s="158"/>
      <c r="G142" s="158"/>
      <c r="H142" s="158"/>
    </row>
    <row r="143" spans="2:8" x14ac:dyDescent="0.25">
      <c r="B143" s="374" t="s">
        <v>207</v>
      </c>
      <c r="C143" s="374"/>
      <c r="D143" s="374"/>
      <c r="E143" s="374"/>
      <c r="F143" s="374"/>
      <c r="G143" s="374"/>
      <c r="H143" s="158"/>
    </row>
    <row r="144" spans="2:8" ht="24.75" x14ac:dyDescent="0.25">
      <c r="B144" s="370" t="s">
        <v>0</v>
      </c>
      <c r="C144" s="370"/>
      <c r="D144" s="159" t="s">
        <v>1</v>
      </c>
      <c r="E144" s="160" t="s">
        <v>2</v>
      </c>
      <c r="F144" s="160" t="s">
        <v>3</v>
      </c>
      <c r="G144" s="161" t="s">
        <v>4</v>
      </c>
      <c r="H144" s="158"/>
    </row>
    <row r="145" spans="2:8" x14ac:dyDescent="0.25">
      <c r="B145" s="371" t="s">
        <v>5</v>
      </c>
      <c r="C145" s="173" t="s">
        <v>7</v>
      </c>
      <c r="D145" s="162">
        <v>804</v>
      </c>
      <c r="E145" s="163">
        <v>62.519440124416796</v>
      </c>
      <c r="F145" s="163">
        <v>62.519440124416796</v>
      </c>
      <c r="G145" s="164">
        <v>62.519440124416796</v>
      </c>
      <c r="H145" s="158"/>
    </row>
    <row r="146" spans="2:8" x14ac:dyDescent="0.25">
      <c r="B146" s="372"/>
      <c r="C146" s="165" t="s">
        <v>187</v>
      </c>
      <c r="D146" s="166">
        <v>169</v>
      </c>
      <c r="E146" s="167">
        <v>13.141524105754277</v>
      </c>
      <c r="F146" s="167">
        <v>13.141524105754277</v>
      </c>
      <c r="G146" s="168">
        <v>75.660964230171075</v>
      </c>
      <c r="H146" s="158"/>
    </row>
    <row r="147" spans="2:8" ht="24" x14ac:dyDescent="0.25">
      <c r="B147" s="372"/>
      <c r="C147" s="165" t="s">
        <v>192</v>
      </c>
      <c r="D147" s="166">
        <v>41</v>
      </c>
      <c r="E147" s="167">
        <v>3.188180404354588</v>
      </c>
      <c r="F147" s="167">
        <v>3.188180404354588</v>
      </c>
      <c r="G147" s="168">
        <v>78.849144634525658</v>
      </c>
      <c r="H147" s="158"/>
    </row>
    <row r="148" spans="2:8" ht="24" x14ac:dyDescent="0.25">
      <c r="B148" s="372"/>
      <c r="C148" s="165" t="s">
        <v>193</v>
      </c>
      <c r="D148" s="166">
        <v>43</v>
      </c>
      <c r="E148" s="167">
        <v>3.3437013996889582</v>
      </c>
      <c r="F148" s="167">
        <v>3.3437013996889582</v>
      </c>
      <c r="G148" s="168">
        <v>82.192846034214625</v>
      </c>
      <c r="H148" s="158"/>
    </row>
    <row r="149" spans="2:8" ht="24" x14ac:dyDescent="0.25">
      <c r="B149" s="372"/>
      <c r="C149" s="165" t="s">
        <v>194</v>
      </c>
      <c r="D149" s="166">
        <v>21</v>
      </c>
      <c r="E149" s="167">
        <v>1.6329704510108864</v>
      </c>
      <c r="F149" s="167">
        <v>1.6329704510108864</v>
      </c>
      <c r="G149" s="168">
        <v>83.825816485225502</v>
      </c>
      <c r="H149" s="158"/>
    </row>
    <row r="150" spans="2:8" x14ac:dyDescent="0.25">
      <c r="B150" s="372"/>
      <c r="C150" s="165" t="s">
        <v>195</v>
      </c>
      <c r="D150" s="166">
        <v>71</v>
      </c>
      <c r="E150" s="167">
        <v>5.5209953343701397</v>
      </c>
      <c r="F150" s="167">
        <v>5.5209953343701397</v>
      </c>
      <c r="G150" s="168">
        <v>89.346811819595644</v>
      </c>
      <c r="H150" s="158"/>
    </row>
    <row r="151" spans="2:8" ht="24" x14ac:dyDescent="0.25">
      <c r="B151" s="372"/>
      <c r="C151" s="165" t="s">
        <v>188</v>
      </c>
      <c r="D151" s="166">
        <v>57</v>
      </c>
      <c r="E151" s="167">
        <v>4.4323483670295492</v>
      </c>
      <c r="F151" s="167">
        <v>4.4323483670295492</v>
      </c>
      <c r="G151" s="168">
        <v>93.779160186625191</v>
      </c>
      <c r="H151" s="158"/>
    </row>
    <row r="152" spans="2:8" ht="24" x14ac:dyDescent="0.25">
      <c r="B152" s="372"/>
      <c r="C152" s="165" t="s">
        <v>196</v>
      </c>
      <c r="D152" s="166">
        <v>6</v>
      </c>
      <c r="E152" s="167">
        <v>0.46656298600311041</v>
      </c>
      <c r="F152" s="167">
        <v>0.46656298600311041</v>
      </c>
      <c r="G152" s="168">
        <v>94.245723172628303</v>
      </c>
      <c r="H152" s="158"/>
    </row>
    <row r="153" spans="2:8" ht="24" x14ac:dyDescent="0.25">
      <c r="B153" s="372"/>
      <c r="C153" s="165" t="s">
        <v>189</v>
      </c>
      <c r="D153" s="166">
        <v>58</v>
      </c>
      <c r="E153" s="167">
        <v>4.5101088646967344</v>
      </c>
      <c r="F153" s="167">
        <v>4.5101088646967344</v>
      </c>
      <c r="G153" s="168">
        <v>98.755832037325035</v>
      </c>
      <c r="H153" s="158"/>
    </row>
    <row r="154" spans="2:8" ht="24" x14ac:dyDescent="0.25">
      <c r="B154" s="372"/>
      <c r="C154" s="165" t="s">
        <v>197</v>
      </c>
      <c r="D154" s="166">
        <v>12</v>
      </c>
      <c r="E154" s="167">
        <v>0.93312597200622083</v>
      </c>
      <c r="F154" s="167">
        <v>0.93312597200622083</v>
      </c>
      <c r="G154" s="168">
        <v>99.688958009331259</v>
      </c>
      <c r="H154" s="158"/>
    </row>
    <row r="155" spans="2:8" x14ac:dyDescent="0.25">
      <c r="B155" s="372"/>
      <c r="C155" s="165" t="s">
        <v>198</v>
      </c>
      <c r="D155" s="166">
        <v>1</v>
      </c>
      <c r="E155" s="167">
        <v>7.7760497667185069E-2</v>
      </c>
      <c r="F155" s="167">
        <v>7.7760497667185069E-2</v>
      </c>
      <c r="G155" s="168">
        <v>99.766718506998444</v>
      </c>
      <c r="H155" s="158"/>
    </row>
    <row r="156" spans="2:8" x14ac:dyDescent="0.25">
      <c r="B156" s="372"/>
      <c r="C156" s="165" t="s">
        <v>199</v>
      </c>
      <c r="D156" s="166">
        <v>3</v>
      </c>
      <c r="E156" s="167">
        <v>0.23328149300155521</v>
      </c>
      <c r="F156" s="167">
        <v>0.23328149300155521</v>
      </c>
      <c r="G156" s="168">
        <v>100</v>
      </c>
      <c r="H156" s="158"/>
    </row>
    <row r="157" spans="2:8" x14ac:dyDescent="0.25">
      <c r="B157" s="373"/>
      <c r="C157" s="169" t="s">
        <v>6</v>
      </c>
      <c r="D157" s="170">
        <v>1286</v>
      </c>
      <c r="E157" s="171">
        <v>100</v>
      </c>
      <c r="F157" s="171">
        <v>100</v>
      </c>
      <c r="G157" s="172"/>
      <c r="H157" s="158"/>
    </row>
    <row r="158" spans="2:8" x14ac:dyDescent="0.25">
      <c r="B158" s="158"/>
      <c r="C158" s="174"/>
      <c r="D158" s="158"/>
      <c r="E158" s="158"/>
      <c r="F158" s="158"/>
      <c r="G158" s="158"/>
      <c r="H158" s="158"/>
    </row>
    <row r="159" spans="2:8" x14ac:dyDescent="0.25">
      <c r="B159" s="374" t="s">
        <v>208</v>
      </c>
      <c r="C159" s="374"/>
      <c r="D159" s="374"/>
      <c r="E159" s="374"/>
      <c r="F159" s="374"/>
      <c r="G159" s="374"/>
      <c r="H159" s="158"/>
    </row>
    <row r="160" spans="2:8" ht="24.75" x14ac:dyDescent="0.25">
      <c r="B160" s="370" t="s">
        <v>0</v>
      </c>
      <c r="C160" s="370"/>
      <c r="D160" s="159" t="s">
        <v>1</v>
      </c>
      <c r="E160" s="160" t="s">
        <v>2</v>
      </c>
      <c r="F160" s="160" t="s">
        <v>3</v>
      </c>
      <c r="G160" s="161" t="s">
        <v>4</v>
      </c>
      <c r="H160" s="158"/>
    </row>
    <row r="161" spans="2:8" x14ac:dyDescent="0.25">
      <c r="B161" s="371" t="s">
        <v>5</v>
      </c>
      <c r="C161" s="173" t="s">
        <v>7</v>
      </c>
      <c r="D161" s="162">
        <v>970</v>
      </c>
      <c r="E161" s="163">
        <v>75.427682737169519</v>
      </c>
      <c r="F161" s="163">
        <v>75.427682737169519</v>
      </c>
      <c r="G161" s="164">
        <v>75.427682737169519</v>
      </c>
      <c r="H161" s="158"/>
    </row>
    <row r="162" spans="2:8" x14ac:dyDescent="0.25">
      <c r="B162" s="372"/>
      <c r="C162" s="165" t="s">
        <v>187</v>
      </c>
      <c r="D162" s="166">
        <v>197</v>
      </c>
      <c r="E162" s="167">
        <v>15.318818040435458</v>
      </c>
      <c r="F162" s="167">
        <v>15.318818040435458</v>
      </c>
      <c r="G162" s="168">
        <v>90.746500777604979</v>
      </c>
      <c r="H162" s="158"/>
    </row>
    <row r="163" spans="2:8" ht="24" x14ac:dyDescent="0.25">
      <c r="B163" s="372"/>
      <c r="C163" s="165" t="s">
        <v>192</v>
      </c>
      <c r="D163" s="166">
        <v>26</v>
      </c>
      <c r="E163" s="167">
        <v>2.0217729393468118</v>
      </c>
      <c r="F163" s="167">
        <v>2.0217729393468118</v>
      </c>
      <c r="G163" s="168">
        <v>92.768273716951782</v>
      </c>
      <c r="H163" s="158"/>
    </row>
    <row r="164" spans="2:8" ht="24" x14ac:dyDescent="0.25">
      <c r="B164" s="372"/>
      <c r="C164" s="165" t="s">
        <v>193</v>
      </c>
      <c r="D164" s="166">
        <v>19</v>
      </c>
      <c r="E164" s="167">
        <v>1.4774494556765163</v>
      </c>
      <c r="F164" s="167">
        <v>1.4774494556765163</v>
      </c>
      <c r="G164" s="168">
        <v>94.245723172628303</v>
      </c>
      <c r="H164" s="158"/>
    </row>
    <row r="165" spans="2:8" ht="24" x14ac:dyDescent="0.25">
      <c r="B165" s="372"/>
      <c r="C165" s="165" t="s">
        <v>194</v>
      </c>
      <c r="D165" s="166">
        <v>20</v>
      </c>
      <c r="E165" s="167">
        <v>1.5552099533437014</v>
      </c>
      <c r="F165" s="167">
        <v>1.5552099533437014</v>
      </c>
      <c r="G165" s="168">
        <v>95.800933125972008</v>
      </c>
      <c r="H165" s="158"/>
    </row>
    <row r="166" spans="2:8" x14ac:dyDescent="0.25">
      <c r="B166" s="372"/>
      <c r="C166" s="165" t="s">
        <v>195</v>
      </c>
      <c r="D166" s="166">
        <v>7</v>
      </c>
      <c r="E166" s="167">
        <v>0.54432348367029548</v>
      </c>
      <c r="F166" s="167">
        <v>0.54432348367029548</v>
      </c>
      <c r="G166" s="168">
        <v>96.345256609642306</v>
      </c>
      <c r="H166" s="158"/>
    </row>
    <row r="167" spans="2:8" ht="24" x14ac:dyDescent="0.25">
      <c r="B167" s="372"/>
      <c r="C167" s="165" t="s">
        <v>188</v>
      </c>
      <c r="D167" s="166">
        <v>14</v>
      </c>
      <c r="E167" s="167">
        <v>1.088646967340591</v>
      </c>
      <c r="F167" s="167">
        <v>1.088646967340591</v>
      </c>
      <c r="G167" s="168">
        <v>97.4339035769829</v>
      </c>
      <c r="H167" s="158"/>
    </row>
    <row r="168" spans="2:8" ht="24" x14ac:dyDescent="0.25">
      <c r="B168" s="372"/>
      <c r="C168" s="165" t="s">
        <v>196</v>
      </c>
      <c r="D168" s="166">
        <v>6</v>
      </c>
      <c r="E168" s="167">
        <v>0.46656298600311041</v>
      </c>
      <c r="F168" s="167">
        <v>0.46656298600311041</v>
      </c>
      <c r="G168" s="168">
        <v>97.900466562985997</v>
      </c>
      <c r="H168" s="158"/>
    </row>
    <row r="169" spans="2:8" ht="24" x14ac:dyDescent="0.25">
      <c r="B169" s="372"/>
      <c r="C169" s="165" t="s">
        <v>189</v>
      </c>
      <c r="D169" s="166">
        <v>22</v>
      </c>
      <c r="E169" s="167">
        <v>1.7107309486780715</v>
      </c>
      <c r="F169" s="167">
        <v>1.7107309486780715</v>
      </c>
      <c r="G169" s="168">
        <v>99.611197511664074</v>
      </c>
      <c r="H169" s="158"/>
    </row>
    <row r="170" spans="2:8" ht="24" x14ac:dyDescent="0.25">
      <c r="B170" s="372"/>
      <c r="C170" s="165" t="s">
        <v>197</v>
      </c>
      <c r="D170" s="166">
        <v>4</v>
      </c>
      <c r="E170" s="167">
        <v>0.31104199066874028</v>
      </c>
      <c r="F170" s="167">
        <v>0.31104199066874028</v>
      </c>
      <c r="G170" s="168">
        <v>99.922239502332815</v>
      </c>
      <c r="H170" s="158"/>
    </row>
    <row r="171" spans="2:8" x14ac:dyDescent="0.25">
      <c r="B171" s="372"/>
      <c r="C171" s="165" t="s">
        <v>199</v>
      </c>
      <c r="D171" s="166">
        <v>1</v>
      </c>
      <c r="E171" s="167">
        <v>7.7760497667185069E-2</v>
      </c>
      <c r="F171" s="167">
        <v>7.7760497667185069E-2</v>
      </c>
      <c r="G171" s="168">
        <v>100</v>
      </c>
      <c r="H171" s="158"/>
    </row>
    <row r="172" spans="2:8" x14ac:dyDescent="0.25">
      <c r="B172" s="373"/>
      <c r="C172" s="169" t="s">
        <v>6</v>
      </c>
      <c r="D172" s="170">
        <v>1286</v>
      </c>
      <c r="E172" s="171">
        <v>100</v>
      </c>
      <c r="F172" s="171">
        <v>100</v>
      </c>
      <c r="G172" s="172"/>
      <c r="H172" s="158"/>
    </row>
    <row r="173" spans="2:8" x14ac:dyDescent="0.25">
      <c r="B173" s="158"/>
      <c r="C173" s="174"/>
      <c r="D173" s="158"/>
      <c r="E173" s="158"/>
      <c r="F173" s="158"/>
      <c r="G173" s="158"/>
      <c r="H173" s="158"/>
    </row>
    <row r="174" spans="2:8" x14ac:dyDescent="0.25">
      <c r="B174" s="374" t="s">
        <v>209</v>
      </c>
      <c r="C174" s="374"/>
      <c r="D174" s="374"/>
      <c r="E174" s="374"/>
      <c r="F174" s="374"/>
      <c r="G174" s="374"/>
      <c r="H174" s="158"/>
    </row>
    <row r="175" spans="2:8" ht="24.75" x14ac:dyDescent="0.25">
      <c r="B175" s="370" t="s">
        <v>0</v>
      </c>
      <c r="C175" s="370"/>
      <c r="D175" s="159" t="s">
        <v>1</v>
      </c>
      <c r="E175" s="160" t="s">
        <v>2</v>
      </c>
      <c r="F175" s="160" t="s">
        <v>3</v>
      </c>
      <c r="G175" s="161" t="s">
        <v>4</v>
      </c>
      <c r="H175" s="158"/>
    </row>
    <row r="176" spans="2:8" x14ac:dyDescent="0.25">
      <c r="B176" s="371" t="s">
        <v>5</v>
      </c>
      <c r="C176" s="173" t="s">
        <v>7</v>
      </c>
      <c r="D176" s="162">
        <v>1011</v>
      </c>
      <c r="E176" s="163">
        <v>78.615863141524102</v>
      </c>
      <c r="F176" s="163">
        <v>78.615863141524102</v>
      </c>
      <c r="G176" s="164">
        <v>78.615863141524102</v>
      </c>
      <c r="H176" s="158"/>
    </row>
    <row r="177" spans="2:8" x14ac:dyDescent="0.25">
      <c r="B177" s="372"/>
      <c r="C177" s="165" t="s">
        <v>187</v>
      </c>
      <c r="D177" s="166">
        <v>195</v>
      </c>
      <c r="E177" s="167">
        <v>15.163297045101089</v>
      </c>
      <c r="F177" s="167">
        <v>15.163297045101089</v>
      </c>
      <c r="G177" s="168">
        <v>93.779160186625191</v>
      </c>
      <c r="H177" s="158"/>
    </row>
    <row r="178" spans="2:8" ht="24" x14ac:dyDescent="0.25">
      <c r="B178" s="372"/>
      <c r="C178" s="165" t="s">
        <v>192</v>
      </c>
      <c r="D178" s="166">
        <v>18</v>
      </c>
      <c r="E178" s="167">
        <v>1.3996889580093312</v>
      </c>
      <c r="F178" s="167">
        <v>1.3996889580093312</v>
      </c>
      <c r="G178" s="168">
        <v>95.178849144634526</v>
      </c>
      <c r="H178" s="158"/>
    </row>
    <row r="179" spans="2:8" ht="24" x14ac:dyDescent="0.25">
      <c r="B179" s="372"/>
      <c r="C179" s="165" t="s">
        <v>193</v>
      </c>
      <c r="D179" s="166">
        <v>7</v>
      </c>
      <c r="E179" s="167">
        <v>0.54432348367029548</v>
      </c>
      <c r="F179" s="167">
        <v>0.54432348367029548</v>
      </c>
      <c r="G179" s="168">
        <v>95.723172628304823</v>
      </c>
      <c r="H179" s="158"/>
    </row>
    <row r="180" spans="2:8" ht="24" x14ac:dyDescent="0.25">
      <c r="B180" s="372"/>
      <c r="C180" s="165" t="s">
        <v>194</v>
      </c>
      <c r="D180" s="166">
        <v>15</v>
      </c>
      <c r="E180" s="167">
        <v>1.166407465007776</v>
      </c>
      <c r="F180" s="167">
        <v>1.166407465007776</v>
      </c>
      <c r="G180" s="168">
        <v>96.889580093312603</v>
      </c>
      <c r="H180" s="158"/>
    </row>
    <row r="181" spans="2:8" x14ac:dyDescent="0.25">
      <c r="B181" s="372"/>
      <c r="C181" s="165" t="s">
        <v>195</v>
      </c>
      <c r="D181" s="166">
        <v>8</v>
      </c>
      <c r="E181" s="167">
        <v>0.62208398133748055</v>
      </c>
      <c r="F181" s="167">
        <v>0.62208398133748055</v>
      </c>
      <c r="G181" s="168">
        <v>97.511664074650071</v>
      </c>
      <c r="H181" s="158"/>
    </row>
    <row r="182" spans="2:8" ht="24" x14ac:dyDescent="0.25">
      <c r="B182" s="372"/>
      <c r="C182" s="165" t="s">
        <v>188</v>
      </c>
      <c r="D182" s="166">
        <v>9</v>
      </c>
      <c r="E182" s="167">
        <v>0.69984447900466562</v>
      </c>
      <c r="F182" s="167">
        <v>0.69984447900466562</v>
      </c>
      <c r="G182" s="168">
        <v>98.211508553654738</v>
      </c>
      <c r="H182" s="158"/>
    </row>
    <row r="183" spans="2:8" ht="24" x14ac:dyDescent="0.25">
      <c r="B183" s="372"/>
      <c r="C183" s="165" t="s">
        <v>196</v>
      </c>
      <c r="D183" s="166">
        <v>3</v>
      </c>
      <c r="E183" s="167">
        <v>0.23328149300155521</v>
      </c>
      <c r="F183" s="167">
        <v>0.23328149300155521</v>
      </c>
      <c r="G183" s="168">
        <v>98.444790046656294</v>
      </c>
      <c r="H183" s="158"/>
    </row>
    <row r="184" spans="2:8" ht="24" x14ac:dyDescent="0.25">
      <c r="B184" s="372"/>
      <c r="C184" s="165" t="s">
        <v>189</v>
      </c>
      <c r="D184" s="166">
        <v>15</v>
      </c>
      <c r="E184" s="167">
        <v>1.166407465007776</v>
      </c>
      <c r="F184" s="167">
        <v>1.166407465007776</v>
      </c>
      <c r="G184" s="168">
        <v>99.611197511664074</v>
      </c>
      <c r="H184" s="158"/>
    </row>
    <row r="185" spans="2:8" ht="24" x14ac:dyDescent="0.25">
      <c r="B185" s="372"/>
      <c r="C185" s="165" t="s">
        <v>197</v>
      </c>
      <c r="D185" s="166">
        <v>5</v>
      </c>
      <c r="E185" s="167">
        <v>0.38880248833592534</v>
      </c>
      <c r="F185" s="167">
        <v>0.38880248833592534</v>
      </c>
      <c r="G185" s="168">
        <v>100</v>
      </c>
      <c r="H185" s="158"/>
    </row>
    <row r="186" spans="2:8" x14ac:dyDescent="0.25">
      <c r="B186" s="373"/>
      <c r="C186" s="169" t="s">
        <v>6</v>
      </c>
      <c r="D186" s="170">
        <v>1286</v>
      </c>
      <c r="E186" s="171">
        <v>100</v>
      </c>
      <c r="F186" s="171">
        <v>100</v>
      </c>
      <c r="G186" s="172"/>
      <c r="H186" s="158"/>
    </row>
    <row r="187" spans="2:8" x14ac:dyDescent="0.25">
      <c r="B187" s="158"/>
      <c r="C187" s="174"/>
      <c r="D187" s="158"/>
      <c r="E187" s="158"/>
      <c r="F187" s="158"/>
      <c r="G187" s="158"/>
      <c r="H187" s="158"/>
    </row>
    <row r="188" spans="2:8" x14ac:dyDescent="0.25">
      <c r="B188" s="374" t="s">
        <v>210</v>
      </c>
      <c r="C188" s="374"/>
      <c r="D188" s="374"/>
      <c r="E188" s="374"/>
      <c r="F188" s="374"/>
      <c r="G188" s="374"/>
      <c r="H188" s="158"/>
    </row>
    <row r="189" spans="2:8" ht="24.75" x14ac:dyDescent="0.25">
      <c r="B189" s="370" t="s">
        <v>0</v>
      </c>
      <c r="C189" s="370"/>
      <c r="D189" s="159" t="s">
        <v>1</v>
      </c>
      <c r="E189" s="160" t="s">
        <v>2</v>
      </c>
      <c r="F189" s="160" t="s">
        <v>3</v>
      </c>
      <c r="G189" s="161" t="s">
        <v>4</v>
      </c>
      <c r="H189" s="158"/>
    </row>
    <row r="190" spans="2:8" x14ac:dyDescent="0.25">
      <c r="B190" s="371" t="s">
        <v>5</v>
      </c>
      <c r="C190" s="173" t="s">
        <v>7</v>
      </c>
      <c r="D190" s="162">
        <v>459</v>
      </c>
      <c r="E190" s="163">
        <v>35.692068429237949</v>
      </c>
      <c r="F190" s="163">
        <v>35.692068429237949</v>
      </c>
      <c r="G190" s="164">
        <v>35.692068429237949</v>
      </c>
      <c r="H190" s="158"/>
    </row>
    <row r="191" spans="2:8" x14ac:dyDescent="0.25">
      <c r="B191" s="372"/>
      <c r="C191" s="165" t="s">
        <v>187</v>
      </c>
      <c r="D191" s="166">
        <v>58</v>
      </c>
      <c r="E191" s="167">
        <v>4.5101088646967344</v>
      </c>
      <c r="F191" s="167">
        <v>4.5101088646967344</v>
      </c>
      <c r="G191" s="168">
        <v>40.202177293934682</v>
      </c>
      <c r="H191" s="158"/>
    </row>
    <row r="192" spans="2:8" ht="24" x14ac:dyDescent="0.25">
      <c r="B192" s="372"/>
      <c r="C192" s="165" t="s">
        <v>192</v>
      </c>
      <c r="D192" s="166">
        <v>105</v>
      </c>
      <c r="E192" s="167">
        <v>8.1648522550544325</v>
      </c>
      <c r="F192" s="167">
        <v>8.1648522550544325</v>
      </c>
      <c r="G192" s="168">
        <v>48.367029548989116</v>
      </c>
      <c r="H192" s="158"/>
    </row>
    <row r="193" spans="2:8" ht="24" x14ac:dyDescent="0.25">
      <c r="B193" s="372"/>
      <c r="C193" s="165" t="s">
        <v>193</v>
      </c>
      <c r="D193" s="166">
        <v>115</v>
      </c>
      <c r="E193" s="167">
        <v>8.9424572317262836</v>
      </c>
      <c r="F193" s="167">
        <v>8.9424572317262836</v>
      </c>
      <c r="G193" s="168">
        <v>57.309486780715396</v>
      </c>
      <c r="H193" s="158"/>
    </row>
    <row r="194" spans="2:8" ht="24" x14ac:dyDescent="0.25">
      <c r="B194" s="372"/>
      <c r="C194" s="165" t="s">
        <v>194</v>
      </c>
      <c r="D194" s="166">
        <v>47</v>
      </c>
      <c r="E194" s="167">
        <v>3.6547433903576985</v>
      </c>
      <c r="F194" s="167">
        <v>3.6547433903576985</v>
      </c>
      <c r="G194" s="168">
        <v>60.964230171073098</v>
      </c>
      <c r="H194" s="158"/>
    </row>
    <row r="195" spans="2:8" x14ac:dyDescent="0.25">
      <c r="B195" s="372"/>
      <c r="C195" s="165" t="s">
        <v>195</v>
      </c>
      <c r="D195" s="166">
        <v>240</v>
      </c>
      <c r="E195" s="167">
        <v>18.662519440124417</v>
      </c>
      <c r="F195" s="167">
        <v>18.662519440124417</v>
      </c>
      <c r="G195" s="168">
        <v>79.626749611197511</v>
      </c>
      <c r="H195" s="158"/>
    </row>
    <row r="196" spans="2:8" ht="24" x14ac:dyDescent="0.25">
      <c r="B196" s="372"/>
      <c r="C196" s="165" t="s">
        <v>188</v>
      </c>
      <c r="D196" s="166">
        <v>98</v>
      </c>
      <c r="E196" s="167">
        <v>7.6205287713841372</v>
      </c>
      <c r="F196" s="167">
        <v>7.6205287713841372</v>
      </c>
      <c r="G196" s="168">
        <v>87.247278382581655</v>
      </c>
      <c r="H196" s="158"/>
    </row>
    <row r="197" spans="2:8" ht="24" x14ac:dyDescent="0.25">
      <c r="B197" s="372"/>
      <c r="C197" s="165" t="s">
        <v>196</v>
      </c>
      <c r="D197" s="166">
        <v>9</v>
      </c>
      <c r="E197" s="167">
        <v>0.69984447900466562</v>
      </c>
      <c r="F197" s="167">
        <v>0.69984447900466562</v>
      </c>
      <c r="G197" s="168">
        <v>87.947122861586308</v>
      </c>
      <c r="H197" s="158"/>
    </row>
    <row r="198" spans="2:8" ht="24" x14ac:dyDescent="0.25">
      <c r="B198" s="372"/>
      <c r="C198" s="165" t="s">
        <v>189</v>
      </c>
      <c r="D198" s="166">
        <v>109</v>
      </c>
      <c r="E198" s="167">
        <v>8.4758942457231718</v>
      </c>
      <c r="F198" s="167">
        <v>8.4758942457231718</v>
      </c>
      <c r="G198" s="168">
        <v>96.423017107309491</v>
      </c>
      <c r="H198" s="158"/>
    </row>
    <row r="199" spans="2:8" ht="24" x14ac:dyDescent="0.25">
      <c r="B199" s="372"/>
      <c r="C199" s="165" t="s">
        <v>197</v>
      </c>
      <c r="D199" s="166">
        <v>21</v>
      </c>
      <c r="E199" s="167">
        <v>1.6329704510108864</v>
      </c>
      <c r="F199" s="167">
        <v>1.6329704510108864</v>
      </c>
      <c r="G199" s="168">
        <v>98.055987558320368</v>
      </c>
      <c r="H199" s="158"/>
    </row>
    <row r="200" spans="2:8" x14ac:dyDescent="0.25">
      <c r="B200" s="372"/>
      <c r="C200" s="165" t="s">
        <v>198</v>
      </c>
      <c r="D200" s="166">
        <v>10</v>
      </c>
      <c r="E200" s="167">
        <v>0.77760497667185069</v>
      </c>
      <c r="F200" s="167">
        <v>0.77760497667185069</v>
      </c>
      <c r="G200" s="168">
        <v>98.833592534992221</v>
      </c>
      <c r="H200" s="158"/>
    </row>
    <row r="201" spans="2:8" x14ac:dyDescent="0.25">
      <c r="B201" s="372"/>
      <c r="C201" s="165" t="s">
        <v>199</v>
      </c>
      <c r="D201" s="166">
        <v>15</v>
      </c>
      <c r="E201" s="167">
        <v>1.166407465007776</v>
      </c>
      <c r="F201" s="167">
        <v>1.166407465007776</v>
      </c>
      <c r="G201" s="168">
        <v>100</v>
      </c>
      <c r="H201" s="158"/>
    </row>
    <row r="202" spans="2:8" x14ac:dyDescent="0.25">
      <c r="B202" s="373"/>
      <c r="C202" s="169" t="s">
        <v>6</v>
      </c>
      <c r="D202" s="170">
        <v>1286</v>
      </c>
      <c r="E202" s="171">
        <v>100</v>
      </c>
      <c r="F202" s="171">
        <v>100</v>
      </c>
      <c r="G202" s="172"/>
      <c r="H202" s="158"/>
    </row>
  </sheetData>
  <mergeCells count="70">
    <mergeCell ref="B34:G34"/>
    <mergeCell ref="B2:G2"/>
    <mergeCell ref="B3:C3"/>
    <mergeCell ref="B4:B16"/>
    <mergeCell ref="B18:G18"/>
    <mergeCell ref="B19:C19"/>
    <mergeCell ref="B20:B32"/>
    <mergeCell ref="B98:G98"/>
    <mergeCell ref="B35:C35"/>
    <mergeCell ref="B36:B48"/>
    <mergeCell ref="B50:G50"/>
    <mergeCell ref="B51:C51"/>
    <mergeCell ref="B52:B64"/>
    <mergeCell ref="B66:G66"/>
    <mergeCell ref="B67:C67"/>
    <mergeCell ref="B68:B80"/>
    <mergeCell ref="B82:G82"/>
    <mergeCell ref="B83:C83"/>
    <mergeCell ref="B84:B96"/>
    <mergeCell ref="B159:G159"/>
    <mergeCell ref="B99:C99"/>
    <mergeCell ref="B100:B112"/>
    <mergeCell ref="B114:G114"/>
    <mergeCell ref="B115:C115"/>
    <mergeCell ref="B116:B126"/>
    <mergeCell ref="B128:G128"/>
    <mergeCell ref="B129:C129"/>
    <mergeCell ref="B130:B141"/>
    <mergeCell ref="B143:G143"/>
    <mergeCell ref="B144:C144"/>
    <mergeCell ref="B145:B157"/>
    <mergeCell ref="B189:C189"/>
    <mergeCell ref="B190:B202"/>
    <mergeCell ref="N2:S2"/>
    <mergeCell ref="N3:O3"/>
    <mergeCell ref="N4:N14"/>
    <mergeCell ref="N15:N17"/>
    <mergeCell ref="N18:O18"/>
    <mergeCell ref="N20:S20"/>
    <mergeCell ref="N21:O21"/>
    <mergeCell ref="N22:N32"/>
    <mergeCell ref="B160:C160"/>
    <mergeCell ref="B161:B172"/>
    <mergeCell ref="B174:G174"/>
    <mergeCell ref="B175:C175"/>
    <mergeCell ref="B176:B186"/>
    <mergeCell ref="B188:G188"/>
    <mergeCell ref="N72:O72"/>
    <mergeCell ref="N33:N35"/>
    <mergeCell ref="N36:O36"/>
    <mergeCell ref="N38:S38"/>
    <mergeCell ref="N39:O39"/>
    <mergeCell ref="N40:N50"/>
    <mergeCell ref="N51:N53"/>
    <mergeCell ref="N93:O93"/>
    <mergeCell ref="N94:N104"/>
    <mergeCell ref="N105:N107"/>
    <mergeCell ref="N108:O108"/>
    <mergeCell ref="N1:O1"/>
    <mergeCell ref="N74:S74"/>
    <mergeCell ref="N75:O75"/>
    <mergeCell ref="N76:N86"/>
    <mergeCell ref="N87:N89"/>
    <mergeCell ref="N90:O90"/>
    <mergeCell ref="N92:S92"/>
    <mergeCell ref="N54:O54"/>
    <mergeCell ref="N56:S56"/>
    <mergeCell ref="N57:O57"/>
    <mergeCell ref="N58:N68"/>
    <mergeCell ref="N69:N71"/>
  </mergeCells>
  <pageMargins left="0.7" right="0.7" top="0.75" bottom="0.75" header="0.3" footer="0.3"/>
  <drawing r:id="rId1"/>
  <tableParts count="1">
    <tablePart r:id="rId2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83A5AE-9A6D-42EA-995B-4941D5A9CED4}">
  <dimension ref="B2:Q48"/>
  <sheetViews>
    <sheetView zoomScale="55" zoomScaleNormal="55" workbookViewId="0">
      <selection activeCell="Q11" sqref="Q11"/>
    </sheetView>
  </sheetViews>
  <sheetFormatPr defaultRowHeight="15" x14ac:dyDescent="0.25"/>
  <cols>
    <col min="3" max="3" width="22.85546875" customWidth="1"/>
    <col min="9" max="9" width="9.140625" style="117"/>
    <col min="11" max="11" width="11" customWidth="1"/>
    <col min="12" max="14" width="17.7109375" customWidth="1"/>
    <col min="15" max="15" width="8.7109375" customWidth="1"/>
  </cols>
  <sheetData>
    <row r="2" spans="2:17" x14ac:dyDescent="0.25">
      <c r="B2" s="375" t="s">
        <v>265</v>
      </c>
      <c r="C2" s="375"/>
      <c r="D2" s="375"/>
      <c r="E2" s="375"/>
      <c r="F2" s="375"/>
      <c r="G2" s="375"/>
      <c r="H2" s="269"/>
    </row>
    <row r="3" spans="2:17" ht="24.75" x14ac:dyDescent="0.25">
      <c r="B3" s="376" t="s">
        <v>0</v>
      </c>
      <c r="C3" s="376"/>
      <c r="D3" s="270" t="s">
        <v>1</v>
      </c>
      <c r="E3" s="271" t="s">
        <v>2</v>
      </c>
      <c r="F3" s="271" t="s">
        <v>3</v>
      </c>
      <c r="G3" s="272" t="s">
        <v>4</v>
      </c>
      <c r="H3" s="269"/>
    </row>
    <row r="4" spans="2:17" x14ac:dyDescent="0.25">
      <c r="B4" s="377" t="s">
        <v>5</v>
      </c>
      <c r="C4" s="284" t="s">
        <v>7</v>
      </c>
      <c r="D4" s="273">
        <v>175</v>
      </c>
      <c r="E4" s="274">
        <v>13.608087091757387</v>
      </c>
      <c r="F4" s="274">
        <v>13.608087091757387</v>
      </c>
      <c r="G4" s="275">
        <v>13.608087091757387</v>
      </c>
      <c r="H4" s="269"/>
      <c r="I4" s="285">
        <v>0.13600000000000001</v>
      </c>
      <c r="L4" s="117"/>
      <c r="M4" s="117"/>
      <c r="N4" s="117"/>
      <c r="O4" s="117"/>
      <c r="P4" s="117"/>
      <c r="Q4" s="117"/>
    </row>
    <row r="5" spans="2:17" x14ac:dyDescent="0.25">
      <c r="B5" s="378"/>
      <c r="C5" s="276" t="s">
        <v>266</v>
      </c>
      <c r="D5" s="277">
        <v>174</v>
      </c>
      <c r="E5" s="278">
        <v>13.530326594090202</v>
      </c>
      <c r="F5" s="278">
        <v>13.530326594090202</v>
      </c>
      <c r="G5" s="279">
        <v>27.138413685847588</v>
      </c>
      <c r="H5" s="269"/>
      <c r="I5" s="285">
        <v>0.13500000000000001</v>
      </c>
      <c r="L5" s="117"/>
      <c r="M5" s="117"/>
      <c r="N5" s="117"/>
      <c r="O5" s="117"/>
      <c r="P5" s="117"/>
      <c r="Q5" s="117"/>
    </row>
    <row r="6" spans="2:17" ht="24" x14ac:dyDescent="0.25">
      <c r="B6" s="378"/>
      <c r="C6" s="276" t="s">
        <v>267</v>
      </c>
      <c r="D6" s="277">
        <v>113</v>
      </c>
      <c r="E6" s="278">
        <v>8.786936236391913</v>
      </c>
      <c r="F6" s="278">
        <v>8.786936236391913</v>
      </c>
      <c r="G6" s="279">
        <v>35.925349922239505</v>
      </c>
      <c r="H6" s="269"/>
      <c r="I6" s="117">
        <v>8.7999999999999995E-2</v>
      </c>
      <c r="L6" s="117"/>
      <c r="M6" s="117"/>
      <c r="N6" s="117"/>
      <c r="O6" s="117"/>
      <c r="P6" s="117"/>
      <c r="Q6" s="117"/>
    </row>
    <row r="7" spans="2:17" x14ac:dyDescent="0.25">
      <c r="B7" s="378"/>
      <c r="C7" s="276" t="s">
        <v>268</v>
      </c>
      <c r="D7" s="277">
        <v>824</v>
      </c>
      <c r="E7" s="278">
        <v>64.074650077760495</v>
      </c>
      <c r="F7" s="278">
        <v>64.074650077760495</v>
      </c>
      <c r="G7" s="279">
        <v>100</v>
      </c>
      <c r="H7" s="269"/>
      <c r="I7" s="117">
        <v>0.64100000000000001</v>
      </c>
      <c r="L7" s="117"/>
      <c r="M7" s="117"/>
      <c r="N7" s="117"/>
      <c r="O7" s="117"/>
      <c r="P7" s="117"/>
      <c r="Q7" s="117"/>
    </row>
    <row r="8" spans="2:17" x14ac:dyDescent="0.25">
      <c r="B8" s="379"/>
      <c r="C8" s="280" t="s">
        <v>6</v>
      </c>
      <c r="D8" s="281">
        <v>1286</v>
      </c>
      <c r="E8" s="282">
        <v>100</v>
      </c>
      <c r="F8" s="282">
        <v>100</v>
      </c>
      <c r="G8" s="283"/>
      <c r="H8" s="269"/>
    </row>
    <row r="9" spans="2:17" x14ac:dyDescent="0.25">
      <c r="B9" s="269"/>
      <c r="C9" s="269"/>
      <c r="D9" s="269"/>
      <c r="E9" s="269"/>
      <c r="F9" s="269"/>
      <c r="G9" s="269"/>
      <c r="H9" s="269"/>
    </row>
    <row r="10" spans="2:17" x14ac:dyDescent="0.25">
      <c r="B10" s="375" t="s">
        <v>269</v>
      </c>
      <c r="C10" s="375"/>
      <c r="D10" s="375"/>
      <c r="E10" s="375"/>
      <c r="F10" s="375"/>
      <c r="G10" s="375"/>
      <c r="H10" s="269"/>
      <c r="K10" t="s">
        <v>186</v>
      </c>
      <c r="L10" t="s">
        <v>266</v>
      </c>
      <c r="M10" t="s">
        <v>267</v>
      </c>
      <c r="N10" t="s">
        <v>268</v>
      </c>
      <c r="O10" t="s">
        <v>7</v>
      </c>
    </row>
    <row r="11" spans="2:17" ht="24.75" x14ac:dyDescent="0.25">
      <c r="B11" s="376" t="s">
        <v>0</v>
      </c>
      <c r="C11" s="376"/>
      <c r="D11" s="270" t="s">
        <v>1</v>
      </c>
      <c r="E11" s="271" t="s">
        <v>2</v>
      </c>
      <c r="F11" s="271" t="s">
        <v>3</v>
      </c>
      <c r="G11" s="272" t="s">
        <v>4</v>
      </c>
      <c r="H11" s="269"/>
      <c r="K11" t="s">
        <v>135</v>
      </c>
      <c r="L11" s="119">
        <v>7.8E-2</v>
      </c>
      <c r="M11" s="119">
        <v>8.8999999999999996E-2</v>
      </c>
      <c r="N11" s="119">
        <v>0.22900000000000001</v>
      </c>
      <c r="O11" s="119">
        <v>0.60399999999999998</v>
      </c>
    </row>
    <row r="12" spans="2:17" x14ac:dyDescent="0.25">
      <c r="B12" s="377" t="s">
        <v>5</v>
      </c>
      <c r="C12" s="284" t="s">
        <v>7</v>
      </c>
      <c r="D12" s="273">
        <v>571</v>
      </c>
      <c r="E12" s="274">
        <v>44.401244167962673</v>
      </c>
      <c r="F12" s="274">
        <v>44.401244167962673</v>
      </c>
      <c r="G12" s="275">
        <v>44.401244167962673</v>
      </c>
      <c r="H12" s="269"/>
      <c r="I12" s="117">
        <v>0.44400000000000001</v>
      </c>
      <c r="K12" t="s">
        <v>99</v>
      </c>
      <c r="L12" s="119">
        <v>4.8000000000000001E-2</v>
      </c>
      <c r="M12" s="119">
        <v>0.09</v>
      </c>
      <c r="N12" s="119">
        <v>0.24099999999999999</v>
      </c>
      <c r="O12" s="119">
        <v>0.621</v>
      </c>
    </row>
    <row r="13" spans="2:17" x14ac:dyDescent="0.25">
      <c r="B13" s="378"/>
      <c r="C13" s="276" t="s">
        <v>266</v>
      </c>
      <c r="D13" s="277">
        <v>126</v>
      </c>
      <c r="E13" s="278">
        <v>9.7978227060653182</v>
      </c>
      <c r="F13" s="278">
        <v>9.7978227060653182</v>
      </c>
      <c r="G13" s="279">
        <v>54.199066874027992</v>
      </c>
      <c r="H13" s="269"/>
      <c r="I13" s="117">
        <v>9.8000000000000004E-2</v>
      </c>
      <c r="K13" t="s">
        <v>90</v>
      </c>
      <c r="L13" s="119">
        <v>9.8000000000000004E-2</v>
      </c>
      <c r="M13" s="119">
        <v>0.10299999999999999</v>
      </c>
      <c r="N13" s="119">
        <v>0.35499999999999998</v>
      </c>
      <c r="O13" s="119">
        <v>0.44400000000000001</v>
      </c>
    </row>
    <row r="14" spans="2:17" ht="24" x14ac:dyDescent="0.25">
      <c r="B14" s="378"/>
      <c r="C14" s="276" t="s">
        <v>267</v>
      </c>
      <c r="D14" s="277">
        <v>133</v>
      </c>
      <c r="E14" s="278">
        <v>10.342146189735614</v>
      </c>
      <c r="F14" s="278">
        <v>10.342146189735614</v>
      </c>
      <c r="G14" s="279">
        <v>64.541213063763607</v>
      </c>
      <c r="H14" s="269"/>
      <c r="I14" s="117">
        <v>0.10299999999999999</v>
      </c>
      <c r="K14" t="s">
        <v>274</v>
      </c>
      <c r="L14" s="119">
        <v>0.17100000000000001</v>
      </c>
      <c r="M14" s="119">
        <v>0.108</v>
      </c>
      <c r="N14" s="119">
        <v>0.42</v>
      </c>
      <c r="O14" s="119">
        <v>0.30099999999999999</v>
      </c>
    </row>
    <row r="15" spans="2:17" x14ac:dyDescent="0.25">
      <c r="B15" s="378"/>
      <c r="C15" s="276" t="s">
        <v>268</v>
      </c>
      <c r="D15" s="277">
        <v>456</v>
      </c>
      <c r="E15" s="278">
        <v>35.458786936236393</v>
      </c>
      <c r="F15" s="278">
        <v>35.458786936236393</v>
      </c>
      <c r="G15" s="279">
        <v>100</v>
      </c>
      <c r="H15" s="269"/>
      <c r="I15" s="117">
        <v>0.35499999999999998</v>
      </c>
      <c r="K15" t="s">
        <v>185</v>
      </c>
      <c r="L15" s="119">
        <v>4.7E-2</v>
      </c>
      <c r="M15" s="119">
        <v>4.3999999999999997E-2</v>
      </c>
      <c r="N15" s="119">
        <v>0.57899999999999996</v>
      </c>
      <c r="O15" s="119">
        <v>0.33100000000000002</v>
      </c>
    </row>
    <row r="16" spans="2:17" x14ac:dyDescent="0.25">
      <c r="B16" s="379"/>
      <c r="C16" s="280" t="s">
        <v>6</v>
      </c>
      <c r="D16" s="281">
        <v>1286</v>
      </c>
      <c r="E16" s="282">
        <v>100</v>
      </c>
      <c r="F16" s="282">
        <v>100</v>
      </c>
      <c r="G16" s="283"/>
      <c r="H16" s="269"/>
      <c r="K16" t="s">
        <v>134</v>
      </c>
      <c r="L16" s="119">
        <v>0.13500000000000001</v>
      </c>
      <c r="M16" s="119">
        <v>8.7999999999999995E-2</v>
      </c>
      <c r="N16" s="119">
        <v>0.64100000000000001</v>
      </c>
      <c r="O16" s="119">
        <v>0.13600000000000001</v>
      </c>
    </row>
    <row r="17" spans="2:9" x14ac:dyDescent="0.25">
      <c r="B17" s="269"/>
      <c r="C17" s="269"/>
      <c r="D17" s="269"/>
      <c r="E17" s="269"/>
      <c r="F17" s="269"/>
      <c r="G17" s="269"/>
      <c r="H17" s="269"/>
    </row>
    <row r="18" spans="2:9" x14ac:dyDescent="0.25">
      <c r="B18" s="375" t="s">
        <v>270</v>
      </c>
      <c r="C18" s="375"/>
      <c r="D18" s="375"/>
      <c r="E18" s="375"/>
      <c r="F18" s="375"/>
      <c r="G18" s="375"/>
      <c r="H18" s="269"/>
    </row>
    <row r="19" spans="2:9" ht="24.75" x14ac:dyDescent="0.25">
      <c r="B19" s="376" t="s">
        <v>0</v>
      </c>
      <c r="C19" s="376"/>
      <c r="D19" s="270" t="s">
        <v>1</v>
      </c>
      <c r="E19" s="271" t="s">
        <v>2</v>
      </c>
      <c r="F19" s="271" t="s">
        <v>3</v>
      </c>
      <c r="G19" s="272" t="s">
        <v>4</v>
      </c>
      <c r="H19" s="269"/>
    </row>
    <row r="20" spans="2:9" x14ac:dyDescent="0.25">
      <c r="B20" s="377" t="s">
        <v>5</v>
      </c>
      <c r="C20" s="284" t="s">
        <v>7</v>
      </c>
      <c r="D20" s="273">
        <v>387</v>
      </c>
      <c r="E20" s="274">
        <v>30.093312597200622</v>
      </c>
      <c r="F20" s="274">
        <v>30.093312597200622</v>
      </c>
      <c r="G20" s="275">
        <v>30.093312597200622</v>
      </c>
      <c r="H20" s="269"/>
      <c r="I20" s="117">
        <v>0.30099999999999999</v>
      </c>
    </row>
    <row r="21" spans="2:9" x14ac:dyDescent="0.25">
      <c r="B21" s="378"/>
      <c r="C21" s="276" t="s">
        <v>266</v>
      </c>
      <c r="D21" s="277">
        <v>220</v>
      </c>
      <c r="E21" s="278">
        <v>17.107309486780714</v>
      </c>
      <c r="F21" s="278">
        <v>17.107309486780714</v>
      </c>
      <c r="G21" s="279">
        <v>47.200622083981337</v>
      </c>
      <c r="H21" s="269"/>
      <c r="I21" s="117">
        <v>0.17100000000000001</v>
      </c>
    </row>
    <row r="22" spans="2:9" ht="24" x14ac:dyDescent="0.25">
      <c r="B22" s="378"/>
      <c r="C22" s="276" t="s">
        <v>267</v>
      </c>
      <c r="D22" s="277">
        <v>139</v>
      </c>
      <c r="E22" s="278">
        <v>10.808709175738725</v>
      </c>
      <c r="F22" s="278">
        <v>10.808709175738725</v>
      </c>
      <c r="G22" s="279">
        <v>58.009331259720064</v>
      </c>
      <c r="H22" s="269"/>
      <c r="I22" s="117">
        <v>0.108</v>
      </c>
    </row>
    <row r="23" spans="2:9" x14ac:dyDescent="0.25">
      <c r="B23" s="378"/>
      <c r="C23" s="276" t="s">
        <v>268</v>
      </c>
      <c r="D23" s="277">
        <v>540</v>
      </c>
      <c r="E23" s="278">
        <v>41.990668740279936</v>
      </c>
      <c r="F23" s="278">
        <v>41.990668740279936</v>
      </c>
      <c r="G23" s="279">
        <v>100</v>
      </c>
      <c r="H23" s="269"/>
      <c r="I23" s="117">
        <v>0.42</v>
      </c>
    </row>
    <row r="24" spans="2:9" x14ac:dyDescent="0.25">
      <c r="B24" s="379"/>
      <c r="C24" s="280" t="s">
        <v>6</v>
      </c>
      <c r="D24" s="281">
        <v>1286</v>
      </c>
      <c r="E24" s="282">
        <v>100</v>
      </c>
      <c r="F24" s="282">
        <v>100</v>
      </c>
      <c r="G24" s="283"/>
      <c r="H24" s="269"/>
    </row>
    <row r="25" spans="2:9" x14ac:dyDescent="0.25">
      <c r="B25" s="269"/>
      <c r="C25" s="269"/>
      <c r="D25" s="269"/>
      <c r="E25" s="269"/>
      <c r="F25" s="269"/>
      <c r="G25" s="269"/>
      <c r="H25" s="269"/>
    </row>
    <row r="26" spans="2:9" x14ac:dyDescent="0.25">
      <c r="B26" s="375" t="s">
        <v>271</v>
      </c>
      <c r="C26" s="375"/>
      <c r="D26" s="375"/>
      <c r="E26" s="375"/>
      <c r="F26" s="375"/>
      <c r="G26" s="375"/>
      <c r="H26" s="269"/>
    </row>
    <row r="27" spans="2:9" ht="24.75" x14ac:dyDescent="0.25">
      <c r="B27" s="376" t="s">
        <v>0</v>
      </c>
      <c r="C27" s="376"/>
      <c r="D27" s="270" t="s">
        <v>1</v>
      </c>
      <c r="E27" s="271" t="s">
        <v>2</v>
      </c>
      <c r="F27" s="271" t="s">
        <v>3</v>
      </c>
      <c r="G27" s="272" t="s">
        <v>4</v>
      </c>
      <c r="H27" s="269"/>
    </row>
    <row r="28" spans="2:9" x14ac:dyDescent="0.25">
      <c r="B28" s="377" t="s">
        <v>5</v>
      </c>
      <c r="C28" s="284" t="s">
        <v>7</v>
      </c>
      <c r="D28" s="273">
        <v>777</v>
      </c>
      <c r="E28" s="274">
        <v>60.419906687402801</v>
      </c>
      <c r="F28" s="274">
        <v>60.419906687402801</v>
      </c>
      <c r="G28" s="275">
        <v>60.419906687402801</v>
      </c>
      <c r="H28" s="269"/>
      <c r="I28" s="117">
        <v>0.60399999999999998</v>
      </c>
    </row>
    <row r="29" spans="2:9" x14ac:dyDescent="0.25">
      <c r="B29" s="378"/>
      <c r="C29" s="276" t="s">
        <v>266</v>
      </c>
      <c r="D29" s="277">
        <v>100</v>
      </c>
      <c r="E29" s="278">
        <v>7.7760497667185069</v>
      </c>
      <c r="F29" s="278">
        <v>7.7760497667185069</v>
      </c>
      <c r="G29" s="279">
        <v>68.195956454121301</v>
      </c>
      <c r="H29" s="269"/>
      <c r="I29" s="117">
        <v>7.8E-2</v>
      </c>
    </row>
    <row r="30" spans="2:9" ht="24" x14ac:dyDescent="0.25">
      <c r="B30" s="378"/>
      <c r="C30" s="276" t="s">
        <v>267</v>
      </c>
      <c r="D30" s="277">
        <v>115</v>
      </c>
      <c r="E30" s="278">
        <v>8.9424572317262836</v>
      </c>
      <c r="F30" s="278">
        <v>8.9424572317262836</v>
      </c>
      <c r="G30" s="279">
        <v>77.138413685847596</v>
      </c>
      <c r="H30" s="269"/>
      <c r="I30" s="117">
        <v>8.8999999999999996E-2</v>
      </c>
    </row>
    <row r="31" spans="2:9" x14ac:dyDescent="0.25">
      <c r="B31" s="378"/>
      <c r="C31" s="276" t="s">
        <v>268</v>
      </c>
      <c r="D31" s="277">
        <v>294</v>
      </c>
      <c r="E31" s="278">
        <v>22.861586314152412</v>
      </c>
      <c r="F31" s="278">
        <v>22.861586314152412</v>
      </c>
      <c r="G31" s="279">
        <v>100</v>
      </c>
      <c r="H31" s="269"/>
      <c r="I31" s="117">
        <v>0.22900000000000001</v>
      </c>
    </row>
    <row r="32" spans="2:9" x14ac:dyDescent="0.25">
      <c r="B32" s="379"/>
      <c r="C32" s="280" t="s">
        <v>6</v>
      </c>
      <c r="D32" s="281">
        <v>1286</v>
      </c>
      <c r="E32" s="282">
        <v>100</v>
      </c>
      <c r="F32" s="282">
        <v>100</v>
      </c>
      <c r="G32" s="283"/>
      <c r="H32" s="269"/>
    </row>
    <row r="33" spans="2:9" x14ac:dyDescent="0.25">
      <c r="B33" s="269"/>
      <c r="C33" s="269"/>
      <c r="D33" s="269"/>
      <c r="E33" s="269"/>
      <c r="F33" s="269"/>
      <c r="G33" s="269"/>
      <c r="H33" s="269"/>
    </row>
    <row r="34" spans="2:9" x14ac:dyDescent="0.25">
      <c r="B34" s="375" t="s">
        <v>272</v>
      </c>
      <c r="C34" s="375"/>
      <c r="D34" s="375"/>
      <c r="E34" s="375"/>
      <c r="F34" s="375"/>
      <c r="G34" s="375"/>
      <c r="H34" s="269"/>
    </row>
    <row r="35" spans="2:9" ht="24.75" x14ac:dyDescent="0.25">
      <c r="B35" s="376" t="s">
        <v>0</v>
      </c>
      <c r="C35" s="376"/>
      <c r="D35" s="270" t="s">
        <v>1</v>
      </c>
      <c r="E35" s="271" t="s">
        <v>2</v>
      </c>
      <c r="F35" s="271" t="s">
        <v>3</v>
      </c>
      <c r="G35" s="272" t="s">
        <v>4</v>
      </c>
      <c r="H35" s="269"/>
    </row>
    <row r="36" spans="2:9" x14ac:dyDescent="0.25">
      <c r="B36" s="377" t="s">
        <v>5</v>
      </c>
      <c r="C36" s="284" t="s">
        <v>7</v>
      </c>
      <c r="D36" s="273">
        <v>798</v>
      </c>
      <c r="E36" s="274">
        <v>62.052877138413685</v>
      </c>
      <c r="F36" s="274">
        <v>62.052877138413685</v>
      </c>
      <c r="G36" s="275">
        <v>62.052877138413685</v>
      </c>
      <c r="H36" s="269"/>
      <c r="I36" s="117">
        <v>0.621</v>
      </c>
    </row>
    <row r="37" spans="2:9" x14ac:dyDescent="0.25">
      <c r="B37" s="378"/>
      <c r="C37" s="276" t="s">
        <v>266</v>
      </c>
      <c r="D37" s="277">
        <v>62</v>
      </c>
      <c r="E37" s="278">
        <v>4.8211508553654747</v>
      </c>
      <c r="F37" s="278">
        <v>4.8211508553654747</v>
      </c>
      <c r="G37" s="279">
        <v>66.874027993779166</v>
      </c>
      <c r="H37" s="269"/>
      <c r="I37" s="117">
        <v>4.8000000000000001E-2</v>
      </c>
    </row>
    <row r="38" spans="2:9" ht="24" x14ac:dyDescent="0.25">
      <c r="B38" s="378"/>
      <c r="C38" s="276" t="s">
        <v>267</v>
      </c>
      <c r="D38" s="277">
        <v>116</v>
      </c>
      <c r="E38" s="278">
        <v>9.0202177293934689</v>
      </c>
      <c r="F38" s="278">
        <v>9.0202177293934689</v>
      </c>
      <c r="G38" s="279">
        <v>75.894245723172631</v>
      </c>
      <c r="H38" s="269"/>
      <c r="I38" s="117">
        <v>0.09</v>
      </c>
    </row>
    <row r="39" spans="2:9" x14ac:dyDescent="0.25">
      <c r="B39" s="378"/>
      <c r="C39" s="276" t="s">
        <v>268</v>
      </c>
      <c r="D39" s="277">
        <v>310</v>
      </c>
      <c r="E39" s="278">
        <v>24.105754276827373</v>
      </c>
      <c r="F39" s="278">
        <v>24.105754276827373</v>
      </c>
      <c r="G39" s="279">
        <v>100</v>
      </c>
      <c r="H39" s="269"/>
      <c r="I39" s="117">
        <v>0.24099999999999999</v>
      </c>
    </row>
    <row r="40" spans="2:9" x14ac:dyDescent="0.25">
      <c r="B40" s="379"/>
      <c r="C40" s="280" t="s">
        <v>6</v>
      </c>
      <c r="D40" s="281">
        <v>1286</v>
      </c>
      <c r="E40" s="282">
        <v>100</v>
      </c>
      <c r="F40" s="282">
        <v>100</v>
      </c>
      <c r="G40" s="283"/>
      <c r="H40" s="269"/>
    </row>
    <row r="41" spans="2:9" x14ac:dyDescent="0.25">
      <c r="B41" s="269"/>
      <c r="C41" s="269"/>
      <c r="D41" s="269"/>
      <c r="E41" s="269"/>
      <c r="F41" s="269"/>
      <c r="G41" s="269"/>
      <c r="H41" s="269"/>
    </row>
    <row r="42" spans="2:9" x14ac:dyDescent="0.25">
      <c r="B42" s="375" t="s">
        <v>273</v>
      </c>
      <c r="C42" s="375"/>
      <c r="D42" s="375"/>
      <c r="E42" s="375"/>
      <c r="F42" s="375"/>
      <c r="G42" s="375"/>
      <c r="H42" s="269"/>
    </row>
    <row r="43" spans="2:9" ht="24.75" x14ac:dyDescent="0.25">
      <c r="B43" s="376" t="s">
        <v>0</v>
      </c>
      <c r="C43" s="376"/>
      <c r="D43" s="270" t="s">
        <v>1</v>
      </c>
      <c r="E43" s="271" t="s">
        <v>2</v>
      </c>
      <c r="F43" s="271" t="s">
        <v>3</v>
      </c>
      <c r="G43" s="272" t="s">
        <v>4</v>
      </c>
      <c r="H43" s="269"/>
    </row>
    <row r="44" spans="2:9" x14ac:dyDescent="0.25">
      <c r="B44" s="377" t="s">
        <v>5</v>
      </c>
      <c r="C44" s="284" t="s">
        <v>7</v>
      </c>
      <c r="D44" s="273">
        <v>426</v>
      </c>
      <c r="E44" s="274">
        <v>33.125972006220842</v>
      </c>
      <c r="F44" s="274">
        <v>33.125972006220842</v>
      </c>
      <c r="G44" s="275">
        <v>33.125972006220842</v>
      </c>
      <c r="H44" s="269"/>
      <c r="I44" s="117">
        <v>0.33100000000000002</v>
      </c>
    </row>
    <row r="45" spans="2:9" x14ac:dyDescent="0.25">
      <c r="B45" s="378"/>
      <c r="C45" s="276" t="s">
        <v>266</v>
      </c>
      <c r="D45" s="277">
        <v>60</v>
      </c>
      <c r="E45" s="278">
        <v>4.6656298600311041</v>
      </c>
      <c r="F45" s="278">
        <v>4.6656298600311041</v>
      </c>
      <c r="G45" s="279">
        <v>37.791601866251945</v>
      </c>
      <c r="H45" s="269"/>
      <c r="I45" s="117">
        <v>4.7E-2</v>
      </c>
    </row>
    <row r="46" spans="2:9" ht="24" x14ac:dyDescent="0.25">
      <c r="B46" s="378"/>
      <c r="C46" s="276" t="s">
        <v>267</v>
      </c>
      <c r="D46" s="277">
        <v>56</v>
      </c>
      <c r="E46" s="278">
        <v>4.3545878693623639</v>
      </c>
      <c r="F46" s="278">
        <v>4.3545878693623639</v>
      </c>
      <c r="G46" s="279">
        <v>42.146189735614307</v>
      </c>
      <c r="H46" s="269"/>
      <c r="I46" s="117">
        <v>4.3999999999999997E-2</v>
      </c>
    </row>
    <row r="47" spans="2:9" x14ac:dyDescent="0.25">
      <c r="B47" s="378"/>
      <c r="C47" s="276" t="s">
        <v>268</v>
      </c>
      <c r="D47" s="277">
        <v>744</v>
      </c>
      <c r="E47" s="278">
        <v>57.853810264385693</v>
      </c>
      <c r="F47" s="278">
        <v>57.853810264385693</v>
      </c>
      <c r="G47" s="279">
        <v>100</v>
      </c>
      <c r="H47" s="269"/>
      <c r="I47" s="117">
        <v>0.57899999999999996</v>
      </c>
    </row>
    <row r="48" spans="2:9" x14ac:dyDescent="0.25">
      <c r="B48" s="379"/>
      <c r="C48" s="280" t="s">
        <v>6</v>
      </c>
      <c r="D48" s="281">
        <v>1286</v>
      </c>
      <c r="E48" s="282">
        <v>100</v>
      </c>
      <c r="F48" s="282">
        <v>100</v>
      </c>
      <c r="G48" s="283"/>
      <c r="H48" s="269"/>
    </row>
  </sheetData>
  <mergeCells count="18">
    <mergeCell ref="B12:B16"/>
    <mergeCell ref="B2:G2"/>
    <mergeCell ref="B3:C3"/>
    <mergeCell ref="B4:B8"/>
    <mergeCell ref="B10:G10"/>
    <mergeCell ref="B11:C11"/>
    <mergeCell ref="B44:B48"/>
    <mergeCell ref="B18:G18"/>
    <mergeCell ref="B19:C19"/>
    <mergeCell ref="B20:B24"/>
    <mergeCell ref="B26:G26"/>
    <mergeCell ref="B27:C27"/>
    <mergeCell ref="B28:B32"/>
    <mergeCell ref="B34:G34"/>
    <mergeCell ref="B35:C35"/>
    <mergeCell ref="B36:B40"/>
    <mergeCell ref="B42:G42"/>
    <mergeCell ref="B43:C43"/>
  </mergeCells>
  <pageMargins left="0.7" right="0.7" top="0.75" bottom="0.75" header="0.3" footer="0.3"/>
  <drawing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13</vt:i4>
      </vt:variant>
    </vt:vector>
  </HeadingPairs>
  <TitlesOfParts>
    <vt:vector size="13" baseType="lpstr">
      <vt:lpstr>Notes</vt:lpstr>
      <vt:lpstr>Parents &amp; HH</vt:lpstr>
      <vt:lpstr>A10 - Age of children</vt:lpstr>
      <vt:lpstr>B1 Child Access Devices</vt:lpstr>
      <vt:lpstr>B2 Child Use Device WDAY</vt:lpstr>
      <vt:lpstr>B2 Child Use Device WEND</vt:lpstr>
      <vt:lpstr>C3 Parent plays alongside</vt:lpstr>
      <vt:lpstr>C4 WhyParentPlays</vt:lpstr>
      <vt:lpstr>D2 ParentComfortable Tech</vt:lpstr>
      <vt:lpstr>Analysis SES - Child Device Acc</vt:lpstr>
      <vt:lpstr>Analysis SES - ParentPlaysAlong</vt:lpstr>
      <vt:lpstr>Analysis ParentCom Child Device</vt:lpstr>
      <vt:lpstr>Analysis ParentCom ParentPlaysA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Intel</dc:creator>
  <cp:lastModifiedBy>Matthias Krönke</cp:lastModifiedBy>
  <dcterms:created xsi:type="dcterms:W3CDTF">2020-01-03T06:18:55Z</dcterms:created>
  <dcterms:modified xsi:type="dcterms:W3CDTF">2020-02-24T10:27:38Z</dcterms:modified>
</cp:coreProperties>
</file>