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style16.xml" ContentType="application/vnd.ms-office.chartstyle+xml"/>
  <Override PartName="/xl/charts/colors16.xml" ContentType="application/vnd.ms-office.chartcolorstyle+xml"/>
  <Override PartName="/xl/charts/chart29.xml" ContentType="application/vnd.openxmlformats-officedocument.drawingml.chart+xml"/>
  <Override PartName="/xl/charts/style17.xml" ContentType="application/vnd.ms-office.chartstyle+xml"/>
  <Override PartName="/xl/charts/colors17.xml" ContentType="application/vnd.ms-office.chartcolorstyle+xml"/>
  <Override PartName="/xl/charts/chart30.xml" ContentType="application/vnd.openxmlformats-officedocument.drawingml.chart+xml"/>
  <Override PartName="/xl/charts/style18.xml" ContentType="application/vnd.ms-office.chartstyle+xml"/>
  <Override PartName="/xl/charts/colors18.xml" ContentType="application/vnd.ms-office.chartcolorstyle+xml"/>
  <Override PartName="/xl/charts/chart31.xml" ContentType="application/vnd.openxmlformats-officedocument.drawingml.chart+xml"/>
  <Override PartName="/xl/charts/style19.xml" ContentType="application/vnd.ms-office.chartstyle+xml"/>
  <Override PartName="/xl/charts/colors19.xml" ContentType="application/vnd.ms-office.chartcolorstyle+xml"/>
  <Override PartName="/xl/charts/colors22.xml" ContentType="application/vnd.ms-office.chartcolorstyle+xml"/>
  <Override PartName="/xl/drawings/drawing3.xml" ContentType="application/vnd.openxmlformats-officedocument.drawing+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style20.xml" ContentType="application/vnd.ms-office.chartstyle+xml"/>
  <Override PartName="/xl/charts/colors20.xml" ContentType="application/vnd.ms-office.chartcolorstyle+xml"/>
  <Override PartName="/xl/charts/chart43.xml" ContentType="application/vnd.openxmlformats-officedocument.drawingml.chart+xml"/>
  <Override PartName="/xl/charts/style21.xml" ContentType="application/vnd.ms-office.chartstyle+xml"/>
  <Override PartName="/xl/charts/colors21.xml" ContentType="application/vnd.ms-office.chartcolorstyle+xml"/>
  <Override PartName="/xl/charts/chart44.xml" ContentType="application/vnd.openxmlformats-officedocument.drawingml.chart+xml"/>
  <Override PartName="/xl/charts/style22.xml" ContentType="application/vnd.ms-office.chartstyle+xml"/>
  <Override PartName="/xl/charts/chart45.xml" ContentType="application/vnd.openxmlformats-officedocument.drawingml.chart+xml"/>
  <Override PartName="/xl/charts/style23.xml" ContentType="application/vnd.ms-office.chartstyle+xml"/>
  <Override PartName="/xl/charts/colors23.xml" ContentType="application/vnd.ms-office.chartcolorstyle+xml"/>
  <Override PartName="/xl/charts/chart46.xml" ContentType="application/vnd.openxmlformats-officedocument.drawingml.chart+xml"/>
  <Override PartName="/xl/charts/style24.xml" ContentType="application/vnd.ms-office.chartstyle+xml"/>
  <Override PartName="/xl/charts/colors24.xml" ContentType="application/vnd.ms-office.chartcolorstyle+xml"/>
  <Override PartName="/xl/charts/chart47.xml" ContentType="application/vnd.openxmlformats-officedocument.drawingml.chart+xml"/>
  <Override PartName="/xl/charts/style25.xml" ContentType="application/vnd.ms-office.chartstyle+xml"/>
  <Override PartName="/xl/charts/colors25.xml" ContentType="application/vnd.ms-office.chartcolorstyle+xml"/>
  <Override PartName="/xl/charts/chart48.xml" ContentType="application/vnd.openxmlformats-officedocument.drawingml.chart+xml"/>
  <Override PartName="/xl/charts/style26.xml" ContentType="application/vnd.ms-office.chartstyle+xml"/>
  <Override PartName="/xl/charts/colors26.xml" ContentType="application/vnd.ms-office.chartcolorstyle+xml"/>
  <Override PartName="/xl/charts/chart49.xml" ContentType="application/vnd.openxmlformats-officedocument.drawingml.chart+xml"/>
  <Override PartName="/xl/charts/style27.xml" ContentType="application/vnd.ms-office.chartstyle+xml"/>
  <Override PartName="/xl/charts/colors27.xml" ContentType="application/vnd.ms-office.chartcolorstyle+xml"/>
  <Override PartName="/xl/charts/chart50.xml" ContentType="application/vnd.openxmlformats-officedocument.drawingml.chart+xml"/>
  <Override PartName="/xl/charts/style28.xml" ContentType="application/vnd.ms-office.chartstyle+xml"/>
  <Override PartName="/xl/charts/colors28.xml" ContentType="application/vnd.ms-office.chartcolorstyle+xml"/>
  <Override PartName="/xl/charts/chart51.xml" ContentType="application/vnd.openxmlformats-officedocument.drawingml.chart+xml"/>
  <Override PartName="/xl/charts/style29.xml" ContentType="application/vnd.ms-office.chartstyle+xml"/>
  <Override PartName="/xl/charts/colors29.xml" ContentType="application/vnd.ms-office.chartcolorstyle+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ODDMIC002\Desktop\"/>
    </mc:Choice>
  </mc:AlternateContent>
  <xr:revisionPtr revIDLastSave="0" documentId="13_ncr:1_{3E822E6A-36F9-4D70-85F2-8233944D52C5}" xr6:coauthVersionLast="47" xr6:coauthVersionMax="47" xr10:uidLastSave="{00000000-0000-0000-0000-000000000000}"/>
  <bookViews>
    <workbookView xWindow="-120" yWindow="-120" windowWidth="24240" windowHeight="13740" xr2:uid="{72092F58-C6B0-4CC5-A9EC-868080754991}"/>
  </bookViews>
  <sheets>
    <sheet name="Notes" sheetId="41" r:id="rId1"/>
    <sheet name="Bed Characterisation" sheetId="40" r:id="rId2"/>
    <sheet name="Moisture Absorpton Res" sheetId="39" r:id="rId3"/>
    <sheet name="Formatted Graphs" sheetId="3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 i="40" l="1"/>
  <c r="L76" i="40" l="1"/>
  <c r="N76" i="40" s="1"/>
  <c r="I76" i="40"/>
  <c r="M76" i="40" s="1"/>
  <c r="F76" i="40"/>
  <c r="M75" i="40"/>
  <c r="L75" i="40"/>
  <c r="N75" i="40" s="1"/>
  <c r="I75" i="40"/>
  <c r="F75" i="40"/>
  <c r="N74" i="40"/>
  <c r="M74" i="40"/>
  <c r="M78" i="40" s="1"/>
  <c r="L74" i="40"/>
  <c r="I74" i="40"/>
  <c r="F74" i="40"/>
  <c r="L71" i="40"/>
  <c r="N71" i="40" s="1"/>
  <c r="I71" i="40"/>
  <c r="M71" i="40" s="1"/>
  <c r="F71" i="40"/>
  <c r="L70" i="40"/>
  <c r="N70" i="40" s="1"/>
  <c r="I70" i="40"/>
  <c r="F70" i="40"/>
  <c r="M70" i="40" s="1"/>
  <c r="M69" i="40"/>
  <c r="M73" i="40" s="1"/>
  <c r="L69" i="40"/>
  <c r="N69" i="40" s="1"/>
  <c r="I69" i="40"/>
  <c r="F69" i="40"/>
  <c r="L66" i="40"/>
  <c r="N66" i="40" s="1"/>
  <c r="I66" i="40"/>
  <c r="M66" i="40" s="1"/>
  <c r="F66" i="40"/>
  <c r="L65" i="40"/>
  <c r="N65" i="40" s="1"/>
  <c r="I65" i="40"/>
  <c r="F65" i="40"/>
  <c r="M65" i="40" s="1"/>
  <c r="M64" i="40"/>
  <c r="M68" i="40" s="1"/>
  <c r="L64" i="40"/>
  <c r="N64" i="40" s="1"/>
  <c r="I64" i="40"/>
  <c r="F64" i="40"/>
  <c r="L61" i="40"/>
  <c r="N61" i="40" s="1"/>
  <c r="I61" i="40"/>
  <c r="F61" i="40"/>
  <c r="M61" i="40" s="1"/>
  <c r="L60" i="40"/>
  <c r="N60" i="40" s="1"/>
  <c r="I60" i="40"/>
  <c r="M60" i="40" s="1"/>
  <c r="F60" i="40"/>
  <c r="M59" i="40"/>
  <c r="L59" i="40"/>
  <c r="N59" i="40" s="1"/>
  <c r="I59" i="40"/>
  <c r="F59" i="40"/>
  <c r="N56" i="40"/>
  <c r="L56" i="40"/>
  <c r="I56" i="40"/>
  <c r="F56" i="40"/>
  <c r="M56" i="40" s="1"/>
  <c r="L55" i="40"/>
  <c r="N55" i="40" s="1"/>
  <c r="I55" i="40"/>
  <c r="M55" i="40" s="1"/>
  <c r="F55" i="40"/>
  <c r="M54" i="40"/>
  <c r="L54" i="40"/>
  <c r="N54" i="40" s="1"/>
  <c r="I54" i="40"/>
  <c r="F54" i="40"/>
  <c r="L51" i="40"/>
  <c r="I51" i="40"/>
  <c r="N51" i="40" s="1"/>
  <c r="F51" i="40"/>
  <c r="M51" i="40" s="1"/>
  <c r="L50" i="40"/>
  <c r="N50" i="40" s="1"/>
  <c r="I50" i="40"/>
  <c r="M50" i="40" s="1"/>
  <c r="F50" i="40"/>
  <c r="M49" i="40"/>
  <c r="M53" i="40" s="1"/>
  <c r="L49" i="40"/>
  <c r="N49" i="40" s="1"/>
  <c r="I49" i="40"/>
  <c r="F49" i="40"/>
  <c r="N46" i="40"/>
  <c r="M46" i="40"/>
  <c r="L46" i="40"/>
  <c r="I46" i="40"/>
  <c r="F46" i="40"/>
  <c r="N45" i="40"/>
  <c r="L45" i="40"/>
  <c r="I45" i="40"/>
  <c r="F45" i="40"/>
  <c r="M45" i="40" s="1"/>
  <c r="L44" i="40"/>
  <c r="N44" i="40" s="1"/>
  <c r="I44" i="40"/>
  <c r="M44" i="40" s="1"/>
  <c r="F44" i="40"/>
  <c r="L41" i="40"/>
  <c r="N41" i="40" s="1"/>
  <c r="I41" i="40"/>
  <c r="F41" i="40"/>
  <c r="M41" i="40" s="1"/>
  <c r="L40" i="40"/>
  <c r="N40" i="40" s="1"/>
  <c r="I40" i="40"/>
  <c r="M40" i="40" s="1"/>
  <c r="F40" i="40"/>
  <c r="M39" i="40"/>
  <c r="M43" i="40" s="1"/>
  <c r="L39" i="40"/>
  <c r="N39" i="40" s="1"/>
  <c r="I39" i="40"/>
  <c r="F39" i="40"/>
  <c r="L36" i="40"/>
  <c r="N36" i="40" s="1"/>
  <c r="I36" i="40"/>
  <c r="M36" i="40" s="1"/>
  <c r="F36" i="40"/>
  <c r="L35" i="40"/>
  <c r="N35" i="40" s="1"/>
  <c r="I35" i="40"/>
  <c r="F35" i="40"/>
  <c r="M35" i="40" s="1"/>
  <c r="L34" i="40"/>
  <c r="N34" i="40" s="1"/>
  <c r="I34" i="40"/>
  <c r="M34" i="40" s="1"/>
  <c r="F34" i="40"/>
  <c r="L31" i="40"/>
  <c r="N31" i="40" s="1"/>
  <c r="I31" i="40"/>
  <c r="F31" i="40"/>
  <c r="M31" i="40" s="1"/>
  <c r="L30" i="40"/>
  <c r="N30" i="40" s="1"/>
  <c r="I30" i="40"/>
  <c r="M30" i="40" s="1"/>
  <c r="F30" i="40"/>
  <c r="L29" i="40"/>
  <c r="N29" i="40" s="1"/>
  <c r="I29" i="40"/>
  <c r="F29" i="40"/>
  <c r="M29" i="40" s="1"/>
  <c r="N26" i="40"/>
  <c r="M26" i="40"/>
  <c r="L26" i="40"/>
  <c r="I26" i="40"/>
  <c r="F26" i="40"/>
  <c r="N25" i="40"/>
  <c r="L25" i="40"/>
  <c r="I25" i="40"/>
  <c r="F25" i="40"/>
  <c r="M25" i="40" s="1"/>
  <c r="L24" i="40"/>
  <c r="N24" i="40" s="1"/>
  <c r="I24" i="40"/>
  <c r="M24" i="40" s="1"/>
  <c r="F24" i="40"/>
  <c r="L21" i="40"/>
  <c r="N21" i="40" s="1"/>
  <c r="I21" i="40"/>
  <c r="M21" i="40" s="1"/>
  <c r="F21" i="40"/>
  <c r="L20" i="40"/>
  <c r="N20" i="40" s="1"/>
  <c r="I20" i="40"/>
  <c r="F20" i="40"/>
  <c r="M20" i="40" s="1"/>
  <c r="M19" i="40"/>
  <c r="L19" i="40"/>
  <c r="N19" i="40" s="1"/>
  <c r="I19" i="40"/>
  <c r="F19" i="40"/>
  <c r="L16" i="40"/>
  <c r="N16" i="40" s="1"/>
  <c r="I16" i="40"/>
  <c r="F16" i="40"/>
  <c r="M16" i="40" s="1"/>
  <c r="L15" i="40"/>
  <c r="N15" i="40" s="1"/>
  <c r="I15" i="40"/>
  <c r="M15" i="40" s="1"/>
  <c r="F15" i="40"/>
  <c r="M14" i="40"/>
  <c r="L14" i="40"/>
  <c r="N14" i="40" s="1"/>
  <c r="I14" i="40"/>
  <c r="F14" i="40"/>
  <c r="N11" i="40"/>
  <c r="L11" i="40"/>
  <c r="I11" i="40"/>
  <c r="F11" i="40"/>
  <c r="M11" i="40" s="1"/>
  <c r="L10" i="40"/>
  <c r="N10" i="40" s="1"/>
  <c r="I10" i="40"/>
  <c r="M10" i="40" s="1"/>
  <c r="F10" i="40"/>
  <c r="M9" i="40"/>
  <c r="M13" i="40" s="1"/>
  <c r="L9" i="40"/>
  <c r="N9" i="40" s="1"/>
  <c r="I9" i="40"/>
  <c r="F9" i="40"/>
  <c r="N6" i="40"/>
  <c r="M6" i="40"/>
  <c r="L6" i="40"/>
  <c r="I6" i="40"/>
  <c r="F6" i="40"/>
  <c r="N5" i="40"/>
  <c r="L5" i="40"/>
  <c r="I5" i="40"/>
  <c r="F5" i="40"/>
  <c r="M5" i="40" s="1"/>
  <c r="L4" i="40"/>
  <c r="I4" i="40"/>
  <c r="M4" i="40" s="1"/>
  <c r="F4" i="40"/>
  <c r="N78" i="40" l="1"/>
  <c r="M77" i="40"/>
  <c r="N77" i="40"/>
  <c r="N73" i="40"/>
  <c r="N72" i="40"/>
  <c r="M72" i="40"/>
  <c r="N68" i="40"/>
  <c r="N67" i="40"/>
  <c r="M67" i="40"/>
  <c r="M63" i="40"/>
  <c r="N63" i="40"/>
  <c r="N62" i="40"/>
  <c r="M62" i="40"/>
  <c r="N58" i="40"/>
  <c r="N57" i="40"/>
  <c r="M58" i="40"/>
  <c r="M57" i="40"/>
  <c r="N53" i="40"/>
  <c r="N52" i="40"/>
  <c r="M52" i="40"/>
  <c r="M47" i="40"/>
  <c r="M48" i="40"/>
  <c r="N48" i="40"/>
  <c r="N47" i="40"/>
  <c r="N43" i="40"/>
  <c r="N42" i="40"/>
  <c r="M42" i="40"/>
  <c r="N38" i="40"/>
  <c r="N37" i="40"/>
  <c r="M38" i="40"/>
  <c r="M37" i="40"/>
  <c r="M33" i="40"/>
  <c r="M32" i="40"/>
  <c r="N32" i="40"/>
  <c r="N33" i="40"/>
  <c r="M27" i="40"/>
  <c r="M28" i="40"/>
  <c r="N27" i="40"/>
  <c r="N28" i="40"/>
  <c r="N23" i="40"/>
  <c r="N22" i="40"/>
  <c r="M23" i="40"/>
  <c r="M22" i="40"/>
  <c r="M18" i="40"/>
  <c r="N18" i="40"/>
  <c r="N17" i="40"/>
  <c r="M17" i="40"/>
  <c r="N13" i="40"/>
  <c r="N12" i="40"/>
  <c r="M12" i="40"/>
  <c r="M7" i="40"/>
  <c r="M8" i="40"/>
  <c r="N7" i="40"/>
  <c r="N8" i="40"/>
</calcChain>
</file>

<file path=xl/sharedStrings.xml><?xml version="1.0" encoding="utf-8"?>
<sst xmlns="http://schemas.openxmlformats.org/spreadsheetml/2006/main" count="586" uniqueCount="196">
  <si>
    <t>Average</t>
  </si>
  <si>
    <t>0.1-0.5</t>
  </si>
  <si>
    <t>Glass shards</t>
  </si>
  <si>
    <t>0.5-1 mm</t>
  </si>
  <si>
    <t>0.1-0.5 mm</t>
  </si>
  <si>
    <t>Greywacke</t>
  </si>
  <si>
    <t>Repeat Number</t>
  </si>
  <si>
    <t>Mass of Column (g)</t>
  </si>
  <si>
    <t>Mass of Colum  + Packing (g)</t>
  </si>
  <si>
    <t>Mass of Packing (g)</t>
  </si>
  <si>
    <t>Volume fed (ml)</t>
  </si>
  <si>
    <t>Packing height (cm)</t>
  </si>
  <si>
    <t>Standard dev</t>
  </si>
  <si>
    <t>Glass Shards</t>
  </si>
  <si>
    <r>
      <t>Mean bulk density [ρ</t>
    </r>
    <r>
      <rPr>
        <vertAlign val="subscript"/>
        <sz val="11"/>
        <color theme="1"/>
        <rFont val="Calibri"/>
        <family val="2"/>
      </rPr>
      <t>b</t>
    </r>
    <r>
      <rPr>
        <sz val="11"/>
        <color theme="1"/>
        <rFont val="Calibri"/>
        <family val="2"/>
      </rPr>
      <t>] (g/cm</t>
    </r>
    <r>
      <rPr>
        <vertAlign val="superscript"/>
        <sz val="11"/>
        <color theme="1"/>
        <rFont val="Calibri"/>
        <family val="2"/>
      </rPr>
      <t>3</t>
    </r>
    <r>
      <rPr>
        <sz val="11"/>
        <color theme="1"/>
        <rFont val="Calibri"/>
        <family val="2"/>
      </rPr>
      <t>)</t>
    </r>
  </si>
  <si>
    <r>
      <t>Mean bulk density [ρ</t>
    </r>
    <r>
      <rPr>
        <vertAlign val="subscript"/>
        <sz val="11"/>
        <color theme="1"/>
        <rFont val="Calibri"/>
        <family val="2"/>
      </rPr>
      <t>b</t>
    </r>
    <r>
      <rPr>
        <sz val="11"/>
        <color theme="1"/>
        <rFont val="Calibri"/>
        <family val="2"/>
      </rPr>
      <t>] (g/cm)</t>
    </r>
  </si>
  <si>
    <r>
      <t>Standard deviation [</t>
    </r>
    <r>
      <rPr>
        <sz val="11"/>
        <color theme="1"/>
        <rFont val="Calibri Light"/>
        <family val="2"/>
      </rPr>
      <t>σ</t>
    </r>
    <r>
      <rPr>
        <vertAlign val="subscript"/>
        <sz val="11"/>
        <color theme="1"/>
        <rFont val="Calibri Light"/>
        <family val="2"/>
      </rPr>
      <t>b</t>
    </r>
    <r>
      <rPr>
        <sz val="11"/>
        <color theme="1"/>
        <rFont val="Calibri"/>
        <family val="2"/>
      </rPr>
      <t>]</t>
    </r>
  </si>
  <si>
    <r>
      <t>Standard deviation [</t>
    </r>
    <r>
      <rPr>
        <sz val="11"/>
        <color theme="1"/>
        <rFont val="Calibri Light"/>
        <family val="2"/>
      </rPr>
      <t>σ</t>
    </r>
    <r>
      <rPr>
        <vertAlign val="subscript"/>
        <sz val="11"/>
        <color theme="1"/>
        <rFont val="Calibri Light"/>
        <family val="2"/>
      </rPr>
      <t>ε</t>
    </r>
    <r>
      <rPr>
        <sz val="11"/>
        <color theme="1"/>
        <rFont val="Calibri"/>
        <family val="2"/>
      </rPr>
      <t>]</t>
    </r>
  </si>
  <si>
    <t>Time [T] (min)</t>
  </si>
  <si>
    <r>
      <t>Mean mass of fluid absorbed [M</t>
    </r>
    <r>
      <rPr>
        <vertAlign val="subscript"/>
        <sz val="11"/>
        <color theme="1"/>
        <rFont val="Calibri"/>
        <family val="2"/>
        <scheme val="minor"/>
      </rPr>
      <t>ab</t>
    </r>
    <r>
      <rPr>
        <sz val="11"/>
        <color theme="1"/>
        <rFont val="Calibri"/>
        <family val="2"/>
        <scheme val="minor"/>
      </rPr>
      <t>]</t>
    </r>
  </si>
  <si>
    <r>
      <t>Standard deviation [</t>
    </r>
    <r>
      <rPr>
        <sz val="11"/>
        <color theme="1"/>
        <rFont val="Calibri Light"/>
        <family val="2"/>
      </rPr>
      <t>σ</t>
    </r>
    <r>
      <rPr>
        <vertAlign val="subscript"/>
        <sz val="11"/>
        <color theme="1"/>
        <rFont val="Calibri Light"/>
        <family val="2"/>
      </rPr>
      <t>m</t>
    </r>
    <r>
      <rPr>
        <sz val="11"/>
        <color theme="1"/>
        <rFont val="Calibri"/>
        <family val="2"/>
      </rPr>
      <t>]</t>
    </r>
  </si>
  <si>
    <r>
      <t>Mean saturation [</t>
    </r>
    <r>
      <rPr>
        <sz val="11"/>
        <color theme="1"/>
        <rFont val="Calibri"/>
        <family val="2"/>
      </rPr>
      <t xml:space="preserve">β] </t>
    </r>
    <r>
      <rPr>
        <sz val="11"/>
        <color theme="1"/>
        <rFont val="Calibri"/>
        <family val="2"/>
        <scheme val="minor"/>
      </rPr>
      <t>(-)</t>
    </r>
  </si>
  <si>
    <r>
      <t>Standard deviation [</t>
    </r>
    <r>
      <rPr>
        <sz val="11"/>
        <color theme="1"/>
        <rFont val="Calibri Light"/>
        <family val="2"/>
      </rPr>
      <t>σ</t>
    </r>
    <r>
      <rPr>
        <vertAlign val="subscript"/>
        <sz val="11"/>
        <color theme="1"/>
        <rFont val="Calibri"/>
        <family val="2"/>
      </rPr>
      <t>β</t>
    </r>
    <r>
      <rPr>
        <sz val="11"/>
        <color theme="1"/>
        <rFont val="Calibri"/>
        <family val="2"/>
      </rPr>
      <t>]</t>
    </r>
  </si>
  <si>
    <t>1-2 mm</t>
  </si>
  <si>
    <t>2-2.8 mm</t>
  </si>
  <si>
    <t>25% mix of the four size fractions</t>
  </si>
  <si>
    <t>Malachite ore</t>
  </si>
  <si>
    <t>Malachite ore - 15 wt% glycerol</t>
  </si>
  <si>
    <t>Malachite ore - 25 wt% glycerol</t>
  </si>
  <si>
    <t>Malachite ore - 30 wt% glycerol</t>
  </si>
  <si>
    <t>Malachite ore - 35 wt% glycerol</t>
  </si>
  <si>
    <t xml:space="preserve">Impact of particle size fraction </t>
  </si>
  <si>
    <t>Impact of solution visocosity</t>
  </si>
  <si>
    <t xml:space="preserve">Impact of physical properties of packing material </t>
  </si>
  <si>
    <t>Bulk density and Porosity</t>
  </si>
  <si>
    <t>Ancillary graphs</t>
  </si>
  <si>
    <t xml:space="preserve">0.1-0.5 </t>
  </si>
  <si>
    <t>0.5-1.0</t>
  </si>
  <si>
    <t>1.0-2.0</t>
  </si>
  <si>
    <t xml:space="preserve">2.0-2.8 </t>
  </si>
  <si>
    <t xml:space="preserve">Size fraction (mm) </t>
  </si>
  <si>
    <t>Experimental Tag</t>
  </si>
  <si>
    <t xml:space="preserve">Materials </t>
  </si>
  <si>
    <t>Glass beads</t>
  </si>
  <si>
    <t xml:space="preserve">Malachite ore </t>
  </si>
  <si>
    <t>GB-1</t>
  </si>
  <si>
    <t>(-)</t>
  </si>
  <si>
    <t>GB-2</t>
  </si>
  <si>
    <t>GB-3</t>
  </si>
  <si>
    <t>0.0-8.0</t>
  </si>
  <si>
    <t>MO-20</t>
  </si>
  <si>
    <t>GS-1</t>
  </si>
  <si>
    <t>GW-1</t>
  </si>
  <si>
    <t>MO-1</t>
  </si>
  <si>
    <t>0.1-2.8</t>
  </si>
  <si>
    <t>GS-2</t>
  </si>
  <si>
    <t>GW-2</t>
  </si>
  <si>
    <t>MO-2</t>
  </si>
  <si>
    <t>0.1-8.0</t>
  </si>
  <si>
    <t>GS-3</t>
  </si>
  <si>
    <t>GW-3</t>
  </si>
  <si>
    <t>MO-3</t>
  </si>
  <si>
    <t>GS-4</t>
  </si>
  <si>
    <t>GW-4</t>
  </si>
  <si>
    <t>MO-4</t>
  </si>
  <si>
    <t>0.5-8.0</t>
  </si>
  <si>
    <t>GS-5</t>
  </si>
  <si>
    <t>GW-5</t>
  </si>
  <si>
    <t>MO-5</t>
  </si>
  <si>
    <t>GS-6</t>
  </si>
  <si>
    <t>GW-6</t>
  </si>
  <si>
    <t>MO-6</t>
  </si>
  <si>
    <t>1.0-8.0</t>
  </si>
  <si>
    <t>GS-7</t>
  </si>
  <si>
    <t>GW-7</t>
  </si>
  <si>
    <t>MO-7</t>
  </si>
  <si>
    <t>2.0-2.8</t>
  </si>
  <si>
    <t>GS-8</t>
  </si>
  <si>
    <t>GW-8</t>
  </si>
  <si>
    <t>MO-8</t>
  </si>
  <si>
    <t>2.8-4.0</t>
  </si>
  <si>
    <t>GS-9</t>
  </si>
  <si>
    <t>GW-9</t>
  </si>
  <si>
    <t>MO-9</t>
  </si>
  <si>
    <t>2.8-4.75</t>
  </si>
  <si>
    <t>GS-10</t>
  </si>
  <si>
    <t>GW-10</t>
  </si>
  <si>
    <t>MO-10</t>
  </si>
  <si>
    <t>4.0-4.75</t>
  </si>
  <si>
    <t>GS-11</t>
  </si>
  <si>
    <t>GW-11</t>
  </si>
  <si>
    <t>MO-11</t>
  </si>
  <si>
    <t>4.75-5.6</t>
  </si>
  <si>
    <t>GS-12</t>
  </si>
  <si>
    <t>GW-12</t>
  </si>
  <si>
    <t>MO-12</t>
  </si>
  <si>
    <t>4.75-6.7</t>
  </si>
  <si>
    <t>GS-13</t>
  </si>
  <si>
    <t>GW-13</t>
  </si>
  <si>
    <t>MO-13</t>
  </si>
  <si>
    <t>5.6-6.7</t>
  </si>
  <si>
    <t>GS-14</t>
  </si>
  <si>
    <t>GW-14</t>
  </si>
  <si>
    <t>MO-14</t>
  </si>
  <si>
    <t>6.7-8.0</t>
  </si>
  <si>
    <t>GS-15</t>
  </si>
  <si>
    <t>GW-15</t>
  </si>
  <si>
    <t>MO-15</t>
  </si>
  <si>
    <t>8.0-9.6</t>
  </si>
  <si>
    <t>GW-16</t>
  </si>
  <si>
    <t>MO-16</t>
  </si>
  <si>
    <t>9.6-11.2</t>
  </si>
  <si>
    <t>GW-17</t>
  </si>
  <si>
    <t>MO-17</t>
  </si>
  <si>
    <t>11.2-13.2</t>
  </si>
  <si>
    <t>GW-18</t>
  </si>
  <si>
    <t>MO-18</t>
  </si>
  <si>
    <t>13.2-16.0</t>
  </si>
  <si>
    <t>GW-19</t>
  </si>
  <si>
    <t>MO-19</t>
  </si>
  <si>
    <t>MO-1-G:15wt%</t>
  </si>
  <si>
    <t>MO-1-G:25wt%</t>
  </si>
  <si>
    <t>MO-1-G:30wt%</t>
  </si>
  <si>
    <t>MO-1-G:35wt%</t>
  </si>
  <si>
    <t>MO-4-G:15wt%</t>
  </si>
  <si>
    <t>MO-4-G:25wt%</t>
  </si>
  <si>
    <t>MO-4-G:30wt%</t>
  </si>
  <si>
    <t>MO-4-G:35wt%</t>
  </si>
  <si>
    <t>MO-6-G:15wt%</t>
  </si>
  <si>
    <t>MO-6-G:25wt%</t>
  </si>
  <si>
    <t>MO-6-G:30wt%</t>
  </si>
  <si>
    <t>MO-6-G:35wt%</t>
  </si>
  <si>
    <t>MO-8-G:15wt%</t>
  </si>
  <si>
    <t>MO-8-G:25wt%</t>
  </si>
  <si>
    <t>MO-8-G:30wt%</t>
  </si>
  <si>
    <t>MO-8-G:35wt%</t>
  </si>
  <si>
    <t>MO-Mix-G:15wt%</t>
  </si>
  <si>
    <t>MO-Mix-G:25wt%</t>
  </si>
  <si>
    <t>MO-Mix-G:30wt%</t>
  </si>
  <si>
    <t>MO-Mix-G:35wt%</t>
  </si>
  <si>
    <t>MO-1-G:0wt%</t>
  </si>
  <si>
    <t>MO-4-G:0wt%</t>
  </si>
  <si>
    <t>MO-6-G:0wt%</t>
  </si>
  <si>
    <t>MO-8-G:0wt%</t>
  </si>
  <si>
    <t>Mix</t>
  </si>
  <si>
    <t>0.1 - 0.5</t>
  </si>
  <si>
    <t>0.5 - 1.0</t>
  </si>
  <si>
    <t>1.0   - 2.0</t>
  </si>
  <si>
    <t>2.0 - 2.8</t>
  </si>
  <si>
    <t>25 wt% mix</t>
  </si>
  <si>
    <t>Glass shards (GS)</t>
  </si>
  <si>
    <t>Greywacke (GW)</t>
  </si>
  <si>
    <t>Malachite ore (MO)</t>
  </si>
  <si>
    <t>Packing Material</t>
  </si>
  <si>
    <t xml:space="preserve">Particle Size Fraction </t>
  </si>
  <si>
    <t>Column Diameter (m)</t>
  </si>
  <si>
    <r>
      <t>Packing Volume (cm</t>
    </r>
    <r>
      <rPr>
        <vertAlign val="superscript"/>
        <sz val="11"/>
        <color theme="1"/>
        <rFont val="Calibri"/>
        <family val="2"/>
        <scheme val="minor"/>
      </rPr>
      <t>3</t>
    </r>
    <r>
      <rPr>
        <sz val="11"/>
        <color theme="1"/>
        <rFont val="Calibri"/>
        <family val="2"/>
        <scheme val="minor"/>
      </rPr>
      <t>)</t>
    </r>
  </si>
  <si>
    <t>Start Volume (ml)</t>
  </si>
  <si>
    <t>End Volume (ml)</t>
  </si>
  <si>
    <t>Bulk Density (g/cm3)</t>
  </si>
  <si>
    <t>Bed Characterisation Results</t>
  </si>
  <si>
    <t>Bed voidage</t>
  </si>
  <si>
    <t>Moisture Absorption</t>
  </si>
  <si>
    <t xml:space="preserve">The moisture absorption properties of the selected materials were ascertained by conducting capillary suction tests. The material were loaded into a glass column to form  a cylindrical packed bed. The upward infilatration method, similar to the one used for contact angle measurements, was again utilized. </t>
  </si>
  <si>
    <t>The packing material tested</t>
  </si>
  <si>
    <t>The particle size fraction used</t>
  </si>
  <si>
    <t>The numerical tag given to replicate experiments ranging from 1 to 3</t>
  </si>
  <si>
    <t xml:space="preserve">The mass of the empty glass cylindrical column </t>
  </si>
  <si>
    <t xml:space="preserve">The mass of the column with the packing material </t>
  </si>
  <si>
    <t xml:space="preserve">Mass of packing material within the column </t>
  </si>
  <si>
    <t>Height of the packed bed</t>
  </si>
  <si>
    <t xml:space="preserve">Diameter of cylindrical column </t>
  </si>
  <si>
    <t>Packed bed volume</t>
  </si>
  <si>
    <t>Final volume of solution reservoir after complete saturation of packed bed</t>
  </si>
  <si>
    <t>Total volume used to saturate the bed</t>
  </si>
  <si>
    <t>Calculated bulk density by diving mass of packing by volume of packed bed</t>
  </si>
  <si>
    <t>Total liquid accessible bed voidage obtained by dividing the liquid volume used to saturate the bed by the packed bed volume</t>
  </si>
  <si>
    <t xml:space="preserve">Heading </t>
  </si>
  <si>
    <t xml:space="preserve">Description </t>
  </si>
  <si>
    <t>Initial volume of solution reservoir prior to complete saturation of packed bed</t>
  </si>
  <si>
    <t>Time at which data was collected, tests began at time = 0</t>
  </si>
  <si>
    <t>Average mass of fluid absorbed at time = T across all replicates</t>
  </si>
  <si>
    <t>Average bed saturation at time = T across all replicates</t>
  </si>
  <si>
    <t xml:space="preserve">Standard deviation of  mass of fluid absorbed at time = T across all replicates </t>
  </si>
  <si>
    <t xml:space="preserve">Standard deviation of bed saturation values at time = T across all replicates </t>
  </si>
  <si>
    <r>
      <t>Average bed voidage [</t>
    </r>
    <r>
      <rPr>
        <sz val="11"/>
        <color theme="1"/>
        <rFont val="Calibri Light"/>
        <family val="2"/>
      </rPr>
      <t>ε</t>
    </r>
    <r>
      <rPr>
        <sz val="11"/>
        <color theme="1"/>
        <rFont val="Calibri"/>
        <family val="2"/>
      </rPr>
      <t>] (-)</t>
    </r>
  </si>
  <si>
    <t>Average bulk density obtained across all replicates (see Bed Characterisation worksheet)</t>
  </si>
  <si>
    <t>Standard deviation of bulk densities obtained across all replicates (see Bed Characterisation worksheet)</t>
  </si>
  <si>
    <t>Average bed voidage obtained across all replicates (see Bed Characterisation worksheet)</t>
  </si>
  <si>
    <t>Standard deviation of bed voidage values obtained across all replicates (see Bed Characterisation worksheet)</t>
  </si>
  <si>
    <r>
      <t xml:space="preserve">The results for the capillary suction tests can be found in worksheet: </t>
    </r>
    <r>
      <rPr>
        <i/>
        <sz val="11"/>
        <color theme="9" tint="-0.499984740745262"/>
        <rFont val="Calibri"/>
        <family val="2"/>
        <scheme val="minor"/>
      </rPr>
      <t>Moisture Absorption Res</t>
    </r>
  </si>
  <si>
    <r>
      <t xml:space="preserve">Prior to capillary suction tests, the packed beds were characterised for their bulk densities and bed voidage. The packed bed flooding methodology was used to obtain total liquid accessible bed voidage. The results can be found in worksheet: </t>
    </r>
    <r>
      <rPr>
        <i/>
        <sz val="11"/>
        <color theme="5" tint="-0.499984740745262"/>
        <rFont val="Calibri"/>
        <family val="2"/>
        <scheme val="minor"/>
      </rPr>
      <t xml:space="preserve">Bed Characterisation </t>
    </r>
  </si>
  <si>
    <r>
      <t>Formatted graphs used in theses can be found in workbook</t>
    </r>
    <r>
      <rPr>
        <sz val="11"/>
        <color rgb="FF4C3800"/>
        <rFont val="Calibri"/>
        <family val="2"/>
        <scheme val="minor"/>
      </rPr>
      <t>: Formatted Graphs</t>
    </r>
  </si>
  <si>
    <t>Experimental Tags: Glycerol Solutions</t>
  </si>
  <si>
    <t>Compilation of capillary suction data run on three different packing materials (Glass Shards, Greywacke and Malachite ore)</t>
  </si>
  <si>
    <t>Formatted Graphs Used In Thesis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</si>
</sst>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0"/>
  </numFmts>
  <fonts count="20" x14ac:knownFonts="1">
    <font>
      <sz val="11"/>
      <color theme="1"/>
      <name val="Calibri"/>
      <family val="2"/>
      <scheme val="minor"/>
    </font>
    <font>
      <vertAlign val="superscript"/>
      <sz val="11"/>
      <color theme="1"/>
      <name val="Calibri"/>
      <family val="2"/>
      <scheme val="minor"/>
    </font>
    <font>
      <sz val="11"/>
      <color theme="1"/>
      <name val="Calibri"/>
      <family val="2"/>
    </font>
    <font>
      <vertAlign val="subscript"/>
      <sz val="11"/>
      <color theme="1"/>
      <name val="Calibri"/>
      <family val="2"/>
    </font>
    <font>
      <vertAlign val="superscript"/>
      <sz val="11"/>
      <color theme="1"/>
      <name val="Calibri"/>
      <family val="2"/>
    </font>
    <font>
      <sz val="11"/>
      <color theme="1"/>
      <name val="Calibri Light"/>
      <family val="2"/>
    </font>
    <font>
      <vertAlign val="subscript"/>
      <sz val="11"/>
      <color theme="1"/>
      <name val="Calibri Light"/>
      <family val="2"/>
    </font>
    <font>
      <vertAlign val="subscript"/>
      <sz val="11"/>
      <color theme="1"/>
      <name val="Calibri"/>
      <family val="2"/>
      <scheme val="minor"/>
    </font>
    <font>
      <sz val="11"/>
      <color rgb="FFFF0000"/>
      <name val="Calibri"/>
      <family val="2"/>
      <scheme val="minor"/>
    </font>
    <font>
      <sz val="11"/>
      <color theme="0"/>
      <name val="Calibri"/>
      <family val="2"/>
      <scheme val="minor"/>
    </font>
    <font>
      <sz val="22"/>
      <color theme="0"/>
      <name val="Calibri"/>
      <family val="2"/>
      <scheme val="minor"/>
    </font>
    <font>
      <sz val="20"/>
      <color theme="0"/>
      <name val="Calibri"/>
      <family val="2"/>
      <scheme val="minor"/>
    </font>
    <font>
      <sz val="20"/>
      <color theme="1"/>
      <name val="Calibri"/>
      <family val="2"/>
      <scheme val="minor"/>
    </font>
    <font>
      <sz val="22"/>
      <color theme="1"/>
      <name val="Calibri"/>
      <family val="2"/>
      <scheme val="minor"/>
    </font>
    <font>
      <sz val="8"/>
      <name val="Calibri"/>
      <family val="2"/>
      <scheme val="minor"/>
    </font>
    <font>
      <sz val="15"/>
      <color theme="5" tint="-0.499984740745262"/>
      <name val="Calibri"/>
      <family val="2"/>
      <scheme val="minor"/>
    </font>
    <font>
      <sz val="15"/>
      <color theme="9" tint="-0.499984740745262"/>
      <name val="Calibri"/>
      <family val="2"/>
      <scheme val="minor"/>
    </font>
    <font>
      <i/>
      <sz val="11"/>
      <color theme="9" tint="-0.499984740745262"/>
      <name val="Calibri"/>
      <family val="2"/>
      <scheme val="minor"/>
    </font>
    <font>
      <i/>
      <sz val="11"/>
      <color theme="5" tint="-0.499984740745262"/>
      <name val="Calibri"/>
      <family val="2"/>
      <scheme val="minor"/>
    </font>
    <font>
      <sz val="11"/>
      <color rgb="FF4C3800"/>
      <name val="Calibri"/>
      <family val="2"/>
      <scheme val="minor"/>
    </font>
  </fonts>
  <fills count="2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rgb="FF7030A0"/>
        <bgColor indexed="64"/>
      </patternFill>
    </fill>
    <fill>
      <patternFill patternType="solid">
        <fgColor theme="5" tint="-0.249977111117893"/>
        <bgColor indexed="64"/>
      </patternFill>
    </fill>
    <fill>
      <patternFill patternType="solid">
        <fgColor theme="4"/>
        <bgColor indexed="64"/>
      </patternFill>
    </fill>
    <fill>
      <patternFill patternType="solid">
        <fgColor theme="9"/>
        <bgColor indexed="64"/>
      </patternFill>
    </fill>
    <fill>
      <patternFill patternType="solid">
        <fgColor theme="6"/>
        <bgColor indexed="64"/>
      </patternFill>
    </fill>
    <fill>
      <patternFill patternType="solid">
        <fgColor theme="4"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rgb="FFF17D3D"/>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10">
    <xf numFmtId="0" fontId="0" fillId="0" borderId="0" xfId="0"/>
    <xf numFmtId="0" fontId="0" fillId="2" borderId="0" xfId="0" applyFill="1"/>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164" fontId="0" fillId="2" borderId="1" xfId="0" applyNumberFormat="1" applyFill="1" applyBorder="1"/>
    <xf numFmtId="0" fontId="0" fillId="6" borderId="1" xfId="0" applyFill="1" applyBorder="1"/>
    <xf numFmtId="164" fontId="0" fillId="6" borderId="1" xfId="0" applyNumberFormat="1" applyFill="1" applyBorder="1"/>
    <xf numFmtId="164" fontId="0" fillId="0" borderId="0" xfId="0" applyNumberFormat="1"/>
    <xf numFmtId="164" fontId="0" fillId="0" borderId="1" xfId="0" applyNumberFormat="1" applyBorder="1"/>
    <xf numFmtId="0" fontId="0" fillId="0" borderId="1" xfId="0" applyBorder="1"/>
    <xf numFmtId="164" fontId="0" fillId="0" borderId="10" xfId="0" applyNumberFormat="1" applyBorder="1"/>
    <xf numFmtId="164" fontId="0" fillId="0" borderId="1" xfId="0" applyNumberFormat="1" applyFill="1" applyBorder="1"/>
    <xf numFmtId="0" fontId="0" fillId="2" borderId="0" xfId="0" applyFill="1" applyBorder="1"/>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164" fontId="0" fillId="0" borderId="0" xfId="0" applyNumberFormat="1" applyBorder="1"/>
    <xf numFmtId="164" fontId="0" fillId="0" borderId="0" xfId="0" applyNumberFormat="1" applyFill="1" applyBorder="1"/>
    <xf numFmtId="0" fontId="0" fillId="0" borderId="12" xfId="0" applyBorder="1" applyAlignment="1">
      <alignment horizontal="center" vertical="center"/>
    </xf>
    <xf numFmtId="165" fontId="0" fillId="0" borderId="12" xfId="0" applyNumberFormat="1" applyBorder="1"/>
    <xf numFmtId="0" fontId="0" fillId="9" borderId="24" xfId="0" applyFill="1" applyBorder="1"/>
    <xf numFmtId="0" fontId="0" fillId="9" borderId="25" xfId="0" applyFill="1" applyBorder="1"/>
    <xf numFmtId="0" fontId="0" fillId="9" borderId="25" xfId="0" applyFill="1" applyBorder="1" applyAlignment="1">
      <alignment horizontal="center" vertical="center"/>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5" borderId="25" xfId="0" applyFill="1" applyBorder="1"/>
    <xf numFmtId="0" fontId="0" fillId="8" borderId="25" xfId="0" applyFill="1" applyBorder="1"/>
    <xf numFmtId="0" fontId="0" fillId="10" borderId="25" xfId="0" applyFill="1" applyBorder="1"/>
    <xf numFmtId="0" fontId="0" fillId="11" borderId="25" xfId="0" applyFill="1" applyBorder="1"/>
    <xf numFmtId="0" fontId="9" fillId="2" borderId="0" xfId="0" applyFont="1" applyFill="1"/>
    <xf numFmtId="166" fontId="0" fillId="0" borderId="0" xfId="0" applyNumberFormat="1"/>
    <xf numFmtId="49" fontId="0" fillId="0" borderId="0" xfId="0" applyNumberFormat="1"/>
    <xf numFmtId="0" fontId="0" fillId="2" borderId="32" xfId="0" applyFill="1" applyBorder="1"/>
    <xf numFmtId="49" fontId="0" fillId="2" borderId="0" xfId="0" applyNumberFormat="1" applyFill="1" applyBorder="1"/>
    <xf numFmtId="0" fontId="0" fillId="2" borderId="33" xfId="0" applyFill="1" applyBorder="1"/>
    <xf numFmtId="0" fontId="0" fillId="2" borderId="34" xfId="0" applyFill="1" applyBorder="1"/>
    <xf numFmtId="49" fontId="0" fillId="2" borderId="20" xfId="0" applyNumberFormat="1" applyFill="1" applyBorder="1"/>
    <xf numFmtId="0" fontId="0" fillId="2" borderId="20" xfId="0" applyFill="1" applyBorder="1"/>
    <xf numFmtId="0" fontId="0" fillId="2" borderId="35" xfId="0" applyFill="1" applyBorder="1"/>
    <xf numFmtId="0" fontId="0" fillId="17" borderId="1" xfId="0" applyFill="1" applyBorder="1"/>
    <xf numFmtId="164" fontId="0" fillId="17" borderId="1" xfId="0" applyNumberFormat="1" applyFill="1" applyBorder="1"/>
    <xf numFmtId="0" fontId="0" fillId="18" borderId="1" xfId="0" applyFill="1" applyBorder="1"/>
    <xf numFmtId="164" fontId="0" fillId="18" borderId="1" xfId="0" applyNumberFormat="1" applyFill="1" applyBorder="1"/>
    <xf numFmtId="0" fontId="0" fillId="3" borderId="37" xfId="0" applyFill="1" applyBorder="1" applyAlignment="1">
      <alignment horizontal="center" vertical="center"/>
    </xf>
    <xf numFmtId="49" fontId="0" fillId="3" borderId="38" xfId="0" applyNumberFormat="1" applyFill="1" applyBorder="1" applyAlignment="1">
      <alignment horizontal="center" vertical="center" wrapText="1"/>
    </xf>
    <xf numFmtId="0" fontId="0" fillId="3" borderId="38" xfId="0" applyFill="1" applyBorder="1" applyAlignment="1">
      <alignment horizontal="center" vertical="center" wrapText="1"/>
    </xf>
    <xf numFmtId="0" fontId="0" fillId="3" borderId="39" xfId="0" applyFill="1" applyBorder="1" applyAlignment="1">
      <alignment horizontal="center" vertical="center"/>
    </xf>
    <xf numFmtId="0" fontId="0" fillId="17" borderId="3" xfId="0" applyFill="1" applyBorder="1"/>
    <xf numFmtId="164" fontId="0" fillId="17" borderId="3" xfId="0" applyNumberFormat="1" applyFill="1" applyBorder="1"/>
    <xf numFmtId="164" fontId="0" fillId="17" borderId="4" xfId="0" applyNumberFormat="1" applyFill="1" applyBorder="1"/>
    <xf numFmtId="164" fontId="0" fillId="17" borderId="6" xfId="0" applyNumberFormat="1" applyFill="1" applyBorder="1"/>
    <xf numFmtId="0" fontId="0" fillId="17" borderId="8" xfId="0" applyFill="1" applyBorder="1"/>
    <xf numFmtId="164" fontId="0" fillId="17" borderId="8" xfId="0" applyNumberFormat="1" applyFill="1" applyBorder="1"/>
    <xf numFmtId="164" fontId="0" fillId="17" borderId="9" xfId="0" applyNumberFormat="1" applyFill="1" applyBorder="1"/>
    <xf numFmtId="0" fontId="0" fillId="18" borderId="3" xfId="0" applyFill="1" applyBorder="1"/>
    <xf numFmtId="164" fontId="0" fillId="18" borderId="3" xfId="0" applyNumberFormat="1" applyFill="1" applyBorder="1"/>
    <xf numFmtId="164" fontId="0" fillId="18" borderId="4" xfId="0" applyNumberFormat="1" applyFill="1" applyBorder="1"/>
    <xf numFmtId="164" fontId="0" fillId="18" borderId="6" xfId="0" applyNumberFormat="1" applyFill="1" applyBorder="1"/>
    <xf numFmtId="0" fontId="0" fillId="18" borderId="8" xfId="0" applyFill="1" applyBorder="1"/>
    <xf numFmtId="164" fontId="0" fillId="18" borderId="8" xfId="0" applyNumberFormat="1" applyFill="1" applyBorder="1"/>
    <xf numFmtId="164" fontId="0" fillId="18" borderId="9" xfId="0" applyNumberFormat="1" applyFill="1" applyBorder="1"/>
    <xf numFmtId="0" fontId="0" fillId="6" borderId="3" xfId="0" applyFill="1" applyBorder="1"/>
    <xf numFmtId="164" fontId="0" fillId="6" borderId="3" xfId="0" applyNumberFormat="1" applyFill="1" applyBorder="1"/>
    <xf numFmtId="164" fontId="0" fillId="6" borderId="4" xfId="0" applyNumberFormat="1" applyFill="1" applyBorder="1"/>
    <xf numFmtId="164" fontId="0" fillId="6" borderId="6" xfId="0" applyNumberFormat="1" applyFill="1" applyBorder="1"/>
    <xf numFmtId="0" fontId="0" fillId="6" borderId="8" xfId="0" applyFill="1" applyBorder="1"/>
    <xf numFmtId="164" fontId="0" fillId="6" borderId="8" xfId="0" applyNumberFormat="1" applyFill="1" applyBorder="1"/>
    <xf numFmtId="164" fontId="0" fillId="6" borderId="9" xfId="0" applyNumberFormat="1" applyFill="1" applyBorder="1"/>
    <xf numFmtId="0" fontId="0" fillId="0" borderId="0" xfId="0" applyFill="1"/>
    <xf numFmtId="0" fontId="8" fillId="6" borderId="25" xfId="0" applyFont="1" applyFill="1" applyBorder="1"/>
    <xf numFmtId="49" fontId="0" fillId="3" borderId="5" xfId="0" applyNumberFormat="1" applyFill="1" applyBorder="1" applyAlignment="1">
      <alignment horizontal="left" vertical="center" wrapText="1"/>
    </xf>
    <xf numFmtId="0" fontId="0" fillId="3" borderId="5" xfId="0" applyFill="1" applyBorder="1" applyAlignment="1">
      <alignment horizontal="left" vertical="center" wrapText="1"/>
    </xf>
    <xf numFmtId="0" fontId="0" fillId="3" borderId="7" xfId="0" applyFill="1" applyBorder="1" applyAlignment="1">
      <alignment horizontal="left" vertical="center"/>
    </xf>
    <xf numFmtId="0" fontId="0" fillId="3" borderId="36" xfId="0" applyFill="1" applyBorder="1" applyAlignment="1">
      <alignment horizontal="left" vertical="center"/>
    </xf>
    <xf numFmtId="0" fontId="15" fillId="3" borderId="37" xfId="0" applyFont="1" applyFill="1" applyBorder="1" applyAlignment="1">
      <alignment horizontal="center"/>
    </xf>
    <xf numFmtId="0" fontId="0" fillId="6" borderId="5" xfId="0" applyFill="1" applyBorder="1" applyAlignment="1">
      <alignment horizontal="center" vertical="center" wrapText="1"/>
    </xf>
    <xf numFmtId="0" fontId="2" fillId="6" borderId="5" xfId="0" applyFont="1" applyFill="1" applyBorder="1" applyAlignment="1">
      <alignment horizontal="center" vertical="center" wrapText="1"/>
    </xf>
    <xf numFmtId="0" fontId="0" fillId="6" borderId="7" xfId="0" applyFill="1" applyBorder="1" applyAlignment="1">
      <alignment horizontal="center" vertical="center" wrapText="1"/>
    </xf>
    <xf numFmtId="0" fontId="0" fillId="6" borderId="36" xfId="0" applyFill="1" applyBorder="1" applyAlignment="1">
      <alignment horizontal="center" vertical="center"/>
    </xf>
    <xf numFmtId="0" fontId="16" fillId="6" borderId="37" xfId="0" applyFont="1" applyFill="1" applyBorder="1" applyAlignment="1">
      <alignment horizontal="center"/>
    </xf>
    <xf numFmtId="165" fontId="0" fillId="0" borderId="12" xfId="0" applyNumberFormat="1" applyFill="1" applyBorder="1"/>
    <xf numFmtId="0" fontId="0" fillId="4" borderId="25" xfId="0" applyFill="1" applyBorder="1"/>
    <xf numFmtId="165" fontId="0" fillId="0" borderId="12" xfId="0" applyNumberFormat="1" applyBorder="1" applyAlignment="1">
      <alignment horizontal="center" vertical="center" wrapText="1"/>
    </xf>
    <xf numFmtId="0" fontId="0" fillId="0" borderId="1" xfId="0" applyBorder="1" applyAlignment="1">
      <alignment horizontal="right"/>
    </xf>
    <xf numFmtId="0" fontId="0" fillId="0" borderId="6" xfId="0" applyBorder="1"/>
    <xf numFmtId="0" fontId="0" fillId="0" borderId="5" xfId="0" applyBorder="1"/>
    <xf numFmtId="0" fontId="0" fillId="0" borderId="6" xfId="0" applyBorder="1" applyAlignment="1">
      <alignment horizontal="right"/>
    </xf>
    <xf numFmtId="0" fontId="0" fillId="0" borderId="5"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0" fontId="0" fillId="0" borderId="9" xfId="0" applyBorder="1" applyAlignment="1">
      <alignment horizontal="right"/>
    </xf>
    <xf numFmtId="0" fontId="16" fillId="6" borderId="38" xfId="0" applyFont="1" applyFill="1" applyBorder="1" applyAlignment="1">
      <alignment horizontal="center"/>
    </xf>
    <xf numFmtId="0" fontId="16" fillId="6" borderId="39" xfId="0" applyFont="1" applyFill="1" applyBorder="1" applyAlignment="1">
      <alignment horizontal="center"/>
    </xf>
    <xf numFmtId="0" fontId="13" fillId="19" borderId="26" xfId="0" applyFont="1" applyFill="1" applyBorder="1" applyAlignment="1">
      <alignment horizontal="center"/>
    </xf>
    <xf numFmtId="0" fontId="13" fillId="19" borderId="27" xfId="0" applyFont="1" applyFill="1" applyBorder="1" applyAlignment="1">
      <alignment horizontal="center"/>
    </xf>
    <xf numFmtId="0" fontId="13" fillId="19" borderId="28" xfId="0" applyFont="1" applyFill="1" applyBorder="1" applyAlignment="1">
      <alignment horizontal="center"/>
    </xf>
    <xf numFmtId="0" fontId="0" fillId="2" borderId="32" xfId="0" applyFill="1" applyBorder="1" applyAlignment="1">
      <alignment horizontal="left" wrapText="1"/>
    </xf>
    <xf numFmtId="0" fontId="0" fillId="2" borderId="0" xfId="0" applyFill="1" applyBorder="1" applyAlignment="1">
      <alignment horizontal="left" wrapText="1"/>
    </xf>
    <xf numFmtId="0" fontId="0" fillId="6" borderId="8" xfId="0" applyFill="1" applyBorder="1" applyAlignment="1">
      <alignment horizontal="left"/>
    </xf>
    <xf numFmtId="0" fontId="0" fillId="6" borderId="9" xfId="0" applyFill="1" applyBorder="1" applyAlignment="1">
      <alignment horizontal="left"/>
    </xf>
    <xf numFmtId="0" fontId="0" fillId="6" borderId="1" xfId="0" applyFill="1" applyBorder="1" applyAlignment="1">
      <alignment horizontal="left"/>
    </xf>
    <xf numFmtId="0" fontId="0" fillId="6" borderId="6" xfId="0" applyFill="1" applyBorder="1" applyAlignment="1">
      <alignment horizontal="left"/>
    </xf>
    <xf numFmtId="0" fontId="0" fillId="6" borderId="13" xfId="0" applyFill="1" applyBorder="1" applyAlignment="1">
      <alignment horizontal="left"/>
    </xf>
    <xf numFmtId="0" fontId="0" fillId="6" borderId="19" xfId="0" applyFill="1" applyBorder="1" applyAlignment="1">
      <alignment horizontal="left"/>
    </xf>
    <xf numFmtId="0" fontId="0" fillId="3" borderId="1" xfId="0" applyFill="1" applyBorder="1" applyAlignment="1">
      <alignment horizontal="left"/>
    </xf>
    <xf numFmtId="0" fontId="0" fillId="3" borderId="6" xfId="0" applyFill="1" applyBorder="1" applyAlignment="1">
      <alignment horizontal="left"/>
    </xf>
    <xf numFmtId="0" fontId="0" fillId="3" borderId="13" xfId="0" applyFill="1" applyBorder="1" applyAlignment="1">
      <alignment horizontal="left"/>
    </xf>
    <xf numFmtId="0" fontId="0" fillId="3" borderId="19" xfId="0" applyFill="1" applyBorder="1" applyAlignment="1">
      <alignment horizontal="left"/>
    </xf>
    <xf numFmtId="0" fontId="15" fillId="3" borderId="27" xfId="0" applyFont="1" applyFill="1" applyBorder="1" applyAlignment="1">
      <alignment horizontal="center"/>
    </xf>
    <xf numFmtId="0" fontId="15" fillId="3" borderId="28" xfId="0" applyFont="1" applyFill="1" applyBorder="1" applyAlignment="1">
      <alignment horizontal="center"/>
    </xf>
    <xf numFmtId="0" fontId="0" fillId="3" borderId="8" xfId="0" applyFill="1" applyBorder="1" applyAlignment="1">
      <alignment horizontal="left" wrapText="1"/>
    </xf>
    <xf numFmtId="0" fontId="0" fillId="3" borderId="9" xfId="0" applyFill="1" applyBorder="1" applyAlignment="1">
      <alignment horizontal="left" wrapText="1"/>
    </xf>
    <xf numFmtId="0" fontId="13" fillId="7" borderId="26" xfId="0" applyFont="1" applyFill="1" applyBorder="1" applyAlignment="1">
      <alignment horizontal="center"/>
    </xf>
    <xf numFmtId="0" fontId="13" fillId="7" borderId="27" xfId="0" applyFont="1" applyFill="1" applyBorder="1" applyAlignment="1">
      <alignment horizontal="center"/>
    </xf>
    <xf numFmtId="0" fontId="13" fillId="7" borderId="28" xfId="0" applyFont="1" applyFill="1" applyBorder="1" applyAlignment="1">
      <alignment horizontal="center"/>
    </xf>
    <xf numFmtId="49" fontId="0" fillId="6" borderId="1" xfId="0" applyNumberFormat="1" applyFill="1" applyBorder="1" applyAlignment="1">
      <alignment horizontal="center" vertical="center"/>
    </xf>
    <xf numFmtId="49" fontId="0" fillId="6" borderId="8" xfId="0" applyNumberFormat="1" applyFill="1" applyBorder="1" applyAlignment="1">
      <alignment horizontal="center" vertical="center"/>
    </xf>
    <xf numFmtId="0" fontId="0" fillId="6" borderId="1" xfId="0" applyFill="1" applyBorder="1" applyAlignment="1">
      <alignment horizontal="center"/>
    </xf>
    <xf numFmtId="0" fontId="0" fillId="6" borderId="8" xfId="0" applyFill="1" applyBorder="1" applyAlignment="1">
      <alignment horizontal="center"/>
    </xf>
    <xf numFmtId="0" fontId="0" fillId="17" borderId="2" xfId="0" applyFill="1" applyBorder="1" applyAlignment="1">
      <alignment horizontal="center" vertical="center"/>
    </xf>
    <xf numFmtId="0" fontId="0" fillId="17" borderId="5" xfId="0" applyFill="1" applyBorder="1" applyAlignment="1">
      <alignment horizontal="center" vertical="center"/>
    </xf>
    <xf numFmtId="0" fontId="0" fillId="17" borderId="7" xfId="0" applyFill="1" applyBorder="1" applyAlignment="1">
      <alignment horizontal="center" vertical="center"/>
    </xf>
    <xf numFmtId="0" fontId="0" fillId="18" borderId="2" xfId="0" applyFill="1" applyBorder="1" applyAlignment="1">
      <alignment horizontal="center" vertical="center"/>
    </xf>
    <xf numFmtId="0" fontId="0" fillId="18" borderId="5" xfId="0" applyFill="1" applyBorder="1" applyAlignment="1">
      <alignment horizontal="center" vertical="center"/>
    </xf>
    <xf numFmtId="0" fontId="0" fillId="18" borderId="7" xfId="0" applyFill="1" applyBorder="1" applyAlignment="1">
      <alignment horizontal="center" vertical="center"/>
    </xf>
    <xf numFmtId="0" fontId="0" fillId="6" borderId="2" xfId="0" applyFill="1" applyBorder="1" applyAlignment="1">
      <alignment horizontal="center" vertical="center"/>
    </xf>
    <xf numFmtId="0" fontId="0" fillId="6" borderId="5" xfId="0" applyFill="1" applyBorder="1" applyAlignment="1">
      <alignment horizontal="center" vertical="center"/>
    </xf>
    <xf numFmtId="0" fontId="0" fillId="6" borderId="7" xfId="0" applyFill="1" applyBorder="1" applyAlignment="1">
      <alignment horizontal="center" vertical="center"/>
    </xf>
    <xf numFmtId="49" fontId="0" fillId="6" borderId="3" xfId="0" applyNumberFormat="1" applyFill="1" applyBorder="1" applyAlignment="1">
      <alignment horizontal="center" vertical="center"/>
    </xf>
    <xf numFmtId="49" fontId="0" fillId="18" borderId="1" xfId="0" applyNumberFormat="1" applyFill="1" applyBorder="1" applyAlignment="1">
      <alignment horizontal="center" vertical="center"/>
    </xf>
    <xf numFmtId="49" fontId="0" fillId="18" borderId="8" xfId="0" applyNumberFormat="1" applyFill="1" applyBorder="1" applyAlignment="1">
      <alignment horizontal="center" vertical="center"/>
    </xf>
    <xf numFmtId="0" fontId="0" fillId="18" borderId="1" xfId="0" applyFill="1" applyBorder="1" applyAlignment="1">
      <alignment horizontal="center"/>
    </xf>
    <xf numFmtId="0" fontId="0" fillId="18" borderId="8" xfId="0" applyFill="1" applyBorder="1" applyAlignment="1">
      <alignment horizontal="center"/>
    </xf>
    <xf numFmtId="0" fontId="0" fillId="17" borderId="1" xfId="0" applyFill="1" applyBorder="1" applyAlignment="1">
      <alignment horizontal="center"/>
    </xf>
    <xf numFmtId="0" fontId="0" fillId="17" borderId="8" xfId="0" applyFill="1" applyBorder="1" applyAlignment="1">
      <alignment horizontal="center"/>
    </xf>
    <xf numFmtId="49" fontId="0" fillId="17" borderId="3" xfId="0" applyNumberFormat="1" applyFill="1" applyBorder="1" applyAlignment="1">
      <alignment horizontal="center" vertical="center"/>
    </xf>
    <xf numFmtId="49" fontId="0" fillId="17" borderId="1" xfId="0" applyNumberFormat="1" applyFill="1" applyBorder="1" applyAlignment="1">
      <alignment horizontal="center" vertical="center"/>
    </xf>
    <xf numFmtId="49" fontId="0" fillId="17" borderId="8" xfId="0" applyNumberFormat="1" applyFill="1" applyBorder="1" applyAlignment="1">
      <alignment horizontal="center" vertical="center"/>
    </xf>
    <xf numFmtId="49" fontId="0" fillId="18" borderId="3" xfId="0" applyNumberFormat="1" applyFill="1" applyBorder="1" applyAlignment="1">
      <alignment horizontal="center" vertical="center"/>
    </xf>
    <xf numFmtId="0" fontId="13" fillId="8" borderId="26" xfId="0" applyFont="1" applyFill="1" applyBorder="1" applyAlignment="1">
      <alignment horizontal="center"/>
    </xf>
    <xf numFmtId="0" fontId="13" fillId="8" borderId="27" xfId="0" applyFont="1" applyFill="1" applyBorder="1" applyAlignment="1">
      <alignment horizontal="center"/>
    </xf>
    <xf numFmtId="0" fontId="13" fillId="8" borderId="28" xfId="0" applyFont="1" applyFill="1" applyBorder="1" applyAlignment="1">
      <alignment horizontal="center"/>
    </xf>
    <xf numFmtId="0" fontId="11" fillId="10" borderId="29" xfId="0" applyFont="1" applyFill="1" applyBorder="1" applyAlignment="1">
      <alignment horizontal="center"/>
    </xf>
    <xf numFmtId="0" fontId="11" fillId="10" borderId="30" xfId="0" applyFont="1" applyFill="1" applyBorder="1" applyAlignment="1">
      <alignment horizontal="center"/>
    </xf>
    <xf numFmtId="0" fontId="11" fillId="10" borderId="31" xfId="0" applyFont="1" applyFill="1" applyBorder="1" applyAlignment="1">
      <alignment horizontal="center"/>
    </xf>
    <xf numFmtId="0" fontId="11" fillId="11" borderId="29" xfId="0" applyFont="1" applyFill="1" applyBorder="1" applyAlignment="1">
      <alignment horizontal="center"/>
    </xf>
    <xf numFmtId="0" fontId="11" fillId="11" borderId="30" xfId="0" applyFont="1" applyFill="1" applyBorder="1" applyAlignment="1">
      <alignment horizontal="center"/>
    </xf>
    <xf numFmtId="0" fontId="11" fillId="16" borderId="26" xfId="0" applyFont="1" applyFill="1" applyBorder="1" applyAlignment="1">
      <alignment horizontal="center"/>
    </xf>
    <xf numFmtId="0" fontId="11" fillId="16" borderId="27" xfId="0" applyFont="1" applyFill="1" applyBorder="1" applyAlignment="1">
      <alignment horizontal="center"/>
    </xf>
    <xf numFmtId="0" fontId="11" fillId="16" borderId="28" xfId="0" applyFont="1" applyFill="1" applyBorder="1" applyAlignment="1">
      <alignment horizontal="center"/>
    </xf>
    <xf numFmtId="0" fontId="12" fillId="6" borderId="26" xfId="0" applyFont="1" applyFill="1" applyBorder="1" applyAlignment="1">
      <alignment horizontal="center"/>
    </xf>
    <xf numFmtId="0" fontId="12" fillId="6" borderId="27" xfId="0" applyFont="1" applyFill="1" applyBorder="1" applyAlignment="1">
      <alignment horizontal="center"/>
    </xf>
    <xf numFmtId="0" fontId="12" fillId="6" borderId="28" xfId="0" applyFont="1" applyFill="1" applyBorder="1" applyAlignment="1">
      <alignment horizontal="center"/>
    </xf>
    <xf numFmtId="0" fontId="12" fillId="4" borderId="26" xfId="0" applyFont="1" applyFill="1" applyBorder="1" applyAlignment="1">
      <alignment horizontal="center"/>
    </xf>
    <xf numFmtId="0" fontId="12" fillId="4" borderId="27" xfId="0" applyFont="1" applyFill="1" applyBorder="1" applyAlignment="1">
      <alignment horizontal="center"/>
    </xf>
    <xf numFmtId="0" fontId="12" fillId="4" borderId="28" xfId="0" applyFont="1" applyFill="1" applyBorder="1" applyAlignment="1">
      <alignment horizontal="center"/>
    </xf>
    <xf numFmtId="0" fontId="12" fillId="5" borderId="26" xfId="0" applyFont="1" applyFill="1" applyBorder="1" applyAlignment="1">
      <alignment horizontal="center"/>
    </xf>
    <xf numFmtId="0" fontId="12" fillId="5" borderId="27" xfId="0" applyFont="1" applyFill="1" applyBorder="1" applyAlignment="1">
      <alignment horizontal="center"/>
    </xf>
    <xf numFmtId="0" fontId="12" fillId="5" borderId="28" xfId="0" applyFont="1" applyFill="1" applyBorder="1" applyAlignment="1">
      <alignment horizontal="center"/>
    </xf>
    <xf numFmtId="0" fontId="10" fillId="13" borderId="26" xfId="0" applyFont="1" applyFill="1" applyBorder="1" applyAlignment="1">
      <alignment horizontal="center"/>
    </xf>
    <xf numFmtId="0" fontId="10" fillId="13" borderId="27" xfId="0" applyFont="1" applyFill="1" applyBorder="1" applyAlignment="1">
      <alignment horizontal="center"/>
    </xf>
    <xf numFmtId="0" fontId="10" fillId="13" borderId="28" xfId="0" applyFont="1" applyFill="1" applyBorder="1" applyAlignment="1">
      <alignment horizontal="center"/>
    </xf>
    <xf numFmtId="0" fontId="0" fillId="0" borderId="1" xfId="0" applyBorder="1" applyAlignment="1">
      <alignment horizont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0" fillId="12" borderId="26" xfId="0" applyFont="1" applyFill="1" applyBorder="1" applyAlignment="1">
      <alignment horizontal="center"/>
    </xf>
    <xf numFmtId="0" fontId="10" fillId="12" borderId="27" xfId="0" applyFont="1" applyFill="1" applyBorder="1" applyAlignment="1">
      <alignment horizontal="center"/>
    </xf>
    <xf numFmtId="0" fontId="10" fillId="12" borderId="28" xfId="0" applyFont="1" applyFill="1" applyBorder="1" applyAlignment="1">
      <alignment horizontal="center"/>
    </xf>
    <xf numFmtId="0" fontId="10" fillId="13" borderId="26" xfId="0" applyFont="1" applyFill="1" applyBorder="1" applyAlignment="1">
      <alignment horizontal="center" vertical="center"/>
    </xf>
    <xf numFmtId="0" fontId="10" fillId="13" borderId="27" xfId="0" applyFont="1" applyFill="1" applyBorder="1" applyAlignment="1">
      <alignment horizontal="center" vertical="center"/>
    </xf>
    <xf numFmtId="0" fontId="10" fillId="13" borderId="28" xfId="0" applyFont="1" applyFill="1" applyBorder="1" applyAlignment="1">
      <alignment horizontal="center" vertical="center"/>
    </xf>
    <xf numFmtId="0" fontId="10" fillId="20" borderId="26" xfId="0" applyFont="1" applyFill="1" applyBorder="1" applyAlignment="1">
      <alignment horizontal="center"/>
    </xf>
    <xf numFmtId="0" fontId="10" fillId="20" borderId="27" xfId="0" applyFont="1" applyFill="1" applyBorder="1" applyAlignment="1">
      <alignment horizontal="center"/>
    </xf>
    <xf numFmtId="0" fontId="10" fillId="20" borderId="28" xfId="0" applyFont="1" applyFill="1" applyBorder="1" applyAlignment="1">
      <alignment horizontal="center"/>
    </xf>
    <xf numFmtId="0" fontId="11" fillId="14" borderId="29" xfId="0" applyFont="1" applyFill="1" applyBorder="1" applyAlignment="1">
      <alignment horizontal="center"/>
    </xf>
    <xf numFmtId="0" fontId="11" fillId="14" borderId="30" xfId="0" applyFont="1" applyFill="1" applyBorder="1" applyAlignment="1">
      <alignment horizontal="center"/>
    </xf>
    <xf numFmtId="0" fontId="11" fillId="14" borderId="31" xfId="0" applyFont="1" applyFill="1" applyBorder="1" applyAlignment="1">
      <alignment horizontal="center"/>
    </xf>
    <xf numFmtId="0" fontId="0" fillId="0" borderId="13" xfId="0" applyBorder="1" applyAlignment="1">
      <alignment horizontal="center"/>
    </xf>
    <xf numFmtId="0" fontId="0" fillId="0" borderId="15"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4" xfId="0" applyBorder="1" applyAlignment="1">
      <alignment horizontal="center"/>
    </xf>
    <xf numFmtId="0" fontId="0" fillId="0" borderId="0" xfId="0" applyBorder="1" applyAlignment="1">
      <alignment horizontal="center"/>
    </xf>
    <xf numFmtId="0" fontId="0" fillId="0" borderId="23"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 xfId="0" applyBorder="1" applyAlignment="1">
      <alignment horizontal="center" vertical="center"/>
    </xf>
    <xf numFmtId="49" fontId="0" fillId="0" borderId="1" xfId="0" applyNumberFormat="1" applyBorder="1" applyAlignment="1">
      <alignment horizontal="center"/>
    </xf>
    <xf numFmtId="0" fontId="10" fillId="15" borderId="26" xfId="0" applyFont="1" applyFill="1" applyBorder="1" applyAlignment="1">
      <alignment horizontal="center" vertical="center"/>
    </xf>
    <xf numFmtId="0" fontId="10" fillId="15" borderId="27" xfId="0" applyFont="1" applyFill="1" applyBorder="1" applyAlignment="1">
      <alignment horizontal="center" vertical="center"/>
    </xf>
    <xf numFmtId="0" fontId="10" fillId="15" borderId="28" xfId="0" applyFont="1" applyFill="1"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0" fontId="13" fillId="17" borderId="26" xfId="0" applyFont="1" applyFill="1" applyBorder="1" applyAlignment="1">
      <alignment horizontal="center"/>
    </xf>
    <xf numFmtId="0" fontId="13" fillId="17" borderId="27" xfId="0" applyFont="1" applyFill="1" applyBorder="1" applyAlignment="1">
      <alignment horizontal="center"/>
    </xf>
    <xf numFmtId="0" fontId="13" fillId="17" borderId="28" xfId="0" applyFont="1" applyFill="1" applyBorder="1" applyAlignment="1">
      <alignment horizontal="center"/>
    </xf>
    <xf numFmtId="0" fontId="0" fillId="0" borderId="2" xfId="0" applyBorder="1" applyAlignment="1">
      <alignment horizontal="center" vertical="center" wrapText="1"/>
    </xf>
    <xf numFmtId="0" fontId="0" fillId="0" borderId="5" xfId="0"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17D3D"/>
      <color rgb="FF4C3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8.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9.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31.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2.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43.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44.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45.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46.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47.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48.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49.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51.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GS: 0.1-0.5 mm</c:v>
          </c:tx>
          <c:spPr>
            <a:ln w="19050" cap="rnd">
              <a:solidFill>
                <a:schemeClr val="accent1"/>
              </a:solid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plus>
            <c:min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minus>
            <c:spPr>
              <a:noFill/>
              <a:ln w="9525" cap="flat" cmpd="sng" algn="ctr">
                <a:solidFill>
                  <a:schemeClr val="tx1">
                    <a:lumMod val="65000"/>
                    <a:lumOff val="35000"/>
                  </a:schemeClr>
                </a:solidFill>
                <a:round/>
              </a:ln>
              <a:effectLst/>
            </c:spPr>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Res'!$Q$5:$Q$22</c:f>
              <c:numCache>
                <c:formatCode>0.000</c:formatCode>
                <c:ptCount val="18"/>
                <c:pt idx="0">
                  <c:v>0</c:v>
                </c:pt>
                <c:pt idx="1">
                  <c:v>10.698128279721141</c:v>
                </c:pt>
                <c:pt idx="2">
                  <c:v>15.364794946387811</c:v>
                </c:pt>
                <c:pt idx="3">
                  <c:v>17.698128279721143</c:v>
                </c:pt>
                <c:pt idx="4">
                  <c:v>19.698128279721143</c:v>
                </c:pt>
                <c:pt idx="5">
                  <c:v>22.698128279721146</c:v>
                </c:pt>
                <c:pt idx="6">
                  <c:v>24.698128279721146</c:v>
                </c:pt>
                <c:pt idx="7">
                  <c:v>25.364794946387814</c:v>
                </c:pt>
                <c:pt idx="8">
                  <c:v>28.031461613054478</c:v>
                </c:pt>
                <c:pt idx="9">
                  <c:v>29.698128279721146</c:v>
                </c:pt>
                <c:pt idx="10">
                  <c:v>31.364794946387814</c:v>
                </c:pt>
                <c:pt idx="11">
                  <c:v>33.031461613054482</c:v>
                </c:pt>
                <c:pt idx="12">
                  <c:v>33.698128279721146</c:v>
                </c:pt>
                <c:pt idx="13">
                  <c:v>34.364794946387811</c:v>
                </c:pt>
                <c:pt idx="14">
                  <c:v>35.364794946387811</c:v>
                </c:pt>
                <c:pt idx="15">
                  <c:v>36.364794946387811</c:v>
                </c:pt>
                <c:pt idx="16">
                  <c:v>36.698128279721146</c:v>
                </c:pt>
                <c:pt idx="17">
                  <c:v>36.698128279721146</c:v>
                </c:pt>
              </c:numCache>
            </c:numRef>
          </c:yVal>
          <c:smooth val="0"/>
          <c:extLst>
            <c:ext xmlns:c16="http://schemas.microsoft.com/office/drawing/2014/chart" uri="{C3380CC4-5D6E-409C-BE32-E72D297353CC}">
              <c16:uniqueId val="{00000000-66E1-42A6-9279-971FFA48FA17}"/>
            </c:ext>
          </c:extLst>
        </c:ser>
        <c:ser>
          <c:idx val="1"/>
          <c:order val="1"/>
          <c:tx>
            <c:v>GS: 0.5-1 mm</c:v>
          </c:tx>
          <c:spPr>
            <a:ln w="19050" cap="rnd">
              <a:solidFill>
                <a:schemeClr val="accent1"/>
              </a:solidFill>
              <a:round/>
            </a:ln>
            <a:effectLst/>
          </c:spPr>
          <c:marker>
            <c:symbol val="diamond"/>
            <c:size val="5"/>
            <c:spPr>
              <a:solidFill>
                <a:schemeClr val="accent1"/>
              </a:solidFill>
              <a:ln w="9525">
                <a:solidFill>
                  <a:schemeClr val="accent1"/>
                </a:solidFill>
              </a:ln>
              <a:effectLst/>
            </c:spPr>
          </c:marker>
          <c:errBars>
            <c:errDir val="y"/>
            <c:errBarType val="both"/>
            <c:errValType val="cust"/>
            <c:noEndCap val="0"/>
            <c:pl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plus>
            <c:min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minus>
            <c:spPr>
              <a:noFill/>
              <a:ln w="9525" cap="flat" cmpd="sng" algn="ctr">
                <a:solidFill>
                  <a:schemeClr val="tx1">
                    <a:lumMod val="65000"/>
                    <a:lumOff val="35000"/>
                  </a:schemeClr>
                </a:solidFill>
                <a:round/>
              </a:ln>
              <a:effectLst/>
            </c:spPr>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Res'!$Q$26:$Q$38</c:f>
              <c:numCache>
                <c:formatCode>0.000</c:formatCode>
                <c:ptCount val="13"/>
                <c:pt idx="0">
                  <c:v>0</c:v>
                </c:pt>
                <c:pt idx="1">
                  <c:v>6.3647949463878097</c:v>
                </c:pt>
                <c:pt idx="2">
                  <c:v>8.3647949463878088</c:v>
                </c:pt>
                <c:pt idx="3">
                  <c:v>9.0314616130544767</c:v>
                </c:pt>
                <c:pt idx="4">
                  <c:v>9.3647949463878088</c:v>
                </c:pt>
                <c:pt idx="5">
                  <c:v>9.698128279721141</c:v>
                </c:pt>
                <c:pt idx="6">
                  <c:v>10.031461613054475</c:v>
                </c:pt>
                <c:pt idx="7">
                  <c:v>10.364794946387809</c:v>
                </c:pt>
                <c:pt idx="8">
                  <c:v>10.698128279721141</c:v>
                </c:pt>
                <c:pt idx="9">
                  <c:v>11.031461613054475</c:v>
                </c:pt>
                <c:pt idx="10">
                  <c:v>11.364794946387809</c:v>
                </c:pt>
                <c:pt idx="11">
                  <c:v>11.698128279721141</c:v>
                </c:pt>
                <c:pt idx="12">
                  <c:v>11.698128279721141</c:v>
                </c:pt>
              </c:numCache>
            </c:numRef>
          </c:yVal>
          <c:smooth val="0"/>
          <c:extLst>
            <c:ext xmlns:c16="http://schemas.microsoft.com/office/drawing/2014/chart" uri="{C3380CC4-5D6E-409C-BE32-E72D297353CC}">
              <c16:uniqueId val="{00000001-66E1-42A6-9279-971FFA48FA17}"/>
            </c:ext>
          </c:extLst>
        </c:ser>
        <c:ser>
          <c:idx val="2"/>
          <c:order val="2"/>
          <c:tx>
            <c:v>GS: 1-2 mm</c:v>
          </c:tx>
          <c:spPr>
            <a:ln w="19050" cap="rnd">
              <a:solidFill>
                <a:schemeClr val="accent1"/>
              </a:solidFill>
              <a:round/>
            </a:ln>
            <a:effectLst/>
          </c:spPr>
          <c:marker>
            <c:symbol val="square"/>
            <c:size val="5"/>
            <c:spPr>
              <a:solidFill>
                <a:schemeClr val="accent1"/>
              </a:solidFill>
              <a:ln w="9525">
                <a:solidFill>
                  <a:schemeClr val="accent1"/>
                </a:solidFill>
              </a:ln>
              <a:effectLst/>
            </c:spPr>
          </c:marker>
          <c:errBars>
            <c:errDir val="y"/>
            <c:errBarType val="both"/>
            <c:errValType val="cust"/>
            <c:noEndCap val="0"/>
            <c:pl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plus>
            <c:min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minus>
            <c:spPr>
              <a:noFill/>
              <a:ln w="9525" cap="flat" cmpd="sng" algn="ctr">
                <a:solidFill>
                  <a:schemeClr val="tx1">
                    <a:lumMod val="65000"/>
                    <a:lumOff val="35000"/>
                  </a:schemeClr>
                </a:solidFill>
                <a:round/>
              </a:ln>
              <a:effectLst/>
            </c:spPr>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Res'!$Q$42:$Q$49</c:f>
              <c:numCache>
                <c:formatCode>0.000</c:formatCode>
                <c:ptCount val="8"/>
                <c:pt idx="0">
                  <c:v>0</c:v>
                </c:pt>
                <c:pt idx="1">
                  <c:v>3.3647949463878093</c:v>
                </c:pt>
                <c:pt idx="2">
                  <c:v>4.3647949463878097</c:v>
                </c:pt>
                <c:pt idx="3">
                  <c:v>4.6981282797211428</c:v>
                </c:pt>
                <c:pt idx="4">
                  <c:v>5.0314616130544758</c:v>
                </c:pt>
                <c:pt idx="5">
                  <c:v>5.3647949463878097</c:v>
                </c:pt>
                <c:pt idx="6">
                  <c:v>5.6981282797211428</c:v>
                </c:pt>
                <c:pt idx="7">
                  <c:v>5.6981282797211428</c:v>
                </c:pt>
              </c:numCache>
            </c:numRef>
          </c:yVal>
          <c:smooth val="0"/>
          <c:extLst>
            <c:ext xmlns:c16="http://schemas.microsoft.com/office/drawing/2014/chart" uri="{C3380CC4-5D6E-409C-BE32-E72D297353CC}">
              <c16:uniqueId val="{00000002-66E1-42A6-9279-971FFA48FA17}"/>
            </c:ext>
          </c:extLst>
        </c:ser>
        <c:ser>
          <c:idx val="3"/>
          <c:order val="3"/>
          <c:tx>
            <c:v>GS: 2-2.8 mm</c:v>
          </c:tx>
          <c:spPr>
            <a:ln w="19050" cap="rnd">
              <a:solidFill>
                <a:schemeClr val="accent1"/>
              </a:solidFill>
              <a:round/>
            </a:ln>
            <a:effectLst/>
          </c:spPr>
          <c:marker>
            <c:symbol val="triangle"/>
            <c:size val="5"/>
            <c:spPr>
              <a:solidFill>
                <a:schemeClr val="accent1"/>
              </a:solidFill>
              <a:ln w="9525">
                <a:solidFill>
                  <a:schemeClr val="accent1"/>
                </a:solidFill>
              </a:ln>
              <a:effectLst/>
            </c:spPr>
          </c:marker>
          <c:errBars>
            <c:errDir val="y"/>
            <c:errBarType val="both"/>
            <c:errValType val="cust"/>
            <c:noEndCap val="0"/>
            <c:plus>
              <c:numRef>
                <c:f>'Moisture Absorpton Res'!$R$53:$R$55</c:f>
                <c:numCache>
                  <c:formatCode>General</c:formatCode>
                  <c:ptCount val="3"/>
                  <c:pt idx="0">
                    <c:v>0</c:v>
                  </c:pt>
                  <c:pt idx="1">
                    <c:v>0</c:v>
                  </c:pt>
                  <c:pt idx="2">
                    <c:v>0</c:v>
                  </c:pt>
                </c:numCache>
              </c:numRef>
            </c:plus>
            <c:minus>
              <c:numRef>
                <c:f>'Moisture Absorpton Res'!$R$53:$R$55</c:f>
                <c:numCache>
                  <c:formatCode>General</c:formatCode>
                  <c:ptCount val="3"/>
                  <c:pt idx="0">
                    <c:v>0</c:v>
                  </c:pt>
                  <c:pt idx="1">
                    <c:v>0</c:v>
                  </c:pt>
                  <c:pt idx="2">
                    <c:v>0</c:v>
                  </c:pt>
                </c:numCache>
              </c:numRef>
            </c:minus>
            <c:spPr>
              <a:noFill/>
              <a:ln w="9525" cap="flat" cmpd="sng" algn="ctr">
                <a:solidFill>
                  <a:schemeClr val="tx1">
                    <a:lumMod val="65000"/>
                    <a:lumOff val="35000"/>
                  </a:schemeClr>
                </a:solidFill>
                <a:round/>
              </a:ln>
              <a:effectLst/>
            </c:spPr>
          </c:errBars>
          <c:xVal>
            <c:numRef>
              <c:f>'Moisture Absorpton Res'!$P$53:$P$55</c:f>
              <c:numCache>
                <c:formatCode>0.0</c:formatCode>
                <c:ptCount val="3"/>
                <c:pt idx="0">
                  <c:v>0</c:v>
                </c:pt>
                <c:pt idx="1">
                  <c:v>1</c:v>
                </c:pt>
                <c:pt idx="2">
                  <c:v>15</c:v>
                </c:pt>
              </c:numCache>
            </c:numRef>
          </c:xVal>
          <c:yVal>
            <c:numRef>
              <c:f>'Moisture Absorpton Res'!$Q$53:$Q$55</c:f>
              <c:numCache>
                <c:formatCode>0.000</c:formatCode>
                <c:ptCount val="3"/>
                <c:pt idx="0">
                  <c:v>0</c:v>
                </c:pt>
                <c:pt idx="1">
                  <c:v>0.36479494638780952</c:v>
                </c:pt>
                <c:pt idx="2">
                  <c:v>0.36479494638780952</c:v>
                </c:pt>
              </c:numCache>
            </c:numRef>
          </c:yVal>
          <c:smooth val="0"/>
          <c:extLst>
            <c:ext xmlns:c16="http://schemas.microsoft.com/office/drawing/2014/chart" uri="{C3380CC4-5D6E-409C-BE32-E72D297353CC}">
              <c16:uniqueId val="{00000003-66E1-42A6-9279-971FFA48FA17}"/>
            </c:ext>
          </c:extLst>
        </c:ser>
        <c:ser>
          <c:idx val="4"/>
          <c:order val="4"/>
          <c:tx>
            <c:v>GS: 25% Mix</c:v>
          </c:tx>
          <c:spPr>
            <a:ln w="19050" cap="rnd">
              <a:solidFill>
                <a:schemeClr val="accent1"/>
              </a:solidFill>
              <a:round/>
            </a:ln>
            <a:effectLst/>
          </c:spPr>
          <c:marker>
            <c:symbol val="star"/>
            <c:size val="5"/>
            <c:spPr>
              <a:noFill/>
              <a:ln w="9525">
                <a:solidFill>
                  <a:schemeClr val="accent1"/>
                </a:solidFill>
              </a:ln>
              <a:effectLst/>
            </c:spPr>
          </c:marker>
          <c:errBars>
            <c:errDir val="y"/>
            <c:errBarType val="both"/>
            <c:errValType val="cust"/>
            <c:noEndCap val="0"/>
            <c:pl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plus>
            <c:min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minus>
            <c:spPr>
              <a:noFill/>
              <a:ln w="9525" cap="flat" cmpd="sng" algn="ctr">
                <a:solidFill>
                  <a:schemeClr val="tx1">
                    <a:lumMod val="65000"/>
                    <a:lumOff val="35000"/>
                  </a:schemeClr>
                </a:solidFill>
                <a:round/>
              </a:ln>
              <a:effectLst/>
            </c:spPr>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Res'!$Q$59:$Q$73</c:f>
              <c:numCache>
                <c:formatCode>0.000</c:formatCode>
                <c:ptCount val="15"/>
                <c:pt idx="0">
                  <c:v>0</c:v>
                </c:pt>
                <c:pt idx="1">
                  <c:v>4.3647949463878097</c:v>
                </c:pt>
                <c:pt idx="2">
                  <c:v>6.6981282797211428</c:v>
                </c:pt>
                <c:pt idx="3">
                  <c:v>8.0314616130544749</c:v>
                </c:pt>
                <c:pt idx="4">
                  <c:v>9.0314616130544749</c:v>
                </c:pt>
                <c:pt idx="5">
                  <c:v>10.031461613054475</c:v>
                </c:pt>
                <c:pt idx="6">
                  <c:v>10.364794946387809</c:v>
                </c:pt>
                <c:pt idx="7">
                  <c:v>11.031461613054475</c:v>
                </c:pt>
                <c:pt idx="8">
                  <c:v>12.031461613054475</c:v>
                </c:pt>
                <c:pt idx="9">
                  <c:v>12.364794946387809</c:v>
                </c:pt>
                <c:pt idx="10">
                  <c:v>12.698128279721141</c:v>
                </c:pt>
                <c:pt idx="11">
                  <c:v>13.364794946387809</c:v>
                </c:pt>
                <c:pt idx="12">
                  <c:v>14.031461613054475</c:v>
                </c:pt>
                <c:pt idx="13">
                  <c:v>14.364794946387809</c:v>
                </c:pt>
                <c:pt idx="14">
                  <c:v>14.364794946387809</c:v>
                </c:pt>
              </c:numCache>
            </c:numRef>
          </c:yVal>
          <c:smooth val="0"/>
          <c:extLst>
            <c:ext xmlns:c16="http://schemas.microsoft.com/office/drawing/2014/chart" uri="{C3380CC4-5D6E-409C-BE32-E72D297353CC}">
              <c16:uniqueId val="{00000004-66E1-42A6-9279-971FFA48FA17}"/>
            </c:ext>
          </c:extLst>
        </c:ser>
        <c:dLbls>
          <c:showLegendKey val="0"/>
          <c:showVal val="0"/>
          <c:showCatName val="0"/>
          <c:showSerName val="0"/>
          <c:showPercent val="0"/>
          <c:showBubbleSize val="0"/>
        </c:dLbls>
        <c:axId val="709308296"/>
        <c:axId val="709308624"/>
      </c:scatterChart>
      <c:valAx>
        <c:axId val="7093082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08624"/>
        <c:crosses val="autoZero"/>
        <c:crossBetween val="midCat"/>
      </c:valAx>
      <c:valAx>
        <c:axId val="70930862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08296"/>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v>MO: 0.1-0.5 mm</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errBars>
            <c:errDir val="y"/>
            <c:errBarType val="both"/>
            <c:errValType val="cust"/>
            <c:noEndCap val="0"/>
            <c:pl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plus>
            <c:min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Res'!$AM$5:$AM$27</c:f>
              <c:numCache>
                <c:formatCode>0.000</c:formatCode>
                <c:ptCount val="23"/>
                <c:pt idx="0">
                  <c:v>0</c:v>
                </c:pt>
                <c:pt idx="1">
                  <c:v>0.25603038141241963</c:v>
                </c:pt>
                <c:pt idx="2">
                  <c:v>0.31987060040990684</c:v>
                </c:pt>
                <c:pt idx="3">
                  <c:v>0.36243074640823175</c:v>
                </c:pt>
                <c:pt idx="4">
                  <c:v>0.41917760773933149</c:v>
                </c:pt>
                <c:pt idx="5">
                  <c:v>0.46173775373765641</c:v>
                </c:pt>
                <c:pt idx="6">
                  <c:v>0.49011118440320622</c:v>
                </c:pt>
                <c:pt idx="7">
                  <c:v>0.51139125740236857</c:v>
                </c:pt>
                <c:pt idx="8">
                  <c:v>0.5610447610670809</c:v>
                </c:pt>
                <c:pt idx="9">
                  <c:v>0.58941819173263088</c:v>
                </c:pt>
                <c:pt idx="10">
                  <c:v>0.61779162239818064</c:v>
                </c:pt>
                <c:pt idx="11">
                  <c:v>0.65325841073011803</c:v>
                </c:pt>
                <c:pt idx="12">
                  <c:v>0.66744512606289297</c:v>
                </c:pt>
                <c:pt idx="13">
                  <c:v>0.68163184139566801</c:v>
                </c:pt>
                <c:pt idx="14">
                  <c:v>0.68872519906205554</c:v>
                </c:pt>
                <c:pt idx="15">
                  <c:v>0.7170986297276053</c:v>
                </c:pt>
                <c:pt idx="16">
                  <c:v>0.74547206039315517</c:v>
                </c:pt>
                <c:pt idx="17">
                  <c:v>0.7596587757259301</c:v>
                </c:pt>
                <c:pt idx="18">
                  <c:v>0.76675213339231763</c:v>
                </c:pt>
                <c:pt idx="19">
                  <c:v>0.78803220639148008</c:v>
                </c:pt>
                <c:pt idx="20">
                  <c:v>0.80221892172425502</c:v>
                </c:pt>
                <c:pt idx="21">
                  <c:v>0.81640563705702984</c:v>
                </c:pt>
                <c:pt idx="22">
                  <c:v>0.82349899472341725</c:v>
                </c:pt>
              </c:numCache>
            </c:numRef>
          </c:yVal>
          <c:smooth val="0"/>
          <c:extLst>
            <c:ext xmlns:c16="http://schemas.microsoft.com/office/drawing/2014/chart" uri="{C3380CC4-5D6E-409C-BE32-E72D297353CC}">
              <c16:uniqueId val="{00000000-847D-4870-BFB5-709ACF186B62}"/>
            </c:ext>
          </c:extLst>
        </c:ser>
        <c:ser>
          <c:idx val="0"/>
          <c:order val="1"/>
          <c:tx>
            <c:v>MO: 15 wt%: 0.1-0.5 mm</c:v>
          </c:tx>
          <c:spPr>
            <a:ln w="19050" cap="rnd">
              <a:solidFill>
                <a:schemeClr val="accent1"/>
              </a:solid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'Moisture Absorpton Res'!$AX$5:$AX$28</c:f>
                <c:numCache>
                  <c:formatCode>General</c:formatCode>
                  <c:ptCount val="24"/>
                  <c:pt idx="0">
                    <c:v>0</c:v>
                  </c:pt>
                  <c:pt idx="1">
                    <c:v>3.5724290971360283E-2</c:v>
                  </c:pt>
                  <c:pt idx="2">
                    <c:v>3.5724290971360088E-2</c:v>
                  </c:pt>
                  <c:pt idx="3">
                    <c:v>2.062542900892339E-2</c:v>
                  </c:pt>
                  <c:pt idx="4">
                    <c:v>2.0625429008923418E-2</c:v>
                  </c:pt>
                  <c:pt idx="5">
                    <c:v>0</c:v>
                  </c:pt>
                  <c:pt idx="6">
                    <c:v>1.1908096990453436E-2</c:v>
                  </c:pt>
                  <c:pt idx="7">
                    <c:v>1.1908096990453436E-2</c:v>
                  </c:pt>
                  <c:pt idx="8">
                    <c:v>0</c:v>
                  </c:pt>
                  <c:pt idx="9">
                    <c:v>0</c:v>
                  </c:pt>
                  <c:pt idx="10">
                    <c:v>1.190809699045337E-2</c:v>
                  </c:pt>
                  <c:pt idx="11">
                    <c:v>1.1908096990453436E-2</c:v>
                  </c:pt>
                  <c:pt idx="12">
                    <c:v>1.1908096990453436E-2</c:v>
                  </c:pt>
                  <c:pt idx="13">
                    <c:v>1.1908096990453499E-2</c:v>
                  </c:pt>
                  <c:pt idx="14">
                    <c:v>1.1908096990453436E-2</c:v>
                  </c:pt>
                  <c:pt idx="15">
                    <c:v>1.1908096990453436E-2</c:v>
                  </c:pt>
                  <c:pt idx="16">
                    <c:v>3.1505863224776519E-2</c:v>
                  </c:pt>
                  <c:pt idx="17">
                    <c:v>1.1908096990453563E-2</c:v>
                  </c:pt>
                  <c:pt idx="18">
                    <c:v>3.1505863224776519E-2</c:v>
                  </c:pt>
                  <c:pt idx="19">
                    <c:v>3.1505863224776436E-2</c:v>
                  </c:pt>
                  <c:pt idx="20">
                    <c:v>5.1906191391267349E-2</c:v>
                  </c:pt>
                  <c:pt idx="21">
                    <c:v>4.2935254292278305E-2</c:v>
                  </c:pt>
                  <c:pt idx="22">
                    <c:v>3.1505863224776519E-2</c:v>
                  </c:pt>
                  <c:pt idx="23">
                    <c:v>3.1505863224776519E-2</c:v>
                  </c:pt>
                </c:numCache>
              </c:numRef>
            </c:plus>
            <c:minus>
              <c:numRef>
                <c:f>'Moisture Absorpton Res'!$AX$5:$AX$28</c:f>
                <c:numCache>
                  <c:formatCode>General</c:formatCode>
                  <c:ptCount val="24"/>
                  <c:pt idx="0">
                    <c:v>0</c:v>
                  </c:pt>
                  <c:pt idx="1">
                    <c:v>3.5724290971360283E-2</c:v>
                  </c:pt>
                  <c:pt idx="2">
                    <c:v>3.5724290971360088E-2</c:v>
                  </c:pt>
                  <c:pt idx="3">
                    <c:v>2.062542900892339E-2</c:v>
                  </c:pt>
                  <c:pt idx="4">
                    <c:v>2.0625429008923418E-2</c:v>
                  </c:pt>
                  <c:pt idx="5">
                    <c:v>0</c:v>
                  </c:pt>
                  <c:pt idx="6">
                    <c:v>1.1908096990453436E-2</c:v>
                  </c:pt>
                  <c:pt idx="7">
                    <c:v>1.1908096990453436E-2</c:v>
                  </c:pt>
                  <c:pt idx="8">
                    <c:v>0</c:v>
                  </c:pt>
                  <c:pt idx="9">
                    <c:v>0</c:v>
                  </c:pt>
                  <c:pt idx="10">
                    <c:v>1.190809699045337E-2</c:v>
                  </c:pt>
                  <c:pt idx="11">
                    <c:v>1.1908096990453436E-2</c:v>
                  </c:pt>
                  <c:pt idx="12">
                    <c:v>1.1908096990453436E-2</c:v>
                  </c:pt>
                  <c:pt idx="13">
                    <c:v>1.1908096990453499E-2</c:v>
                  </c:pt>
                  <c:pt idx="14">
                    <c:v>1.1908096990453436E-2</c:v>
                  </c:pt>
                  <c:pt idx="15">
                    <c:v>1.1908096990453436E-2</c:v>
                  </c:pt>
                  <c:pt idx="16">
                    <c:v>3.1505863224776519E-2</c:v>
                  </c:pt>
                  <c:pt idx="17">
                    <c:v>1.1908096990453563E-2</c:v>
                  </c:pt>
                  <c:pt idx="18">
                    <c:v>3.1505863224776519E-2</c:v>
                  </c:pt>
                  <c:pt idx="19">
                    <c:v>3.1505863224776436E-2</c:v>
                  </c:pt>
                  <c:pt idx="20">
                    <c:v>5.1906191391267349E-2</c:v>
                  </c:pt>
                  <c:pt idx="21">
                    <c:v>4.2935254292278305E-2</c:v>
                  </c:pt>
                  <c:pt idx="22">
                    <c:v>3.1505863224776519E-2</c:v>
                  </c:pt>
                  <c:pt idx="23">
                    <c:v>3.1505863224776519E-2</c:v>
                  </c:pt>
                </c:numCache>
              </c:numRef>
            </c:minus>
            <c:spPr>
              <a:noFill/>
              <a:ln w="9525" cap="flat" cmpd="sng" algn="ctr">
                <a:solidFill>
                  <a:schemeClr val="tx1">
                    <a:lumMod val="65000"/>
                    <a:lumOff val="35000"/>
                  </a:schemeClr>
                </a:solidFill>
                <a:round/>
              </a:ln>
              <a:effectLst/>
            </c:spPr>
          </c:errBars>
          <c:xVal>
            <c:numRef>
              <c:f>'Moisture Absorpton Res'!$AT$5:$AT$28</c:f>
              <c:numCache>
                <c:formatCode>0.0</c:formatCode>
                <c:ptCount val="24"/>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numCache>
            </c:numRef>
          </c:xVal>
          <c:yVal>
            <c:numRef>
              <c:f>'Moisture Absorpton Res'!$AW$5:$AW$28</c:f>
              <c:numCache>
                <c:formatCode>0.000</c:formatCode>
                <c:ptCount val="24"/>
                <c:pt idx="0">
                  <c:v>0</c:v>
                </c:pt>
                <c:pt idx="1">
                  <c:v>0.17252748434092283</c:v>
                </c:pt>
                <c:pt idx="2">
                  <c:v>0.23440377136769305</c:v>
                </c:pt>
                <c:pt idx="3">
                  <c:v>0.27565462938553981</c:v>
                </c:pt>
                <c:pt idx="4">
                  <c:v>0.33753091641230998</c:v>
                </c:pt>
                <c:pt idx="5">
                  <c:v>0.37878177443015676</c:v>
                </c:pt>
                <c:pt idx="6">
                  <c:v>0.41315748944502911</c:v>
                </c:pt>
                <c:pt idx="7">
                  <c:v>0.4337829184539525</c:v>
                </c:pt>
                <c:pt idx="8">
                  <c:v>0.48190891947477366</c:v>
                </c:pt>
                <c:pt idx="9">
                  <c:v>0.52315977749262055</c:v>
                </c:pt>
                <c:pt idx="10">
                  <c:v>0.55066034950451836</c:v>
                </c:pt>
                <c:pt idx="11">
                  <c:v>0.57816092151641618</c:v>
                </c:pt>
                <c:pt idx="12">
                  <c:v>0.59878635052533957</c:v>
                </c:pt>
                <c:pt idx="13">
                  <c:v>0.61253663653128843</c:v>
                </c:pt>
                <c:pt idx="14">
                  <c:v>0.64003720854318635</c:v>
                </c:pt>
                <c:pt idx="15">
                  <c:v>0.67441292355805871</c:v>
                </c:pt>
                <c:pt idx="16">
                  <c:v>0.70191349556995652</c:v>
                </c:pt>
                <c:pt idx="17">
                  <c:v>0.71566378157590538</c:v>
                </c:pt>
                <c:pt idx="18">
                  <c:v>0.73628921058482877</c:v>
                </c:pt>
                <c:pt idx="19">
                  <c:v>0.75691463959375227</c:v>
                </c:pt>
                <c:pt idx="20">
                  <c:v>0.78441521160565009</c:v>
                </c:pt>
                <c:pt idx="21">
                  <c:v>0.79816549761159905</c:v>
                </c:pt>
                <c:pt idx="22">
                  <c:v>0.80504064061457348</c:v>
                </c:pt>
                <c:pt idx="23">
                  <c:v>0.80504064061457348</c:v>
                </c:pt>
              </c:numCache>
            </c:numRef>
          </c:yVal>
          <c:smooth val="0"/>
          <c:extLst>
            <c:ext xmlns:c16="http://schemas.microsoft.com/office/drawing/2014/chart" uri="{C3380CC4-5D6E-409C-BE32-E72D297353CC}">
              <c16:uniqueId val="{00000001-847D-4870-BFB5-709ACF186B62}"/>
            </c:ext>
          </c:extLst>
        </c:ser>
        <c:ser>
          <c:idx val="9"/>
          <c:order val="2"/>
          <c:tx>
            <c:v>MO: 25 wt%: 0.1-0.5mm</c:v>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errBars>
            <c:errDir val="y"/>
            <c:errBarType val="both"/>
            <c:errValType val="cust"/>
            <c:noEndCap val="0"/>
            <c:plus>
              <c:numRef>
                <c:f>'Moisture Absorpton Res'!$BH$5:$BH$33</c:f>
                <c:numCache>
                  <c:formatCode>General</c:formatCode>
                  <c:ptCount val="29"/>
                  <c:pt idx="0">
                    <c:v>0</c:v>
                  </c:pt>
                  <c:pt idx="1">
                    <c:v>1.1610818441949458E-2</c:v>
                  </c:pt>
                  <c:pt idx="2">
                    <c:v>2.0110527458914201E-2</c:v>
                  </c:pt>
                  <c:pt idx="3">
                    <c:v>1.1610818441949475E-2</c:v>
                  </c:pt>
                  <c:pt idx="4">
                    <c:v>1.1610818441949491E-2</c:v>
                  </c:pt>
                  <c:pt idx="5">
                    <c:v>1.1610818441949427E-2</c:v>
                  </c:pt>
                  <c:pt idx="6">
                    <c:v>2.0110527458914174E-2</c:v>
                  </c:pt>
                  <c:pt idx="7">
                    <c:v>2.0110527458914229E-2</c:v>
                  </c:pt>
                  <c:pt idx="8">
                    <c:v>2.3221636883898885E-2</c:v>
                  </c:pt>
                  <c:pt idx="9">
                    <c:v>2.0110527458914201E-2</c:v>
                  </c:pt>
                  <c:pt idx="10">
                    <c:v>2.0110527458914174E-2</c:v>
                  </c:pt>
                  <c:pt idx="11">
                    <c:v>1.1610818441949458E-2</c:v>
                  </c:pt>
                  <c:pt idx="12">
                    <c:v>2.0110527458914229E-2</c:v>
                  </c:pt>
                  <c:pt idx="13">
                    <c:v>1.1610818441949522E-2</c:v>
                  </c:pt>
                  <c:pt idx="14">
                    <c:v>1.1610818441949458E-2</c:v>
                  </c:pt>
                  <c:pt idx="15">
                    <c:v>1.1610818441949458E-2</c:v>
                  </c:pt>
                  <c:pt idx="16">
                    <c:v>1.1610818441949458E-2</c:v>
                  </c:pt>
                  <c:pt idx="17">
                    <c:v>1.1610818441949458E-2</c:v>
                  </c:pt>
                  <c:pt idx="18">
                    <c:v>2.0110527458914174E-2</c:v>
                  </c:pt>
                  <c:pt idx="19">
                    <c:v>2.3221636883898982E-2</c:v>
                  </c:pt>
                  <c:pt idx="20">
                    <c:v>1.1610818441949394E-2</c:v>
                  </c:pt>
                  <c:pt idx="21">
                    <c:v>2.3221636883898982E-2</c:v>
                  </c:pt>
                  <c:pt idx="22">
                    <c:v>1.1610818441949458E-2</c:v>
                  </c:pt>
                  <c:pt idx="23">
                    <c:v>2.0110527458914118E-2</c:v>
                  </c:pt>
                  <c:pt idx="24">
                    <c:v>2.0110527458914174E-2</c:v>
                  </c:pt>
                  <c:pt idx="25">
                    <c:v>2.3221636883898916E-2</c:v>
                  </c:pt>
                  <c:pt idx="26">
                    <c:v>2.0110527458914285E-2</c:v>
                  </c:pt>
                  <c:pt idx="27">
                    <c:v>2.3221636883899045E-2</c:v>
                  </c:pt>
                  <c:pt idx="28">
                    <c:v>2.3221636883899045E-2</c:v>
                  </c:pt>
                </c:numCache>
              </c:numRef>
            </c:plus>
            <c:minus>
              <c:numRef>
                <c:f>'Moisture Absorpton Res'!$BH$5:$BH$33</c:f>
                <c:numCache>
                  <c:formatCode>General</c:formatCode>
                  <c:ptCount val="29"/>
                  <c:pt idx="0">
                    <c:v>0</c:v>
                  </c:pt>
                  <c:pt idx="1">
                    <c:v>1.1610818441949458E-2</c:v>
                  </c:pt>
                  <c:pt idx="2">
                    <c:v>2.0110527458914201E-2</c:v>
                  </c:pt>
                  <c:pt idx="3">
                    <c:v>1.1610818441949475E-2</c:v>
                  </c:pt>
                  <c:pt idx="4">
                    <c:v>1.1610818441949491E-2</c:v>
                  </c:pt>
                  <c:pt idx="5">
                    <c:v>1.1610818441949427E-2</c:v>
                  </c:pt>
                  <c:pt idx="6">
                    <c:v>2.0110527458914174E-2</c:v>
                  </c:pt>
                  <c:pt idx="7">
                    <c:v>2.0110527458914229E-2</c:v>
                  </c:pt>
                  <c:pt idx="8">
                    <c:v>2.3221636883898885E-2</c:v>
                  </c:pt>
                  <c:pt idx="9">
                    <c:v>2.0110527458914201E-2</c:v>
                  </c:pt>
                  <c:pt idx="10">
                    <c:v>2.0110527458914174E-2</c:v>
                  </c:pt>
                  <c:pt idx="11">
                    <c:v>1.1610818441949458E-2</c:v>
                  </c:pt>
                  <c:pt idx="12">
                    <c:v>2.0110527458914229E-2</c:v>
                  </c:pt>
                  <c:pt idx="13">
                    <c:v>1.1610818441949522E-2</c:v>
                  </c:pt>
                  <c:pt idx="14">
                    <c:v>1.1610818441949458E-2</c:v>
                  </c:pt>
                  <c:pt idx="15">
                    <c:v>1.1610818441949458E-2</c:v>
                  </c:pt>
                  <c:pt idx="16">
                    <c:v>1.1610818441949458E-2</c:v>
                  </c:pt>
                  <c:pt idx="17">
                    <c:v>1.1610818441949458E-2</c:v>
                  </c:pt>
                  <c:pt idx="18">
                    <c:v>2.0110527458914174E-2</c:v>
                  </c:pt>
                  <c:pt idx="19">
                    <c:v>2.3221636883898982E-2</c:v>
                  </c:pt>
                  <c:pt idx="20">
                    <c:v>1.1610818441949394E-2</c:v>
                  </c:pt>
                  <c:pt idx="21">
                    <c:v>2.3221636883898982E-2</c:v>
                  </c:pt>
                  <c:pt idx="22">
                    <c:v>1.1610818441949458E-2</c:v>
                  </c:pt>
                  <c:pt idx="23">
                    <c:v>2.0110527458914118E-2</c:v>
                  </c:pt>
                  <c:pt idx="24">
                    <c:v>2.0110527458914174E-2</c:v>
                  </c:pt>
                  <c:pt idx="25">
                    <c:v>2.3221636883898916E-2</c:v>
                  </c:pt>
                  <c:pt idx="26">
                    <c:v>2.0110527458914285E-2</c:v>
                  </c:pt>
                  <c:pt idx="27">
                    <c:v>2.3221636883899045E-2</c:v>
                  </c:pt>
                  <c:pt idx="28">
                    <c:v>2.3221636883899045E-2</c:v>
                  </c:pt>
                </c:numCache>
              </c:numRef>
            </c:minus>
            <c:spPr>
              <a:noFill/>
              <a:ln w="9525" cap="flat" cmpd="sng" algn="ctr">
                <a:solidFill>
                  <a:schemeClr val="tx1">
                    <a:lumMod val="65000"/>
                    <a:lumOff val="35000"/>
                  </a:schemeClr>
                </a:solidFill>
                <a:round/>
              </a:ln>
              <a:effectLst/>
            </c:spPr>
          </c:errBars>
          <c:xVal>
            <c:numRef>
              <c:f>'Moisture Absorpton Res'!$BD$5:$BD$33</c:f>
              <c:numCache>
                <c:formatCode>0.0</c:formatCode>
                <c:ptCount val="2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numCache>
            </c:numRef>
          </c:xVal>
          <c:yVal>
            <c:numRef>
              <c:f>'Moisture Absorpton Res'!$BG$5:$BG$33</c:f>
              <c:numCache>
                <c:formatCode>0.000</c:formatCode>
                <c:ptCount val="29"/>
                <c:pt idx="0">
                  <c:v>0</c:v>
                </c:pt>
                <c:pt idx="1">
                  <c:v>0.16151692930454731</c:v>
                </c:pt>
                <c:pt idx="2">
                  <c:v>0.22855202083426127</c:v>
                </c:pt>
                <c:pt idx="3">
                  <c:v>0.26206956659911823</c:v>
                </c:pt>
                <c:pt idx="4">
                  <c:v>0.32240114897586081</c:v>
                </c:pt>
                <c:pt idx="5">
                  <c:v>0.36262220389368927</c:v>
                </c:pt>
                <c:pt idx="6">
                  <c:v>0.38943624050557474</c:v>
                </c:pt>
                <c:pt idx="7">
                  <c:v>0.40954676796448902</c:v>
                </c:pt>
                <c:pt idx="8">
                  <c:v>0.45647133203528883</c:v>
                </c:pt>
                <c:pt idx="9">
                  <c:v>0.48998887780014577</c:v>
                </c:pt>
                <c:pt idx="10">
                  <c:v>0.51009940525905995</c:v>
                </c:pt>
                <c:pt idx="11">
                  <c:v>0.52350642356500277</c:v>
                </c:pt>
                <c:pt idx="12">
                  <c:v>0.55032046017688829</c:v>
                </c:pt>
                <c:pt idx="13">
                  <c:v>0.56372747848283111</c:v>
                </c:pt>
                <c:pt idx="14">
                  <c:v>0.5838380059417454</c:v>
                </c:pt>
                <c:pt idx="15">
                  <c:v>0.59724502424768822</c:v>
                </c:pt>
                <c:pt idx="16">
                  <c:v>0.61735555170660239</c:v>
                </c:pt>
                <c:pt idx="17">
                  <c:v>0.63746607916551656</c:v>
                </c:pt>
                <c:pt idx="18">
                  <c:v>0.65087309747145927</c:v>
                </c:pt>
                <c:pt idx="19">
                  <c:v>0.66428011577740209</c:v>
                </c:pt>
                <c:pt idx="20">
                  <c:v>0.69779766154225908</c:v>
                </c:pt>
                <c:pt idx="21">
                  <c:v>0.72461169815414461</c:v>
                </c:pt>
                <c:pt idx="22">
                  <c:v>0.73801871646008743</c:v>
                </c:pt>
                <c:pt idx="23">
                  <c:v>0.75142573476603014</c:v>
                </c:pt>
                <c:pt idx="24">
                  <c:v>0.77153626222494454</c:v>
                </c:pt>
                <c:pt idx="25">
                  <c:v>0.77823977137791578</c:v>
                </c:pt>
                <c:pt idx="26">
                  <c:v>0.79164678968385849</c:v>
                </c:pt>
                <c:pt idx="27">
                  <c:v>0.79835029883683006</c:v>
                </c:pt>
                <c:pt idx="28">
                  <c:v>0.79835029883683006</c:v>
                </c:pt>
              </c:numCache>
            </c:numRef>
          </c:yVal>
          <c:smooth val="0"/>
          <c:extLst>
            <c:ext xmlns:c16="http://schemas.microsoft.com/office/drawing/2014/chart" uri="{C3380CC4-5D6E-409C-BE32-E72D297353CC}">
              <c16:uniqueId val="{00000002-847D-4870-BFB5-709ACF186B62}"/>
            </c:ext>
          </c:extLst>
        </c:ser>
        <c:ser>
          <c:idx val="13"/>
          <c:order val="3"/>
          <c:tx>
            <c:v>MO: 30 wt%: 0.1-0.5 mm</c:v>
          </c:tx>
          <c:spPr>
            <a:ln w="19050" cap="rnd">
              <a:solidFill>
                <a:schemeClr val="accent2">
                  <a:lumMod val="80000"/>
                  <a:lumOff val="20000"/>
                </a:schemeClr>
              </a:solidFill>
              <a:round/>
            </a:ln>
            <a:effectLst/>
          </c:spPr>
          <c:marker>
            <c:symbol val="circle"/>
            <c:size val="5"/>
            <c:spPr>
              <a:solidFill>
                <a:schemeClr val="accent2">
                  <a:lumMod val="80000"/>
                  <a:lumOff val="20000"/>
                </a:schemeClr>
              </a:solidFill>
              <a:ln w="9525">
                <a:solidFill>
                  <a:schemeClr val="accent2">
                    <a:lumMod val="80000"/>
                    <a:lumOff val="20000"/>
                  </a:schemeClr>
                </a:solidFill>
              </a:ln>
              <a:effectLst/>
            </c:spPr>
          </c:marker>
          <c:errBars>
            <c:errDir val="y"/>
            <c:errBarType val="both"/>
            <c:errValType val="cust"/>
            <c:noEndCap val="0"/>
            <c:plus>
              <c:numRef>
                <c:f>'Moisture Absorpton Res'!$BR$5:$BR$35</c:f>
                <c:numCache>
                  <c:formatCode>General</c:formatCode>
                  <c:ptCount val="31"/>
                  <c:pt idx="0">
                    <c:v>0</c:v>
                  </c:pt>
                  <c:pt idx="1">
                    <c:v>1.1369664976376618E-2</c:v>
                  </c:pt>
                  <c:pt idx="2">
                    <c:v>1.1032660923630836E-2</c:v>
                  </c:pt>
                  <c:pt idx="3">
                    <c:v>8.5410998213782015E-3</c:v>
                  </c:pt>
                  <c:pt idx="4">
                    <c:v>3.9016336354403339E-3</c:v>
                  </c:pt>
                  <c:pt idx="5">
                    <c:v>7.7792998138178568E-3</c:v>
                  </c:pt>
                  <c:pt idx="6">
                    <c:v>1.0652361295956403E-2</c:v>
                  </c:pt>
                  <c:pt idx="7">
                    <c:v>1.0621230774579547E-2</c:v>
                  </c:pt>
                  <c:pt idx="8">
                    <c:v>2.1735751473353975E-2</c:v>
                  </c:pt>
                  <c:pt idx="9">
                    <c:v>1.0563974384549972E-2</c:v>
                  </c:pt>
                  <c:pt idx="10">
                    <c:v>1.5812716948690592E-2</c:v>
                  </c:pt>
                  <c:pt idx="11">
                    <c:v>1.0556216996397905E-2</c:v>
                  </c:pt>
                  <c:pt idx="12">
                    <c:v>1.0561498233253532E-2</c:v>
                  </c:pt>
                  <c:pt idx="13">
                    <c:v>1.0572877416536799E-2</c:v>
                  </c:pt>
                  <c:pt idx="14">
                    <c:v>1.0590334889762552E-2</c:v>
                  </c:pt>
                  <c:pt idx="15">
                    <c:v>2.1692419676803385E-2</c:v>
                  </c:pt>
                  <c:pt idx="16">
                    <c:v>1.5120788179358873E-2</c:v>
                  </c:pt>
                  <c:pt idx="17">
                    <c:v>4.7320997835765101E-3</c:v>
                  </c:pt>
                  <c:pt idx="18">
                    <c:v>1.0643354656126303E-2</c:v>
                  </c:pt>
                  <c:pt idx="19">
                    <c:v>1.4761413443068278E-2</c:v>
                  </c:pt>
                  <c:pt idx="20">
                    <c:v>1.4585037507337655E-2</c:v>
                  </c:pt>
                  <c:pt idx="21">
                    <c:v>1.4410977608122755E-2</c:v>
                  </c:pt>
                  <c:pt idx="22">
                    <c:v>1.0820359522261696E-2</c:v>
                  </c:pt>
                  <c:pt idx="23">
                    <c:v>1.4239318678619894E-2</c:v>
                  </c:pt>
                  <c:pt idx="24">
                    <c:v>1.0878988296253242E-2</c:v>
                  </c:pt>
                  <c:pt idx="25">
                    <c:v>2.1354039803528884E-2</c:v>
                  </c:pt>
                  <c:pt idx="26">
                    <c:v>2.2942239201695004E-2</c:v>
                  </c:pt>
                  <c:pt idx="27">
                    <c:v>1.8403035859147782E-2</c:v>
                  </c:pt>
                  <c:pt idx="28">
                    <c:v>1.1012887518829678E-2</c:v>
                  </c:pt>
                  <c:pt idx="29">
                    <c:v>9.2342336883625212E-3</c:v>
                  </c:pt>
                  <c:pt idx="30">
                    <c:v>9.2342336883625212E-3</c:v>
                  </c:pt>
                </c:numCache>
              </c:numRef>
            </c:plus>
            <c:minus>
              <c:numRef>
                <c:f>'Moisture Absorpton Res'!$BR$5:$BR$35</c:f>
                <c:numCache>
                  <c:formatCode>General</c:formatCode>
                  <c:ptCount val="31"/>
                  <c:pt idx="0">
                    <c:v>0</c:v>
                  </c:pt>
                  <c:pt idx="1">
                    <c:v>1.1369664976376618E-2</c:v>
                  </c:pt>
                  <c:pt idx="2">
                    <c:v>1.1032660923630836E-2</c:v>
                  </c:pt>
                  <c:pt idx="3">
                    <c:v>8.5410998213782015E-3</c:v>
                  </c:pt>
                  <c:pt idx="4">
                    <c:v>3.9016336354403339E-3</c:v>
                  </c:pt>
                  <c:pt idx="5">
                    <c:v>7.7792998138178568E-3</c:v>
                  </c:pt>
                  <c:pt idx="6">
                    <c:v>1.0652361295956403E-2</c:v>
                  </c:pt>
                  <c:pt idx="7">
                    <c:v>1.0621230774579547E-2</c:v>
                  </c:pt>
                  <c:pt idx="8">
                    <c:v>2.1735751473353975E-2</c:v>
                  </c:pt>
                  <c:pt idx="9">
                    <c:v>1.0563974384549972E-2</c:v>
                  </c:pt>
                  <c:pt idx="10">
                    <c:v>1.5812716948690592E-2</c:v>
                  </c:pt>
                  <c:pt idx="11">
                    <c:v>1.0556216996397905E-2</c:v>
                  </c:pt>
                  <c:pt idx="12">
                    <c:v>1.0561498233253532E-2</c:v>
                  </c:pt>
                  <c:pt idx="13">
                    <c:v>1.0572877416536799E-2</c:v>
                  </c:pt>
                  <c:pt idx="14">
                    <c:v>1.0590334889762552E-2</c:v>
                  </c:pt>
                  <c:pt idx="15">
                    <c:v>2.1692419676803385E-2</c:v>
                  </c:pt>
                  <c:pt idx="16">
                    <c:v>1.5120788179358873E-2</c:v>
                  </c:pt>
                  <c:pt idx="17">
                    <c:v>4.7320997835765101E-3</c:v>
                  </c:pt>
                  <c:pt idx="18">
                    <c:v>1.0643354656126303E-2</c:v>
                  </c:pt>
                  <c:pt idx="19">
                    <c:v>1.4761413443068278E-2</c:v>
                  </c:pt>
                  <c:pt idx="20">
                    <c:v>1.4585037507337655E-2</c:v>
                  </c:pt>
                  <c:pt idx="21">
                    <c:v>1.4410977608122755E-2</c:v>
                  </c:pt>
                  <c:pt idx="22">
                    <c:v>1.0820359522261696E-2</c:v>
                  </c:pt>
                  <c:pt idx="23">
                    <c:v>1.4239318678619894E-2</c:v>
                  </c:pt>
                  <c:pt idx="24">
                    <c:v>1.0878988296253242E-2</c:v>
                  </c:pt>
                  <c:pt idx="25">
                    <c:v>2.1354039803528884E-2</c:v>
                  </c:pt>
                  <c:pt idx="26">
                    <c:v>2.2942239201695004E-2</c:v>
                  </c:pt>
                  <c:pt idx="27">
                    <c:v>1.8403035859147782E-2</c:v>
                  </c:pt>
                  <c:pt idx="28">
                    <c:v>1.1012887518829678E-2</c:v>
                  </c:pt>
                  <c:pt idx="29">
                    <c:v>9.2342336883625212E-3</c:v>
                  </c:pt>
                  <c:pt idx="30">
                    <c:v>9.2342336883625212E-3</c:v>
                  </c:pt>
                </c:numCache>
              </c:numRef>
            </c:minus>
            <c:spPr>
              <a:noFill/>
              <a:ln w="9525" cap="flat" cmpd="sng" algn="ctr">
                <a:solidFill>
                  <a:schemeClr val="tx1">
                    <a:lumMod val="65000"/>
                    <a:lumOff val="35000"/>
                  </a:schemeClr>
                </a:solidFill>
                <a:round/>
              </a:ln>
              <a:effectLst/>
            </c:spPr>
          </c:errBars>
          <c:xVal>
            <c:numRef>
              <c:f>'Moisture Absorpton Res'!$BN$5:$BN$35</c:f>
              <c:numCache>
                <c:formatCode>0.0</c:formatCode>
                <c:ptCount val="31"/>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pt idx="29">
                  <c:v>75</c:v>
                </c:pt>
                <c:pt idx="30">
                  <c:v>100</c:v>
                </c:pt>
              </c:numCache>
            </c:numRef>
          </c:xVal>
          <c:yVal>
            <c:numRef>
              <c:f>'Moisture Absorpton Res'!$BQ$5:$BQ$35</c:f>
              <c:numCache>
                <c:formatCode>0.000</c:formatCode>
                <c:ptCount val="31"/>
                <c:pt idx="0">
                  <c:v>0</c:v>
                </c:pt>
                <c:pt idx="1">
                  <c:v>0.14736581191225587</c:v>
                </c:pt>
                <c:pt idx="2">
                  <c:v>0.23122586236426371</c:v>
                </c:pt>
                <c:pt idx="3">
                  <c:v>0.2870836931723319</c:v>
                </c:pt>
                <c:pt idx="4">
                  <c:v>0.32212311984720932</c:v>
                </c:pt>
                <c:pt idx="5">
                  <c:v>0.34997873101133781</c:v>
                </c:pt>
                <c:pt idx="6">
                  <c:v>0.37798095065527754</c:v>
                </c:pt>
                <c:pt idx="7">
                  <c:v>0.39894596326827947</c:v>
                </c:pt>
                <c:pt idx="8">
                  <c:v>0.4269481829122192</c:v>
                </c:pt>
                <c:pt idx="9">
                  <c:v>0.46184100110728538</c:v>
                </c:pt>
                <c:pt idx="10">
                  <c:v>0.47591541516916086</c:v>
                </c:pt>
                <c:pt idx="11">
                  <c:v>0.50377102633328941</c:v>
                </c:pt>
                <c:pt idx="12">
                  <c:v>0.52473603894629128</c:v>
                </c:pt>
                <c:pt idx="13">
                  <c:v>0.54570105155929316</c:v>
                </c:pt>
                <c:pt idx="14">
                  <c:v>0.56666606417229526</c:v>
                </c:pt>
                <c:pt idx="15">
                  <c:v>0.58059386975435945</c:v>
                </c:pt>
                <c:pt idx="16">
                  <c:v>0.59452167533642375</c:v>
                </c:pt>
                <c:pt idx="17">
                  <c:v>0.60155888236736144</c:v>
                </c:pt>
                <c:pt idx="18">
                  <c:v>0.60859608939829912</c:v>
                </c:pt>
                <c:pt idx="19">
                  <c:v>0.63645170056242761</c:v>
                </c:pt>
                <c:pt idx="20">
                  <c:v>0.6574167131754296</c:v>
                </c:pt>
                <c:pt idx="21">
                  <c:v>0.67838172578843159</c:v>
                </c:pt>
                <c:pt idx="22">
                  <c:v>0.69245613985030696</c:v>
                </c:pt>
                <c:pt idx="23">
                  <c:v>0.69934673840143358</c:v>
                </c:pt>
                <c:pt idx="24">
                  <c:v>0.71342115246330895</c:v>
                </c:pt>
                <c:pt idx="25">
                  <c:v>0.72734895804537325</c:v>
                </c:pt>
                <c:pt idx="26">
                  <c:v>0.74142337210724862</c:v>
                </c:pt>
                <c:pt idx="27">
                  <c:v>0.74846057913818653</c:v>
                </c:pt>
                <c:pt idx="28">
                  <c:v>0.75535117768931304</c:v>
                </c:pt>
                <c:pt idx="29">
                  <c:v>0.76238838472025072</c:v>
                </c:pt>
                <c:pt idx="30">
                  <c:v>0.76238838472025072</c:v>
                </c:pt>
              </c:numCache>
            </c:numRef>
          </c:yVal>
          <c:smooth val="0"/>
          <c:extLst>
            <c:ext xmlns:c16="http://schemas.microsoft.com/office/drawing/2014/chart" uri="{C3380CC4-5D6E-409C-BE32-E72D297353CC}">
              <c16:uniqueId val="{00000003-847D-4870-BFB5-709ACF186B62}"/>
            </c:ext>
          </c:extLst>
        </c:ser>
        <c:ser>
          <c:idx val="17"/>
          <c:order val="4"/>
          <c:tx>
            <c:v>MO: 35 wt%: 0.1-0.5 mm</c:v>
          </c:tx>
          <c:spPr>
            <a:ln w="19050" cap="rnd">
              <a:solidFill>
                <a:schemeClr val="accent6">
                  <a:lumMod val="80000"/>
                  <a:lumOff val="20000"/>
                </a:schemeClr>
              </a:solidFill>
              <a:round/>
            </a:ln>
            <a:effectLst/>
          </c:spPr>
          <c:marker>
            <c:symbol val="circle"/>
            <c:size val="5"/>
            <c:spPr>
              <a:solidFill>
                <a:schemeClr val="accent6">
                  <a:lumMod val="80000"/>
                  <a:lumOff val="20000"/>
                </a:schemeClr>
              </a:solidFill>
              <a:ln w="9525">
                <a:solidFill>
                  <a:schemeClr val="accent6">
                    <a:lumMod val="80000"/>
                    <a:lumOff val="20000"/>
                  </a:schemeClr>
                </a:solidFill>
              </a:ln>
              <a:effectLst/>
            </c:spPr>
          </c:marker>
          <c:errBars>
            <c:errDir val="y"/>
            <c:errBarType val="both"/>
            <c:errValType val="cust"/>
            <c:noEndCap val="0"/>
            <c:plus>
              <c:numRef>
                <c:f>'Moisture Absorpton Res'!$CB$5:$CB$31</c:f>
                <c:numCache>
                  <c:formatCode>General</c:formatCode>
                  <c:ptCount val="27"/>
                  <c:pt idx="0">
                    <c:v>0</c:v>
                  </c:pt>
                  <c:pt idx="1">
                    <c:v>1.1789104163383765E-2</c:v>
                  </c:pt>
                  <c:pt idx="2">
                    <c:v>3.3993498887762956E-17</c:v>
                  </c:pt>
                  <c:pt idx="3">
                    <c:v>0</c:v>
                  </c:pt>
                  <c:pt idx="4">
                    <c:v>1.178910416338378E-2</c:v>
                  </c:pt>
                  <c:pt idx="5">
                    <c:v>1.1789104163383749E-2</c:v>
                  </c:pt>
                  <c:pt idx="6">
                    <c:v>1.1789104163383716E-2</c:v>
                  </c:pt>
                  <c:pt idx="7">
                    <c:v>1.178910416338378E-2</c:v>
                  </c:pt>
                  <c:pt idx="8">
                    <c:v>1.1789104163383749E-2</c:v>
                  </c:pt>
                  <c:pt idx="9">
                    <c:v>0</c:v>
                  </c:pt>
                  <c:pt idx="10">
                    <c:v>6.7986997775525911E-17</c:v>
                  </c:pt>
                  <c:pt idx="11">
                    <c:v>0</c:v>
                  </c:pt>
                  <c:pt idx="12">
                    <c:v>1.1789104163383749E-2</c:v>
                  </c:pt>
                  <c:pt idx="13">
                    <c:v>6.7986997775525911E-17</c:v>
                  </c:pt>
                  <c:pt idx="14">
                    <c:v>1.1789104163383716E-2</c:v>
                  </c:pt>
                  <c:pt idx="15">
                    <c:v>0</c:v>
                  </c:pt>
                  <c:pt idx="16">
                    <c:v>1.1789104163383845E-2</c:v>
                  </c:pt>
                  <c:pt idx="17">
                    <c:v>0</c:v>
                  </c:pt>
                  <c:pt idx="18">
                    <c:v>1.178910416338378E-2</c:v>
                  </c:pt>
                  <c:pt idx="19">
                    <c:v>2.041932738670249E-2</c:v>
                  </c:pt>
                  <c:pt idx="20">
                    <c:v>2.0419327386702435E-2</c:v>
                  </c:pt>
                  <c:pt idx="21">
                    <c:v>1.1789104163383716E-2</c:v>
                  </c:pt>
                  <c:pt idx="22">
                    <c:v>3.1191037796549612E-2</c:v>
                  </c:pt>
                  <c:pt idx="23">
                    <c:v>3.1191037796549609E-2</c:v>
                  </c:pt>
                  <c:pt idx="24">
                    <c:v>2.3578208326767561E-2</c:v>
                  </c:pt>
                  <c:pt idx="25">
                    <c:v>3.1191037796549657E-2</c:v>
                  </c:pt>
                  <c:pt idx="26">
                    <c:v>3.1191037796549657E-2</c:v>
                  </c:pt>
                </c:numCache>
              </c:numRef>
            </c:plus>
            <c:minus>
              <c:numRef>
                <c:f>'Moisture Absorpton Res'!$CB$5:$CB$31</c:f>
                <c:numCache>
                  <c:formatCode>General</c:formatCode>
                  <c:ptCount val="27"/>
                  <c:pt idx="0">
                    <c:v>0</c:v>
                  </c:pt>
                  <c:pt idx="1">
                    <c:v>1.1789104163383765E-2</c:v>
                  </c:pt>
                  <c:pt idx="2">
                    <c:v>3.3993498887762956E-17</c:v>
                  </c:pt>
                  <c:pt idx="3">
                    <c:v>0</c:v>
                  </c:pt>
                  <c:pt idx="4">
                    <c:v>1.178910416338378E-2</c:v>
                  </c:pt>
                  <c:pt idx="5">
                    <c:v>1.1789104163383749E-2</c:v>
                  </c:pt>
                  <c:pt idx="6">
                    <c:v>1.1789104163383716E-2</c:v>
                  </c:pt>
                  <c:pt idx="7">
                    <c:v>1.178910416338378E-2</c:v>
                  </c:pt>
                  <c:pt idx="8">
                    <c:v>1.1789104163383749E-2</c:v>
                  </c:pt>
                  <c:pt idx="9">
                    <c:v>0</c:v>
                  </c:pt>
                  <c:pt idx="10">
                    <c:v>6.7986997775525911E-17</c:v>
                  </c:pt>
                  <c:pt idx="11">
                    <c:v>0</c:v>
                  </c:pt>
                  <c:pt idx="12">
                    <c:v>1.1789104163383749E-2</c:v>
                  </c:pt>
                  <c:pt idx="13">
                    <c:v>6.7986997775525911E-17</c:v>
                  </c:pt>
                  <c:pt idx="14">
                    <c:v>1.1789104163383716E-2</c:v>
                  </c:pt>
                  <c:pt idx="15">
                    <c:v>0</c:v>
                  </c:pt>
                  <c:pt idx="16">
                    <c:v>1.1789104163383845E-2</c:v>
                  </c:pt>
                  <c:pt idx="17">
                    <c:v>0</c:v>
                  </c:pt>
                  <c:pt idx="18">
                    <c:v>1.178910416338378E-2</c:v>
                  </c:pt>
                  <c:pt idx="19">
                    <c:v>2.041932738670249E-2</c:v>
                  </c:pt>
                  <c:pt idx="20">
                    <c:v>2.0419327386702435E-2</c:v>
                  </c:pt>
                  <c:pt idx="21">
                    <c:v>1.1789104163383716E-2</c:v>
                  </c:pt>
                  <c:pt idx="22">
                    <c:v>3.1191037796549612E-2</c:v>
                  </c:pt>
                  <c:pt idx="23">
                    <c:v>3.1191037796549609E-2</c:v>
                  </c:pt>
                  <c:pt idx="24">
                    <c:v>2.3578208326767561E-2</c:v>
                  </c:pt>
                  <c:pt idx="25">
                    <c:v>3.1191037796549657E-2</c:v>
                  </c:pt>
                  <c:pt idx="26">
                    <c:v>3.1191037796549657E-2</c:v>
                  </c:pt>
                </c:numCache>
              </c:numRef>
            </c:minus>
            <c:spPr>
              <a:noFill/>
              <a:ln w="9525" cap="flat" cmpd="sng" algn="ctr">
                <a:solidFill>
                  <a:schemeClr val="tx1">
                    <a:lumMod val="65000"/>
                    <a:lumOff val="35000"/>
                  </a:schemeClr>
                </a:solidFill>
                <a:round/>
              </a:ln>
              <a:effectLst/>
            </c:spPr>
          </c:errBars>
          <c:xVal>
            <c:numRef>
              <c:f>'Moisture Absorpton Res'!$BX$5:$BX$31</c:f>
              <c:numCache>
                <c:formatCode>0.0</c:formatCode>
                <c:ptCount val="27"/>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25</c:v>
                </c:pt>
                <c:pt idx="20">
                  <c:v>30</c:v>
                </c:pt>
                <c:pt idx="21">
                  <c:v>35</c:v>
                </c:pt>
                <c:pt idx="22">
                  <c:v>40</c:v>
                </c:pt>
                <c:pt idx="23">
                  <c:v>45</c:v>
                </c:pt>
                <c:pt idx="24">
                  <c:v>50</c:v>
                </c:pt>
                <c:pt idx="25">
                  <c:v>55</c:v>
                </c:pt>
                <c:pt idx="26">
                  <c:v>70</c:v>
                </c:pt>
              </c:numCache>
            </c:numRef>
          </c:xVal>
          <c:yVal>
            <c:numRef>
              <c:f>'Moisture Absorpton Res'!$CA$5:$CA$31</c:f>
              <c:numCache>
                <c:formatCode>0.000</c:formatCode>
                <c:ptCount val="27"/>
                <c:pt idx="0">
                  <c:v>0</c:v>
                </c:pt>
                <c:pt idx="1">
                  <c:v>0.12315838929728788</c:v>
                </c:pt>
                <c:pt idx="2">
                  <c:v>0.19122281391962939</c:v>
                </c:pt>
                <c:pt idx="3">
                  <c:v>0.23206146869303435</c:v>
                </c:pt>
                <c:pt idx="4">
                  <c:v>0.2865130083909076</c:v>
                </c:pt>
                <c:pt idx="5">
                  <c:v>0.30693233577761009</c:v>
                </c:pt>
                <c:pt idx="6">
                  <c:v>0.34777099055101496</c:v>
                </c:pt>
                <c:pt idx="7">
                  <c:v>0.36138387547548328</c:v>
                </c:pt>
                <c:pt idx="8">
                  <c:v>0.40222253024888815</c:v>
                </c:pt>
                <c:pt idx="9">
                  <c:v>0.41583541517335648</c:v>
                </c:pt>
                <c:pt idx="10">
                  <c:v>0.43625474256005897</c:v>
                </c:pt>
                <c:pt idx="11">
                  <c:v>0.45667406994676146</c:v>
                </c:pt>
                <c:pt idx="12">
                  <c:v>0.47028695487122979</c:v>
                </c:pt>
                <c:pt idx="13">
                  <c:v>0.49751272472016633</c:v>
                </c:pt>
                <c:pt idx="14">
                  <c:v>0.50431916718240055</c:v>
                </c:pt>
                <c:pt idx="15">
                  <c:v>0.51793205210686877</c:v>
                </c:pt>
                <c:pt idx="16">
                  <c:v>0.53154493703133721</c:v>
                </c:pt>
                <c:pt idx="17">
                  <c:v>0.55877070688027375</c:v>
                </c:pt>
                <c:pt idx="18">
                  <c:v>0.57238359180474208</c:v>
                </c:pt>
                <c:pt idx="19">
                  <c:v>0.59960936165367873</c:v>
                </c:pt>
                <c:pt idx="20">
                  <c:v>0.62002868904038111</c:v>
                </c:pt>
                <c:pt idx="21">
                  <c:v>0.63364157396484944</c:v>
                </c:pt>
                <c:pt idx="22">
                  <c:v>0.64725445888931776</c:v>
                </c:pt>
                <c:pt idx="23">
                  <c:v>0.65406090135155204</c:v>
                </c:pt>
                <c:pt idx="24">
                  <c:v>0.66767378627602036</c:v>
                </c:pt>
                <c:pt idx="25">
                  <c:v>0.67448022873825442</c:v>
                </c:pt>
                <c:pt idx="26">
                  <c:v>0.67448022873825442</c:v>
                </c:pt>
              </c:numCache>
            </c:numRef>
          </c:yVal>
          <c:smooth val="0"/>
          <c:extLst>
            <c:ext xmlns:c16="http://schemas.microsoft.com/office/drawing/2014/chart" uri="{C3380CC4-5D6E-409C-BE32-E72D297353CC}">
              <c16:uniqueId val="{00000004-847D-4870-BFB5-709ACF186B62}"/>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v>MO: 0.5-1 mm</c:v>
          </c:tx>
          <c:spPr>
            <a:ln w="19050" cap="rnd">
              <a:solidFill>
                <a:srgbClr val="C00000"/>
              </a:solidFill>
              <a:round/>
            </a:ln>
            <a:effectLst/>
          </c:spPr>
          <c:marker>
            <c:symbol val="diamond"/>
            <c:size val="5"/>
            <c:spPr>
              <a:solidFill>
                <a:srgbClr val="C00000"/>
              </a:solidFill>
              <a:ln w="9525">
                <a:solidFill>
                  <a:srgbClr val="C00000"/>
                </a:solidFill>
              </a:ln>
              <a:effectLst/>
            </c:spPr>
          </c:marker>
          <c:errBars>
            <c:errDir val="y"/>
            <c:errBarType val="both"/>
            <c:errValType val="cust"/>
            <c:noEndCap val="0"/>
            <c:pl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plus>
            <c:min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Res'!$AC$27:$AC$37</c:f>
              <c:numCache>
                <c:formatCode>0.000</c:formatCode>
                <c:ptCount val="11"/>
                <c:pt idx="0">
                  <c:v>0</c:v>
                </c:pt>
                <c:pt idx="1">
                  <c:v>0.22218050935411146</c:v>
                </c:pt>
                <c:pt idx="2">
                  <c:v>0.26963066936851965</c:v>
                </c:pt>
                <c:pt idx="3">
                  <c:v>0.28544738937332242</c:v>
                </c:pt>
                <c:pt idx="4">
                  <c:v>0.29335574937572384</c:v>
                </c:pt>
                <c:pt idx="5">
                  <c:v>0.30126410937812514</c:v>
                </c:pt>
                <c:pt idx="6">
                  <c:v>0.31708082938292786</c:v>
                </c:pt>
                <c:pt idx="7">
                  <c:v>0.32498918938532922</c:v>
                </c:pt>
                <c:pt idx="8">
                  <c:v>0.34080590939013194</c:v>
                </c:pt>
                <c:pt idx="9">
                  <c:v>0.34871426939253336</c:v>
                </c:pt>
                <c:pt idx="10">
                  <c:v>0.34871426939253336</c:v>
                </c:pt>
              </c:numCache>
            </c:numRef>
          </c:yVal>
          <c:smooth val="0"/>
          <c:extLst>
            <c:ext xmlns:c16="http://schemas.microsoft.com/office/drawing/2014/chart" uri="{C3380CC4-5D6E-409C-BE32-E72D297353CC}">
              <c16:uniqueId val="{00000000-372F-4CAD-9DA8-A179C6BB2D6B}"/>
            </c:ext>
          </c:extLst>
        </c:ser>
        <c:ser>
          <c:idx val="1"/>
          <c:order val="1"/>
          <c:tx>
            <c:v>MO: 15 wt%: 0.5-1 mm</c:v>
          </c:tx>
          <c:spPr>
            <a:ln w="19050" cap="rnd">
              <a:solidFill>
                <a:schemeClr val="accent1"/>
              </a:solidFill>
              <a:round/>
            </a:ln>
            <a:effectLst/>
          </c:spPr>
          <c:marker>
            <c:symbol val="diamond"/>
            <c:size val="5"/>
            <c:spPr>
              <a:solidFill>
                <a:schemeClr val="accent1"/>
              </a:solidFill>
              <a:ln w="9525">
                <a:solidFill>
                  <a:schemeClr val="accent1"/>
                </a:solidFill>
              </a:ln>
              <a:effectLst/>
            </c:spPr>
          </c:marker>
          <c:errBars>
            <c:errDir val="y"/>
            <c:errBarType val="both"/>
            <c:errValType val="cust"/>
            <c:noEndCap val="0"/>
            <c:plus>
              <c:numRef>
                <c:f>'Moisture Absorpton Res'!$AX$32:$AX$41</c:f>
                <c:numCache>
                  <c:formatCode>General</c:formatCode>
                  <c:ptCount val="10"/>
                  <c:pt idx="0">
                    <c:v>0</c:v>
                  </c:pt>
                  <c:pt idx="1">
                    <c:v>9.2533986093605615E-3</c:v>
                  </c:pt>
                  <c:pt idx="2">
                    <c:v>1.1379150577229465E-2</c:v>
                  </c:pt>
                  <c:pt idx="3">
                    <c:v>1.9635656626502088E-2</c:v>
                  </c:pt>
                  <c:pt idx="4">
                    <c:v>1.258136053616659E-2</c:v>
                  </c:pt>
                  <c:pt idx="5">
                    <c:v>1.1524313809489385E-2</c:v>
                  </c:pt>
                  <c:pt idx="6">
                    <c:v>2.5367710957896698E-3</c:v>
                  </c:pt>
                  <c:pt idx="7">
                    <c:v>9.0469973171623391E-3</c:v>
                  </c:pt>
                  <c:pt idx="8">
                    <c:v>1.1671940621625578E-2</c:v>
                  </c:pt>
                  <c:pt idx="9">
                    <c:v>1.1671940621625578E-2</c:v>
                  </c:pt>
                </c:numCache>
              </c:numRef>
            </c:plus>
            <c:minus>
              <c:numRef>
                <c:f>'Moisture Absorpton Res'!$AX$32:$AX$41</c:f>
                <c:numCache>
                  <c:formatCode>General</c:formatCode>
                  <c:ptCount val="10"/>
                  <c:pt idx="0">
                    <c:v>0</c:v>
                  </c:pt>
                  <c:pt idx="1">
                    <c:v>9.2533986093605615E-3</c:v>
                  </c:pt>
                  <c:pt idx="2">
                    <c:v>1.1379150577229465E-2</c:v>
                  </c:pt>
                  <c:pt idx="3">
                    <c:v>1.9635656626502088E-2</c:v>
                  </c:pt>
                  <c:pt idx="4">
                    <c:v>1.258136053616659E-2</c:v>
                  </c:pt>
                  <c:pt idx="5">
                    <c:v>1.1524313809489385E-2</c:v>
                  </c:pt>
                  <c:pt idx="6">
                    <c:v>2.5367710957896698E-3</c:v>
                  </c:pt>
                  <c:pt idx="7">
                    <c:v>9.0469973171623391E-3</c:v>
                  </c:pt>
                  <c:pt idx="8">
                    <c:v>1.1671940621625578E-2</c:v>
                  </c:pt>
                  <c:pt idx="9">
                    <c:v>1.1671940621625578E-2</c:v>
                  </c:pt>
                </c:numCache>
              </c:numRef>
            </c:minus>
            <c:spPr>
              <a:noFill/>
              <a:ln w="9525" cap="flat" cmpd="sng" algn="ctr">
                <a:solidFill>
                  <a:schemeClr val="tx1">
                    <a:lumMod val="65000"/>
                    <a:lumOff val="35000"/>
                  </a:schemeClr>
                </a:solidFill>
                <a:round/>
              </a:ln>
              <a:effectLst/>
            </c:spPr>
          </c:errBars>
          <c:xVal>
            <c:numRef>
              <c:f>'Moisture Absorpton Res'!$AT$32:$AT$41</c:f>
              <c:numCache>
                <c:formatCode>0.0</c:formatCode>
                <c:ptCount val="10"/>
                <c:pt idx="0">
                  <c:v>0</c:v>
                </c:pt>
                <c:pt idx="1">
                  <c:v>0.33333333333333331</c:v>
                </c:pt>
                <c:pt idx="2">
                  <c:v>0.66666666666666663</c:v>
                </c:pt>
                <c:pt idx="3">
                  <c:v>1</c:v>
                </c:pt>
                <c:pt idx="4">
                  <c:v>1.5</c:v>
                </c:pt>
                <c:pt idx="5">
                  <c:v>2.5</c:v>
                </c:pt>
                <c:pt idx="6">
                  <c:v>4</c:v>
                </c:pt>
                <c:pt idx="7">
                  <c:v>16</c:v>
                </c:pt>
                <c:pt idx="8">
                  <c:v>20</c:v>
                </c:pt>
                <c:pt idx="9">
                  <c:v>30</c:v>
                </c:pt>
              </c:numCache>
            </c:numRef>
          </c:xVal>
          <c:yVal>
            <c:numRef>
              <c:f>'Moisture Absorpton Res'!$AW$32:$AW$41</c:f>
              <c:numCache>
                <c:formatCode>0.000</c:formatCode>
                <c:ptCount val="10"/>
                <c:pt idx="0">
                  <c:v>0</c:v>
                </c:pt>
                <c:pt idx="1">
                  <c:v>0.15240575683739543</c:v>
                </c:pt>
                <c:pt idx="2">
                  <c:v>0.17586048679181232</c:v>
                </c:pt>
                <c:pt idx="3">
                  <c:v>0.1817886053517199</c:v>
                </c:pt>
                <c:pt idx="4">
                  <c:v>0.18758785176902079</c:v>
                </c:pt>
                <c:pt idx="5">
                  <c:v>0.19338709818632163</c:v>
                </c:pt>
                <c:pt idx="6">
                  <c:v>0.19918634460362253</c:v>
                </c:pt>
                <c:pt idx="7">
                  <c:v>0.20498559102092342</c:v>
                </c:pt>
                <c:pt idx="8">
                  <c:v>0.21091370958083097</c:v>
                </c:pt>
                <c:pt idx="9">
                  <c:v>0.21091370958083097</c:v>
                </c:pt>
              </c:numCache>
            </c:numRef>
          </c:yVal>
          <c:smooth val="0"/>
          <c:extLst>
            <c:ext xmlns:c16="http://schemas.microsoft.com/office/drawing/2014/chart" uri="{C3380CC4-5D6E-409C-BE32-E72D297353CC}">
              <c16:uniqueId val="{00000001-372F-4CAD-9DA8-A179C6BB2D6B}"/>
            </c:ext>
          </c:extLst>
        </c:ser>
        <c:ser>
          <c:idx val="10"/>
          <c:order val="2"/>
          <c:tx>
            <c:v>MO: 25 wt%: 0.5-1 mm</c:v>
          </c:tx>
          <c:spPr>
            <a:ln w="19050" cap="rnd">
              <a:solidFill>
                <a:schemeClr val="accent4">
                  <a:lumMod val="50000"/>
                </a:schemeClr>
              </a:solidFill>
              <a:round/>
            </a:ln>
            <a:effectLst/>
          </c:spPr>
          <c:marker>
            <c:symbol val="diamond"/>
            <c:size val="5"/>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Res'!$BH$37:$BH$45</c:f>
                <c:numCache>
                  <c:formatCode>General</c:formatCode>
                  <c:ptCount val="9"/>
                  <c:pt idx="0">
                    <c:v>0</c:v>
                  </c:pt>
                  <c:pt idx="1">
                    <c:v>1.0413234020982352E-2</c:v>
                  </c:pt>
                  <c:pt idx="2">
                    <c:v>1.4446116480479739E-2</c:v>
                  </c:pt>
                  <c:pt idx="3">
                    <c:v>1.4168080110760057E-2</c:v>
                  </c:pt>
                  <c:pt idx="4">
                    <c:v>1.6982748938486537E-2</c:v>
                  </c:pt>
                  <c:pt idx="5">
                    <c:v>1.3890336984606946E-2</c:v>
                  </c:pt>
                  <c:pt idx="6">
                    <c:v>7.5645944722306747E-3</c:v>
                  </c:pt>
                  <c:pt idx="7">
                    <c:v>1.7078363872570338E-2</c:v>
                  </c:pt>
                  <c:pt idx="8">
                    <c:v>1.7078363872570338E-2</c:v>
                  </c:pt>
                </c:numCache>
              </c:numRef>
            </c:plus>
            <c:minus>
              <c:numRef>
                <c:f>'Moisture Absorpton Res'!$BH$37:$BH$45</c:f>
                <c:numCache>
                  <c:formatCode>General</c:formatCode>
                  <c:ptCount val="9"/>
                  <c:pt idx="0">
                    <c:v>0</c:v>
                  </c:pt>
                  <c:pt idx="1">
                    <c:v>1.0413234020982352E-2</c:v>
                  </c:pt>
                  <c:pt idx="2">
                    <c:v>1.4446116480479739E-2</c:v>
                  </c:pt>
                  <c:pt idx="3">
                    <c:v>1.4168080110760057E-2</c:v>
                  </c:pt>
                  <c:pt idx="4">
                    <c:v>1.6982748938486537E-2</c:v>
                  </c:pt>
                  <c:pt idx="5">
                    <c:v>1.3890336984606946E-2</c:v>
                  </c:pt>
                  <c:pt idx="6">
                    <c:v>7.5645944722306747E-3</c:v>
                  </c:pt>
                  <c:pt idx="7">
                    <c:v>1.7078363872570338E-2</c:v>
                  </c:pt>
                  <c:pt idx="8">
                    <c:v>1.7078363872570338E-2</c:v>
                  </c:pt>
                </c:numCache>
              </c:numRef>
            </c:minus>
            <c:spPr>
              <a:noFill/>
              <a:ln w="9525" cap="flat" cmpd="sng" algn="ctr">
                <a:solidFill>
                  <a:schemeClr val="tx1">
                    <a:lumMod val="65000"/>
                    <a:lumOff val="35000"/>
                  </a:schemeClr>
                </a:solidFill>
                <a:round/>
              </a:ln>
              <a:effectLst/>
            </c:spPr>
          </c:errBars>
          <c:xVal>
            <c:numRef>
              <c:f>'Moisture Absorpton Res'!$BD$37:$BD$45</c:f>
              <c:numCache>
                <c:formatCode>0.0</c:formatCode>
                <c:ptCount val="9"/>
                <c:pt idx="0">
                  <c:v>0</c:v>
                </c:pt>
                <c:pt idx="1">
                  <c:v>0.33333333333333331</c:v>
                </c:pt>
                <c:pt idx="2">
                  <c:v>0.66666666666666663</c:v>
                </c:pt>
                <c:pt idx="3">
                  <c:v>1</c:v>
                </c:pt>
                <c:pt idx="4">
                  <c:v>1.5</c:v>
                </c:pt>
                <c:pt idx="5">
                  <c:v>2</c:v>
                </c:pt>
                <c:pt idx="6">
                  <c:v>7</c:v>
                </c:pt>
                <c:pt idx="7">
                  <c:v>20</c:v>
                </c:pt>
                <c:pt idx="8">
                  <c:v>30</c:v>
                </c:pt>
              </c:numCache>
            </c:numRef>
          </c:xVal>
          <c:yVal>
            <c:numRef>
              <c:f>'Moisture Absorpton Res'!$BG$37:$BG$45</c:f>
              <c:numCache>
                <c:formatCode>0.000</c:formatCode>
                <c:ptCount val="9"/>
                <c:pt idx="0">
                  <c:v>0</c:v>
                </c:pt>
                <c:pt idx="1">
                  <c:v>0.11975523933646816</c:v>
                </c:pt>
                <c:pt idx="2">
                  <c:v>0.15927979374341791</c:v>
                </c:pt>
                <c:pt idx="3">
                  <c:v>0.17630806295309853</c:v>
                </c:pt>
                <c:pt idx="4">
                  <c:v>0.18196253463781753</c:v>
                </c:pt>
                <c:pt idx="5">
                  <c:v>0.19333633216277915</c:v>
                </c:pt>
                <c:pt idx="6">
                  <c:v>0.19911645877382531</c:v>
                </c:pt>
                <c:pt idx="7">
                  <c:v>0.20471012968774085</c:v>
                </c:pt>
                <c:pt idx="8">
                  <c:v>0.20471012968774085</c:v>
                </c:pt>
              </c:numCache>
            </c:numRef>
          </c:yVal>
          <c:smooth val="0"/>
          <c:extLst>
            <c:ext xmlns:c16="http://schemas.microsoft.com/office/drawing/2014/chart" uri="{C3380CC4-5D6E-409C-BE32-E72D297353CC}">
              <c16:uniqueId val="{00000002-372F-4CAD-9DA8-A179C6BB2D6B}"/>
            </c:ext>
          </c:extLst>
        </c:ser>
        <c:ser>
          <c:idx val="14"/>
          <c:order val="3"/>
          <c:tx>
            <c:v>MO: 30 wt%: 0.5-1 mm</c:v>
          </c:tx>
          <c:spPr>
            <a:ln w="19050" cap="rnd">
              <a:solidFill>
                <a:schemeClr val="accent2"/>
              </a:solidFill>
              <a:round/>
            </a:ln>
            <a:effectLst/>
          </c:spPr>
          <c:marker>
            <c:symbol val="diamond"/>
            <c:size val="5"/>
            <c:spPr>
              <a:solidFill>
                <a:schemeClr val="accent2"/>
              </a:solidFill>
              <a:ln w="9525">
                <a:solidFill>
                  <a:schemeClr val="accent2"/>
                </a:solidFill>
              </a:ln>
              <a:effectLst/>
            </c:spPr>
          </c:marker>
          <c:errBars>
            <c:errDir val="y"/>
            <c:errBarType val="both"/>
            <c:errValType val="cust"/>
            <c:noEndCap val="0"/>
            <c:plus>
              <c:numRef>
                <c:f>'Moisture Absorpton Res'!$BR$39:$BR$48</c:f>
                <c:numCache>
                  <c:formatCode>General</c:formatCode>
                  <c:ptCount val="10"/>
                  <c:pt idx="0">
                    <c:v>0</c:v>
                  </c:pt>
                  <c:pt idx="1">
                    <c:v>1.3240194394346837E-2</c:v>
                  </c:pt>
                  <c:pt idx="2">
                    <c:v>4.7306429946798101E-3</c:v>
                  </c:pt>
                  <c:pt idx="3">
                    <c:v>1.3323071554886183E-2</c:v>
                  </c:pt>
                  <c:pt idx="4">
                    <c:v>7.6556632498199816E-3</c:v>
                  </c:pt>
                  <c:pt idx="5">
                    <c:v>1.379540147453677E-2</c:v>
                  </c:pt>
                  <c:pt idx="6">
                    <c:v>1.7362772753215176E-2</c:v>
                  </c:pt>
                  <c:pt idx="7">
                    <c:v>2.4567280595567946E-2</c:v>
                  </c:pt>
                  <c:pt idx="8">
                    <c:v>1.6263709063728454E-2</c:v>
                  </c:pt>
                  <c:pt idx="9">
                    <c:v>1.6263709063728454E-2</c:v>
                  </c:pt>
                </c:numCache>
              </c:numRef>
            </c:plus>
            <c:minus>
              <c:numRef>
                <c:f>'Moisture Absorpton Res'!$BR$39:$BR$48</c:f>
                <c:numCache>
                  <c:formatCode>General</c:formatCode>
                  <c:ptCount val="10"/>
                  <c:pt idx="0">
                    <c:v>0</c:v>
                  </c:pt>
                  <c:pt idx="1">
                    <c:v>1.3240194394346837E-2</c:v>
                  </c:pt>
                  <c:pt idx="2">
                    <c:v>4.7306429946798101E-3</c:v>
                  </c:pt>
                  <c:pt idx="3">
                    <c:v>1.3323071554886183E-2</c:v>
                  </c:pt>
                  <c:pt idx="4">
                    <c:v>7.6556632498199816E-3</c:v>
                  </c:pt>
                  <c:pt idx="5">
                    <c:v>1.379540147453677E-2</c:v>
                  </c:pt>
                  <c:pt idx="6">
                    <c:v>1.7362772753215176E-2</c:v>
                  </c:pt>
                  <c:pt idx="7">
                    <c:v>2.4567280595567946E-2</c:v>
                  </c:pt>
                  <c:pt idx="8">
                    <c:v>1.6263709063728454E-2</c:v>
                  </c:pt>
                  <c:pt idx="9">
                    <c:v>1.6263709063728454E-2</c:v>
                  </c:pt>
                </c:numCache>
              </c:numRef>
            </c:minus>
            <c:spPr>
              <a:noFill/>
              <a:ln w="9525" cap="flat" cmpd="sng" algn="ctr">
                <a:solidFill>
                  <a:schemeClr val="tx1">
                    <a:lumMod val="65000"/>
                    <a:lumOff val="35000"/>
                  </a:schemeClr>
                </a:solidFill>
                <a:round/>
              </a:ln>
              <a:effectLst/>
            </c:spPr>
          </c:errBars>
          <c:xVal>
            <c:numRef>
              <c:f>'Moisture Absorpton Res'!$BN$39:$BN$48</c:f>
              <c:numCache>
                <c:formatCode>0.0</c:formatCode>
                <c:ptCount val="10"/>
                <c:pt idx="0">
                  <c:v>0</c:v>
                </c:pt>
                <c:pt idx="1">
                  <c:v>0.33333333333333331</c:v>
                </c:pt>
                <c:pt idx="2">
                  <c:v>0.66666666666666663</c:v>
                </c:pt>
                <c:pt idx="3">
                  <c:v>1</c:v>
                </c:pt>
                <c:pt idx="4">
                  <c:v>1.5</c:v>
                </c:pt>
                <c:pt idx="5">
                  <c:v>2</c:v>
                </c:pt>
                <c:pt idx="6">
                  <c:v>3</c:v>
                </c:pt>
                <c:pt idx="7">
                  <c:v>7</c:v>
                </c:pt>
                <c:pt idx="8">
                  <c:v>9</c:v>
                </c:pt>
                <c:pt idx="9">
                  <c:v>30</c:v>
                </c:pt>
              </c:numCache>
            </c:numRef>
          </c:xVal>
          <c:yVal>
            <c:numRef>
              <c:f>'Moisture Absorpton Res'!$BQ$39:$BQ$48</c:f>
              <c:numCache>
                <c:formatCode>0.000</c:formatCode>
                <c:ptCount val="10"/>
                <c:pt idx="0">
                  <c:v>0</c:v>
                </c:pt>
                <c:pt idx="1">
                  <c:v>8.1917772566547906E-2</c:v>
                </c:pt>
                <c:pt idx="2">
                  <c:v>0.12803106830162239</c:v>
                </c:pt>
                <c:pt idx="3">
                  <c:v>0.15709568094091175</c:v>
                </c:pt>
                <c:pt idx="4">
                  <c:v>0.16844057667744525</c:v>
                </c:pt>
                <c:pt idx="5">
                  <c:v>0.17447988094018227</c:v>
                </c:pt>
                <c:pt idx="6">
                  <c:v>0.18012098931746409</c:v>
                </c:pt>
                <c:pt idx="7">
                  <c:v>0.18576209769474594</c:v>
                </c:pt>
                <c:pt idx="8">
                  <c:v>0.19146588505399756</c:v>
                </c:pt>
                <c:pt idx="9">
                  <c:v>0.19146588505399756</c:v>
                </c:pt>
              </c:numCache>
            </c:numRef>
          </c:yVal>
          <c:smooth val="0"/>
          <c:extLst>
            <c:ext xmlns:c16="http://schemas.microsoft.com/office/drawing/2014/chart" uri="{C3380CC4-5D6E-409C-BE32-E72D297353CC}">
              <c16:uniqueId val="{00000003-372F-4CAD-9DA8-A179C6BB2D6B}"/>
            </c:ext>
          </c:extLst>
        </c:ser>
        <c:ser>
          <c:idx val="18"/>
          <c:order val="4"/>
          <c:tx>
            <c:v>MO: 35 wt%: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Res'!$CB$35:$CB$44</c:f>
                <c:numCache>
                  <c:formatCode>General</c:formatCode>
                  <c:ptCount val="10"/>
                  <c:pt idx="0">
                    <c:v>0</c:v>
                  </c:pt>
                  <c:pt idx="1">
                    <c:v>9.2145701310355731E-3</c:v>
                  </c:pt>
                  <c:pt idx="2">
                    <c:v>8.9601259330615891E-3</c:v>
                  </c:pt>
                  <c:pt idx="3">
                    <c:v>1.0810947597448554E-2</c:v>
                  </c:pt>
                  <c:pt idx="4">
                    <c:v>8.8131311764457904E-3</c:v>
                  </c:pt>
                  <c:pt idx="5">
                    <c:v>7.6202774045615925E-3</c:v>
                  </c:pt>
                  <c:pt idx="6">
                    <c:v>2.2479621966729718E-3</c:v>
                  </c:pt>
                  <c:pt idx="7">
                    <c:v>8.7467771117975147E-3</c:v>
                  </c:pt>
                  <c:pt idx="8">
                    <c:v>1.1091133218979247E-2</c:v>
                  </c:pt>
                  <c:pt idx="9">
                    <c:v>1.1091133218979247E-2</c:v>
                  </c:pt>
                </c:numCache>
              </c:numRef>
            </c:plus>
            <c:minus>
              <c:numRef>
                <c:f>'Moisture Absorpton Res'!$CB$35:$CB$44</c:f>
                <c:numCache>
                  <c:formatCode>General</c:formatCode>
                  <c:ptCount val="10"/>
                  <c:pt idx="0">
                    <c:v>0</c:v>
                  </c:pt>
                  <c:pt idx="1">
                    <c:v>9.2145701310355731E-3</c:v>
                  </c:pt>
                  <c:pt idx="2">
                    <c:v>8.9601259330615891E-3</c:v>
                  </c:pt>
                  <c:pt idx="3">
                    <c:v>1.0810947597448554E-2</c:v>
                  </c:pt>
                  <c:pt idx="4">
                    <c:v>8.8131311764457904E-3</c:v>
                  </c:pt>
                  <c:pt idx="5">
                    <c:v>7.6202774045615925E-3</c:v>
                  </c:pt>
                  <c:pt idx="6">
                    <c:v>2.2479621966729718E-3</c:v>
                  </c:pt>
                  <c:pt idx="7">
                    <c:v>8.7467771117975147E-3</c:v>
                  </c:pt>
                  <c:pt idx="8">
                    <c:v>1.1091133218979247E-2</c:v>
                  </c:pt>
                  <c:pt idx="9">
                    <c:v>1.1091133218979247E-2</c:v>
                  </c:pt>
                </c:numCache>
              </c:numRef>
            </c:minus>
            <c:spPr>
              <a:noFill/>
              <a:ln w="9525" cap="flat" cmpd="sng" algn="ctr">
                <a:solidFill>
                  <a:schemeClr val="tx1">
                    <a:lumMod val="65000"/>
                    <a:lumOff val="35000"/>
                  </a:schemeClr>
                </a:solidFill>
                <a:round/>
              </a:ln>
              <a:effectLst/>
            </c:spPr>
          </c:errBars>
          <c:xVal>
            <c:numRef>
              <c:f>'Moisture Absorpton Res'!$BX$35:$BX$44</c:f>
              <c:numCache>
                <c:formatCode>0.0</c:formatCode>
                <c:ptCount val="10"/>
                <c:pt idx="0">
                  <c:v>0</c:v>
                </c:pt>
                <c:pt idx="1">
                  <c:v>0.33333333333333331</c:v>
                </c:pt>
                <c:pt idx="2">
                  <c:v>0.66666666666666663</c:v>
                </c:pt>
                <c:pt idx="3">
                  <c:v>1</c:v>
                </c:pt>
                <c:pt idx="4">
                  <c:v>1.5</c:v>
                </c:pt>
                <c:pt idx="5">
                  <c:v>2</c:v>
                </c:pt>
                <c:pt idx="6">
                  <c:v>3</c:v>
                </c:pt>
                <c:pt idx="7">
                  <c:v>5</c:v>
                </c:pt>
                <c:pt idx="8">
                  <c:v>16</c:v>
                </c:pt>
                <c:pt idx="9">
                  <c:v>30</c:v>
                </c:pt>
              </c:numCache>
            </c:numRef>
          </c:xVal>
          <c:yVal>
            <c:numRef>
              <c:f>'Moisture Absorpton Res'!$CA$35:$CA$44</c:f>
              <c:numCache>
                <c:formatCode>0.000</c:formatCode>
                <c:ptCount val="10"/>
                <c:pt idx="0">
                  <c:v>0</c:v>
                </c:pt>
                <c:pt idx="1">
                  <c:v>7.9083459843208512E-2</c:v>
                </c:pt>
                <c:pt idx="2">
                  <c:v>0.12960902740026131</c:v>
                </c:pt>
                <c:pt idx="3">
                  <c:v>0.15214831404281273</c:v>
                </c:pt>
                <c:pt idx="4">
                  <c:v>0.16329273910496317</c:v>
                </c:pt>
                <c:pt idx="5">
                  <c:v>0.1688649516360384</c:v>
                </c:pt>
                <c:pt idx="6">
                  <c:v>0.17456238242623889</c:v>
                </c:pt>
                <c:pt idx="7">
                  <c:v>0.1801345949573141</c:v>
                </c:pt>
                <c:pt idx="8">
                  <c:v>0.18583202574751459</c:v>
                </c:pt>
                <c:pt idx="9">
                  <c:v>0.18583202574751459</c:v>
                </c:pt>
              </c:numCache>
            </c:numRef>
          </c:yVal>
          <c:smooth val="0"/>
          <c:extLst>
            <c:ext xmlns:c16="http://schemas.microsoft.com/office/drawing/2014/chart" uri="{C3380CC4-5D6E-409C-BE32-E72D297353CC}">
              <c16:uniqueId val="{00000004-372F-4CAD-9DA8-A179C6BB2D6B}"/>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3"/>
          <c:order val="0"/>
          <c:tx>
            <c:v>MO: 2-2.8 mm</c:v>
          </c:tx>
          <c:spPr>
            <a:ln w="19050" cap="rnd">
              <a:solidFill>
                <a:srgbClr val="C00000"/>
              </a:solidFill>
              <a:round/>
            </a:ln>
            <a:effectLst/>
          </c:spPr>
          <c:marker>
            <c:symbol val="triangle"/>
            <c:size val="5"/>
            <c:spPr>
              <a:solidFill>
                <a:srgbClr val="C00000"/>
              </a:solidFill>
              <a:ln w="9525">
                <a:solidFill>
                  <a:srgbClr val="C00000"/>
                </a:solidFill>
              </a:ln>
              <a:effectLst/>
            </c:spPr>
          </c:marker>
          <c:errBars>
            <c:errDir val="y"/>
            <c:errBarType val="both"/>
            <c:errValType val="cust"/>
            <c:noEndCap val="0"/>
            <c:pl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plus>
            <c:min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Res'!$AK$52:$AK$59</c:f>
              <c:numCache>
                <c:formatCode>0.000</c:formatCode>
                <c:ptCount val="8"/>
                <c:pt idx="0">
                  <c:v>0</c:v>
                </c:pt>
                <c:pt idx="1">
                  <c:v>4.0314616130544758</c:v>
                </c:pt>
                <c:pt idx="2">
                  <c:v>4.3647949463878097</c:v>
                </c:pt>
                <c:pt idx="3">
                  <c:v>5.0314616130544758</c:v>
                </c:pt>
                <c:pt idx="4">
                  <c:v>5.3647949463878097</c:v>
                </c:pt>
                <c:pt idx="5">
                  <c:v>5.6981282797211428</c:v>
                </c:pt>
                <c:pt idx="6">
                  <c:v>6.0314616130544758</c:v>
                </c:pt>
                <c:pt idx="7">
                  <c:v>6.0314616130544758</c:v>
                </c:pt>
              </c:numCache>
            </c:numRef>
          </c:yVal>
          <c:smooth val="0"/>
          <c:extLst>
            <c:ext xmlns:c16="http://schemas.microsoft.com/office/drawing/2014/chart" uri="{C3380CC4-5D6E-409C-BE32-E72D297353CC}">
              <c16:uniqueId val="{00000003-64A1-456E-A435-5F3ED4DF0A72}"/>
            </c:ext>
          </c:extLst>
        </c:ser>
        <c:ser>
          <c:idx val="6"/>
          <c:order val="1"/>
          <c:tx>
            <c:v>MO: 15 wt%: 2-2.8 mm</c:v>
          </c:tx>
          <c:spPr>
            <a:ln w="19050" cap="rnd">
              <a:solidFill>
                <a:schemeClr val="accent1"/>
              </a:solidFill>
              <a:round/>
            </a:ln>
            <a:effectLst/>
          </c:spPr>
          <c:marker>
            <c:symbol val="triangle"/>
            <c:size val="5"/>
            <c:spPr>
              <a:solidFill>
                <a:schemeClr val="accent1"/>
              </a:solidFill>
              <a:ln w="9525">
                <a:solidFill>
                  <a:schemeClr val="accent1"/>
                </a:solidFill>
              </a:ln>
              <a:effectLst/>
            </c:spPr>
          </c:marker>
          <c:errBars>
            <c:errDir val="y"/>
            <c:errBarType val="both"/>
            <c:errValType val="cust"/>
            <c:noEndCap val="0"/>
            <c:plus>
              <c:numRef>
                <c:f>'Moisture Absorpton Res'!$AV$56:$AV$63</c:f>
                <c:numCache>
                  <c:formatCode>General</c:formatCode>
                  <c:ptCount val="8"/>
                  <c:pt idx="0">
                    <c:v>0</c:v>
                  </c:pt>
                  <c:pt idx="1">
                    <c:v>0.57735026918962629</c:v>
                  </c:pt>
                  <c:pt idx="2">
                    <c:v>0.57735026918962784</c:v>
                  </c:pt>
                  <c:pt idx="3">
                    <c:v>1.0000000000000018</c:v>
                  </c:pt>
                  <c:pt idx="4">
                    <c:v>0.57735026918963084</c:v>
                  </c:pt>
                  <c:pt idx="5">
                    <c:v>1.1547005383792526</c:v>
                  </c:pt>
                  <c:pt idx="6">
                    <c:v>0.57735026918962573</c:v>
                  </c:pt>
                  <c:pt idx="7">
                    <c:v>0.57735026918962573</c:v>
                  </c:pt>
                </c:numCache>
              </c:numRef>
            </c:plus>
            <c:minus>
              <c:numRef>
                <c:f>'Moisture Absorpton Res'!$AV$56:$AV$63</c:f>
                <c:numCache>
                  <c:formatCode>General</c:formatCode>
                  <c:ptCount val="8"/>
                  <c:pt idx="0">
                    <c:v>0</c:v>
                  </c:pt>
                  <c:pt idx="1">
                    <c:v>0.57735026918962629</c:v>
                  </c:pt>
                  <c:pt idx="2">
                    <c:v>0.57735026918962784</c:v>
                  </c:pt>
                  <c:pt idx="3">
                    <c:v>1.0000000000000018</c:v>
                  </c:pt>
                  <c:pt idx="4">
                    <c:v>0.57735026918963084</c:v>
                  </c:pt>
                  <c:pt idx="5">
                    <c:v>1.1547005383792526</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Res'!$AT$56:$AT$63</c:f>
              <c:numCache>
                <c:formatCode>0.0</c:formatCode>
                <c:ptCount val="8"/>
                <c:pt idx="0">
                  <c:v>0</c:v>
                </c:pt>
                <c:pt idx="1">
                  <c:v>0.33333333333333331</c:v>
                </c:pt>
                <c:pt idx="2">
                  <c:v>0.66666666666666663</c:v>
                </c:pt>
                <c:pt idx="3">
                  <c:v>1</c:v>
                </c:pt>
                <c:pt idx="4">
                  <c:v>1.5</c:v>
                </c:pt>
                <c:pt idx="5">
                  <c:v>16</c:v>
                </c:pt>
                <c:pt idx="6">
                  <c:v>18</c:v>
                </c:pt>
                <c:pt idx="7">
                  <c:v>25</c:v>
                </c:pt>
              </c:numCache>
            </c:numRef>
          </c:xVal>
          <c:yVal>
            <c:numRef>
              <c:f>'Moisture Absorpton Res'!$AU$56:$AU$63</c:f>
              <c:numCache>
                <c:formatCode>0.000</c:formatCode>
                <c:ptCount val="8"/>
                <c:pt idx="0">
                  <c:v>0</c:v>
                </c:pt>
                <c:pt idx="1">
                  <c:v>2.0314616130544763</c:v>
                </c:pt>
                <c:pt idx="2">
                  <c:v>3.0314616130544763</c:v>
                </c:pt>
                <c:pt idx="3">
                  <c:v>3.3647949463878093</c:v>
                </c:pt>
                <c:pt idx="4">
                  <c:v>4.0314616130544758</c:v>
                </c:pt>
                <c:pt idx="5">
                  <c:v>4.6981282797211428</c:v>
                </c:pt>
                <c:pt idx="6">
                  <c:v>5.0314616130544758</c:v>
                </c:pt>
                <c:pt idx="7">
                  <c:v>5.0314616130544758</c:v>
                </c:pt>
              </c:numCache>
            </c:numRef>
          </c:yVal>
          <c:smooth val="0"/>
          <c:extLst>
            <c:ext xmlns:c16="http://schemas.microsoft.com/office/drawing/2014/chart" uri="{C3380CC4-5D6E-409C-BE32-E72D297353CC}">
              <c16:uniqueId val="{00000008-64A1-456E-A435-5F3ED4DF0A72}"/>
            </c:ext>
          </c:extLst>
        </c:ser>
        <c:ser>
          <c:idx val="12"/>
          <c:order val="2"/>
          <c:tx>
            <c:v>MO: 25 wt%: 2-2.8 mm</c:v>
          </c:tx>
          <c:spPr>
            <a:ln w="19050" cap="rnd">
              <a:solidFill>
                <a:schemeClr val="accent4">
                  <a:lumMod val="50000"/>
                </a:schemeClr>
              </a:solidFill>
              <a:round/>
            </a:ln>
            <a:effectLst/>
          </c:spPr>
          <c:marker>
            <c:symbol val="triangle"/>
            <c:size val="5"/>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Res'!$BF$61:$BF$69</c:f>
                <c:numCache>
                  <c:formatCode>General</c:formatCode>
                  <c:ptCount val="9"/>
                  <c:pt idx="0">
                    <c:v>0</c:v>
                  </c:pt>
                  <c:pt idx="1">
                    <c:v>1.1547005383792517</c:v>
                  </c:pt>
                  <c:pt idx="2">
                    <c:v>0.57735026918962939</c:v>
                  </c:pt>
                  <c:pt idx="3">
                    <c:v>0.57735026918962784</c:v>
                  </c:pt>
                  <c:pt idx="4">
                    <c:v>5.4389598220420729E-16</c:v>
                  </c:pt>
                  <c:pt idx="5">
                    <c:v>0.57735026918962784</c:v>
                  </c:pt>
                  <c:pt idx="6">
                    <c:v>0.57735026918963084</c:v>
                  </c:pt>
                  <c:pt idx="7">
                    <c:v>0</c:v>
                  </c:pt>
                  <c:pt idx="8">
                    <c:v>0</c:v>
                  </c:pt>
                </c:numCache>
              </c:numRef>
            </c:plus>
            <c:minus>
              <c:numRef>
                <c:f>'Moisture Absorpton Res'!$BF$61:$BF$69</c:f>
                <c:numCache>
                  <c:formatCode>General</c:formatCode>
                  <c:ptCount val="9"/>
                  <c:pt idx="0">
                    <c:v>0</c:v>
                  </c:pt>
                  <c:pt idx="1">
                    <c:v>1.1547005383792517</c:v>
                  </c:pt>
                  <c:pt idx="2">
                    <c:v>0.57735026918962939</c:v>
                  </c:pt>
                  <c:pt idx="3">
                    <c:v>0.57735026918962784</c:v>
                  </c:pt>
                  <c:pt idx="4">
                    <c:v>5.4389598220420729E-16</c:v>
                  </c:pt>
                  <c:pt idx="5">
                    <c:v>0.57735026918962784</c:v>
                  </c:pt>
                  <c:pt idx="6">
                    <c:v>0.57735026918963084</c:v>
                  </c:pt>
                  <c:pt idx="7">
                    <c:v>0</c:v>
                  </c:pt>
                  <c:pt idx="8">
                    <c:v>0</c:v>
                  </c:pt>
                </c:numCache>
              </c:numRef>
            </c:minus>
            <c:spPr>
              <a:noFill/>
              <a:ln w="9525" cap="flat" cmpd="sng" algn="ctr">
                <a:solidFill>
                  <a:schemeClr val="tx1">
                    <a:lumMod val="65000"/>
                    <a:lumOff val="35000"/>
                  </a:schemeClr>
                </a:solidFill>
                <a:round/>
              </a:ln>
              <a:effectLst/>
            </c:spPr>
          </c:errBars>
          <c:xVal>
            <c:numRef>
              <c:f>'Moisture Absorpton Res'!$BD$61:$BD$69</c:f>
              <c:numCache>
                <c:formatCode>0.0</c:formatCode>
                <c:ptCount val="9"/>
                <c:pt idx="0">
                  <c:v>0</c:v>
                </c:pt>
                <c:pt idx="1">
                  <c:v>0.33333333333333331</c:v>
                </c:pt>
                <c:pt idx="2">
                  <c:v>0.66666666666666663</c:v>
                </c:pt>
                <c:pt idx="3">
                  <c:v>1</c:v>
                </c:pt>
                <c:pt idx="4">
                  <c:v>1.5</c:v>
                </c:pt>
                <c:pt idx="5">
                  <c:v>4</c:v>
                </c:pt>
                <c:pt idx="6">
                  <c:v>9</c:v>
                </c:pt>
                <c:pt idx="7">
                  <c:v>16</c:v>
                </c:pt>
                <c:pt idx="8">
                  <c:v>25</c:v>
                </c:pt>
              </c:numCache>
            </c:numRef>
          </c:xVal>
          <c:yVal>
            <c:numRef>
              <c:f>'Moisture Absorpton Res'!$BE$61:$BE$69</c:f>
              <c:numCache>
                <c:formatCode>0.000</c:formatCode>
                <c:ptCount val="9"/>
                <c:pt idx="0">
                  <c:v>0</c:v>
                </c:pt>
                <c:pt idx="1">
                  <c:v>2.0314616130544763</c:v>
                </c:pt>
                <c:pt idx="2">
                  <c:v>2.6981282797211428</c:v>
                </c:pt>
                <c:pt idx="3">
                  <c:v>3.0314616130544763</c:v>
                </c:pt>
                <c:pt idx="4">
                  <c:v>3.3647949463878093</c:v>
                </c:pt>
                <c:pt idx="5">
                  <c:v>3.6981282797211428</c:v>
                </c:pt>
                <c:pt idx="6">
                  <c:v>4.0314616130544758</c:v>
                </c:pt>
                <c:pt idx="7">
                  <c:v>4.3647949463878097</c:v>
                </c:pt>
                <c:pt idx="8">
                  <c:v>4.3647949463878097</c:v>
                </c:pt>
              </c:numCache>
            </c:numRef>
          </c:yVal>
          <c:smooth val="0"/>
          <c:extLst>
            <c:ext xmlns:c16="http://schemas.microsoft.com/office/drawing/2014/chart" uri="{C3380CC4-5D6E-409C-BE32-E72D297353CC}">
              <c16:uniqueId val="{0000000C-64A1-456E-A435-5F3ED4DF0A72}"/>
            </c:ext>
          </c:extLst>
        </c:ser>
        <c:ser>
          <c:idx val="16"/>
          <c:order val="3"/>
          <c:tx>
            <c:v>MO: 30 wt%: 2-2.8 mm</c:v>
          </c:tx>
          <c:spPr>
            <a:ln w="19050" cap="rnd">
              <a:solidFill>
                <a:schemeClr val="accent2"/>
              </a:solidFill>
              <a:round/>
            </a:ln>
            <a:effectLst/>
          </c:spPr>
          <c:marker>
            <c:symbol val="triangle"/>
            <c:size val="5"/>
            <c:spPr>
              <a:solidFill>
                <a:schemeClr val="accent2"/>
              </a:solidFill>
              <a:ln w="9525">
                <a:solidFill>
                  <a:schemeClr val="accent2"/>
                </a:solidFill>
              </a:ln>
              <a:effectLst/>
            </c:spPr>
          </c:marker>
          <c:errBars>
            <c:errDir val="y"/>
            <c:errBarType val="both"/>
            <c:errValType val="cust"/>
            <c:noEndCap val="0"/>
            <c:plus>
              <c:numRef>
                <c:f>'Moisture Absorpton Res'!$BP$64:$BP$69</c:f>
                <c:numCache>
                  <c:formatCode>General</c:formatCode>
                  <c:ptCount val="6"/>
                  <c:pt idx="0">
                    <c:v>0</c:v>
                  </c:pt>
                  <c:pt idx="1">
                    <c:v>0.99999999999999911</c:v>
                  </c:pt>
                  <c:pt idx="2">
                    <c:v>0.57735026918962784</c:v>
                  </c:pt>
                  <c:pt idx="3">
                    <c:v>0.57735026918963084</c:v>
                  </c:pt>
                  <c:pt idx="4">
                    <c:v>0</c:v>
                  </c:pt>
                  <c:pt idx="5">
                    <c:v>0</c:v>
                  </c:pt>
                </c:numCache>
              </c:numRef>
            </c:plus>
            <c:minus>
              <c:numRef>
                <c:f>'Moisture Absorpton Res'!$BP$64:$BP$69</c:f>
                <c:numCache>
                  <c:formatCode>General</c:formatCode>
                  <c:ptCount val="6"/>
                  <c:pt idx="0">
                    <c:v>0</c:v>
                  </c:pt>
                  <c:pt idx="1">
                    <c:v>0.99999999999999911</c:v>
                  </c:pt>
                  <c:pt idx="2">
                    <c:v>0.57735026918962784</c:v>
                  </c:pt>
                  <c:pt idx="3">
                    <c:v>0.57735026918963084</c:v>
                  </c:pt>
                  <c:pt idx="4">
                    <c:v>0</c:v>
                  </c:pt>
                  <c:pt idx="5">
                    <c:v>0</c:v>
                  </c:pt>
                </c:numCache>
              </c:numRef>
            </c:minus>
            <c:spPr>
              <a:noFill/>
              <a:ln w="9525" cap="flat" cmpd="sng" algn="ctr">
                <a:solidFill>
                  <a:schemeClr val="tx1">
                    <a:lumMod val="65000"/>
                    <a:lumOff val="35000"/>
                  </a:schemeClr>
                </a:solidFill>
                <a:round/>
              </a:ln>
              <a:effectLst/>
            </c:spPr>
          </c:errBars>
          <c:xVal>
            <c:numRef>
              <c:f>'Moisture Absorpton Res'!$BN$64:$BN$69</c:f>
              <c:numCache>
                <c:formatCode>0.0</c:formatCode>
                <c:ptCount val="6"/>
                <c:pt idx="0">
                  <c:v>0</c:v>
                </c:pt>
                <c:pt idx="1">
                  <c:v>0.33333333333333331</c:v>
                </c:pt>
                <c:pt idx="2">
                  <c:v>0.66666666666666663</c:v>
                </c:pt>
                <c:pt idx="3">
                  <c:v>2.5</c:v>
                </c:pt>
                <c:pt idx="4">
                  <c:v>5</c:v>
                </c:pt>
                <c:pt idx="5">
                  <c:v>25</c:v>
                </c:pt>
              </c:numCache>
            </c:numRef>
          </c:xVal>
          <c:yVal>
            <c:numRef>
              <c:f>'Moisture Absorpton Res'!$BO$64:$BO$69</c:f>
              <c:numCache>
                <c:formatCode>0.000</c:formatCode>
                <c:ptCount val="6"/>
                <c:pt idx="0">
                  <c:v>0</c:v>
                </c:pt>
                <c:pt idx="1">
                  <c:v>2.3647949463878097</c:v>
                </c:pt>
                <c:pt idx="2">
                  <c:v>3.6981282797211428</c:v>
                </c:pt>
                <c:pt idx="3">
                  <c:v>4.0314616130544758</c:v>
                </c:pt>
                <c:pt idx="4">
                  <c:v>4.3647949463878097</c:v>
                </c:pt>
                <c:pt idx="5">
                  <c:v>4.3647949463878097</c:v>
                </c:pt>
              </c:numCache>
            </c:numRef>
          </c:yVal>
          <c:smooth val="0"/>
          <c:extLst>
            <c:ext xmlns:c16="http://schemas.microsoft.com/office/drawing/2014/chart" uri="{C3380CC4-5D6E-409C-BE32-E72D297353CC}">
              <c16:uniqueId val="{00000010-64A1-456E-A435-5F3ED4DF0A72}"/>
            </c:ext>
          </c:extLst>
        </c:ser>
        <c:ser>
          <c:idx val="20"/>
          <c:order val="4"/>
          <c:tx>
            <c:v>MO: 35 wt%: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Res'!$BZ$59:$BZ$66</c:f>
                <c:numCache>
                  <c:formatCode>General</c:formatCode>
                  <c:ptCount val="8"/>
                  <c:pt idx="0">
                    <c:v>0</c:v>
                  </c:pt>
                  <c:pt idx="1">
                    <c:v>0.57735026918962573</c:v>
                  </c:pt>
                  <c:pt idx="2">
                    <c:v>0.57735026918962784</c:v>
                  </c:pt>
                  <c:pt idx="3">
                    <c:v>5.4389598220420729E-16</c:v>
                  </c:pt>
                  <c:pt idx="4">
                    <c:v>0.57735026918962784</c:v>
                  </c:pt>
                  <c:pt idx="5">
                    <c:v>0</c:v>
                  </c:pt>
                  <c:pt idx="6">
                    <c:v>0.57735026918962584</c:v>
                  </c:pt>
                  <c:pt idx="7">
                    <c:v>0.57735026918962584</c:v>
                  </c:pt>
                </c:numCache>
              </c:numRef>
            </c:plus>
            <c:minus>
              <c:numRef>
                <c:f>'Moisture Absorpton Res'!$BZ$59:$BZ$66</c:f>
                <c:numCache>
                  <c:formatCode>General</c:formatCode>
                  <c:ptCount val="8"/>
                  <c:pt idx="0">
                    <c:v>0</c:v>
                  </c:pt>
                  <c:pt idx="1">
                    <c:v>0.57735026918962573</c:v>
                  </c:pt>
                  <c:pt idx="2">
                    <c:v>0.57735026918962784</c:v>
                  </c:pt>
                  <c:pt idx="3">
                    <c:v>5.4389598220420729E-16</c:v>
                  </c:pt>
                  <c:pt idx="4">
                    <c:v>0.57735026918962784</c:v>
                  </c:pt>
                  <c:pt idx="5">
                    <c:v>0</c:v>
                  </c:pt>
                  <c:pt idx="6">
                    <c:v>0.57735026918962584</c:v>
                  </c:pt>
                  <c:pt idx="7">
                    <c:v>0.57735026918962584</c:v>
                  </c:pt>
                </c:numCache>
              </c:numRef>
            </c:minus>
            <c:spPr>
              <a:noFill/>
              <a:ln w="9525" cap="flat" cmpd="sng" algn="ctr">
                <a:solidFill>
                  <a:schemeClr val="tx1">
                    <a:lumMod val="65000"/>
                    <a:lumOff val="35000"/>
                  </a:schemeClr>
                </a:solidFill>
                <a:round/>
              </a:ln>
              <a:effectLst/>
            </c:spPr>
          </c:errBars>
          <c:xVal>
            <c:numRef>
              <c:f>'Moisture Absorpton Res'!$BX$59:$BX$66</c:f>
              <c:numCache>
                <c:formatCode>0.0</c:formatCode>
                <c:ptCount val="8"/>
                <c:pt idx="0">
                  <c:v>0</c:v>
                </c:pt>
                <c:pt idx="1">
                  <c:v>0.33333333333333331</c:v>
                </c:pt>
                <c:pt idx="2">
                  <c:v>0.66666666666666663</c:v>
                </c:pt>
                <c:pt idx="3">
                  <c:v>1.5</c:v>
                </c:pt>
                <c:pt idx="4">
                  <c:v>2</c:v>
                </c:pt>
                <c:pt idx="5">
                  <c:v>3</c:v>
                </c:pt>
                <c:pt idx="6">
                  <c:v>20</c:v>
                </c:pt>
                <c:pt idx="7">
                  <c:v>25</c:v>
                </c:pt>
              </c:numCache>
            </c:numRef>
          </c:xVal>
          <c:yVal>
            <c:numRef>
              <c:f>'Moisture Absorpton Res'!$BY$59:$BY$66</c:f>
              <c:numCache>
                <c:formatCode>0.000</c:formatCode>
                <c:ptCount val="8"/>
                <c:pt idx="0">
                  <c:v>0</c:v>
                </c:pt>
                <c:pt idx="1">
                  <c:v>1.031461613054476</c:v>
                </c:pt>
                <c:pt idx="2">
                  <c:v>3.0314616130544763</c:v>
                </c:pt>
                <c:pt idx="3">
                  <c:v>3.3647949463878093</c:v>
                </c:pt>
                <c:pt idx="4">
                  <c:v>3.6981282797211428</c:v>
                </c:pt>
                <c:pt idx="5">
                  <c:v>4.3647949463878097</c:v>
                </c:pt>
                <c:pt idx="6">
                  <c:v>4.6981282797211428</c:v>
                </c:pt>
                <c:pt idx="7">
                  <c:v>4.6981282797211428</c:v>
                </c:pt>
              </c:numCache>
            </c:numRef>
          </c:yVal>
          <c:smooth val="0"/>
          <c:extLst>
            <c:ext xmlns:c16="http://schemas.microsoft.com/office/drawing/2014/chart" uri="{C3380CC4-5D6E-409C-BE32-E72D297353CC}">
              <c16:uniqueId val="{00000014-64A1-456E-A435-5F3ED4DF0A72}"/>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tx>
            <c:v>MO: 1-2 mm</c:v>
          </c:tx>
          <c:spPr>
            <a:ln w="19050" cap="rnd">
              <a:solidFill>
                <a:srgbClr val="C00000"/>
              </a:solidFill>
              <a:round/>
            </a:ln>
            <a:effectLst/>
          </c:spPr>
          <c:marker>
            <c:symbol val="square"/>
            <c:size val="5"/>
            <c:spPr>
              <a:solidFill>
                <a:srgbClr val="C00000"/>
              </a:solidFill>
              <a:ln w="9525">
                <a:solidFill>
                  <a:srgbClr val="C00000"/>
                </a:solidFill>
              </a:ln>
              <a:effectLst/>
            </c:spPr>
          </c:marker>
          <c:errBars>
            <c:errDir val="y"/>
            <c:errBarType val="both"/>
            <c:errValType val="cust"/>
            <c:noEndCap val="0"/>
            <c:pl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plus>
            <c:min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Res'!$AM$41:$AM$48</c:f>
              <c:numCache>
                <c:formatCode>0.000</c:formatCode>
                <c:ptCount val="8"/>
                <c:pt idx="0">
                  <c:v>0</c:v>
                </c:pt>
                <c:pt idx="1">
                  <c:v>9.8225872937440548E-2</c:v>
                </c:pt>
                <c:pt idx="2">
                  <c:v>0.10432898740369971</c:v>
                </c:pt>
                <c:pt idx="3">
                  <c:v>0.11043210186995885</c:v>
                </c:pt>
                <c:pt idx="4">
                  <c:v>0.11653521633621804</c:v>
                </c:pt>
                <c:pt idx="5">
                  <c:v>0.12263833080247717</c:v>
                </c:pt>
                <c:pt idx="6">
                  <c:v>0.12874144526873635</c:v>
                </c:pt>
                <c:pt idx="7">
                  <c:v>0.13484455973499554</c:v>
                </c:pt>
              </c:numCache>
            </c:numRef>
          </c:yVal>
          <c:smooth val="0"/>
          <c:extLst>
            <c:ext xmlns:c16="http://schemas.microsoft.com/office/drawing/2014/chart" uri="{C3380CC4-5D6E-409C-BE32-E72D297353CC}">
              <c16:uniqueId val="{00000000-EFC2-4170-9D41-B359E50D5FB8}"/>
            </c:ext>
          </c:extLst>
        </c:ser>
        <c:ser>
          <c:idx val="5"/>
          <c:order val="1"/>
          <c:tx>
            <c:v>MO: 15 wt%: 1-2 mm</c:v>
          </c:tx>
          <c:spPr>
            <a:ln w="19050" cap="rnd">
              <a:solidFill>
                <a:schemeClr val="accent1"/>
              </a:solidFill>
              <a:round/>
            </a:ln>
            <a:effectLst/>
          </c:spPr>
          <c:marker>
            <c:symbol val="square"/>
            <c:size val="5"/>
            <c:spPr>
              <a:solidFill>
                <a:schemeClr val="accent1"/>
              </a:solidFill>
              <a:ln w="9525">
                <a:solidFill>
                  <a:schemeClr val="accent1"/>
                </a:solidFill>
              </a:ln>
              <a:effectLst/>
            </c:spPr>
          </c:marker>
          <c:errBars>
            <c:errDir val="y"/>
            <c:errBarType val="both"/>
            <c:errValType val="cust"/>
            <c:noEndCap val="0"/>
            <c:plus>
              <c:numRef>
                <c:f>'Moisture Absorpton Res'!$AX$45:$AX$52</c:f>
                <c:numCache>
                  <c:formatCode>General</c:formatCode>
                  <c:ptCount val="8"/>
                  <c:pt idx="0">
                    <c:v>0</c:v>
                  </c:pt>
                  <c:pt idx="1">
                    <c:v>2.1438740689438587E-2</c:v>
                  </c:pt>
                  <c:pt idx="2">
                    <c:v>2.8048694385691825E-2</c:v>
                  </c:pt>
                  <c:pt idx="3">
                    <c:v>2.7879150452395359E-2</c:v>
                  </c:pt>
                  <c:pt idx="4">
                    <c:v>1.7623221806637931E-2</c:v>
                  </c:pt>
                  <c:pt idx="5">
                    <c:v>9.3087410210983962E-3</c:v>
                  </c:pt>
                  <c:pt idx="6">
                    <c:v>2.0093697941160806E-2</c:v>
                  </c:pt>
                  <c:pt idx="7">
                    <c:v>1.742866905928717E-2</c:v>
                  </c:pt>
                </c:numCache>
              </c:numRef>
            </c:plus>
            <c:minus>
              <c:numRef>
                <c:f>'Moisture Absorpton Res'!$AX$45:$AX$52</c:f>
                <c:numCache>
                  <c:formatCode>General</c:formatCode>
                  <c:ptCount val="8"/>
                  <c:pt idx="0">
                    <c:v>0</c:v>
                  </c:pt>
                  <c:pt idx="1">
                    <c:v>2.1438740689438587E-2</c:v>
                  </c:pt>
                  <c:pt idx="2">
                    <c:v>2.8048694385691825E-2</c:v>
                  </c:pt>
                  <c:pt idx="3">
                    <c:v>2.7879150452395359E-2</c:v>
                  </c:pt>
                  <c:pt idx="4">
                    <c:v>1.7623221806637931E-2</c:v>
                  </c:pt>
                  <c:pt idx="5">
                    <c:v>9.3087410210983962E-3</c:v>
                  </c:pt>
                  <c:pt idx="6">
                    <c:v>2.0093697941160806E-2</c:v>
                  </c:pt>
                  <c:pt idx="7">
                    <c:v>1.742866905928717E-2</c:v>
                  </c:pt>
                </c:numCache>
              </c:numRef>
            </c:minus>
            <c:spPr>
              <a:noFill/>
              <a:ln w="9525" cap="flat" cmpd="sng" algn="ctr">
                <a:solidFill>
                  <a:schemeClr val="tx1">
                    <a:lumMod val="65000"/>
                    <a:lumOff val="35000"/>
                  </a:schemeClr>
                </a:solidFill>
                <a:round/>
              </a:ln>
              <a:effectLst/>
            </c:spPr>
          </c:errBars>
          <c:xVal>
            <c:numRef>
              <c:f>'Moisture Absorpton Res'!$AT$45:$AT$52</c:f>
              <c:numCache>
                <c:formatCode>0.0</c:formatCode>
                <c:ptCount val="8"/>
                <c:pt idx="0">
                  <c:v>0</c:v>
                </c:pt>
                <c:pt idx="1">
                  <c:v>0.33333333333333331</c:v>
                </c:pt>
                <c:pt idx="2">
                  <c:v>0.66666666666666663</c:v>
                </c:pt>
                <c:pt idx="3">
                  <c:v>1</c:v>
                </c:pt>
                <c:pt idx="4">
                  <c:v>1.5</c:v>
                </c:pt>
                <c:pt idx="5">
                  <c:v>4</c:v>
                </c:pt>
                <c:pt idx="6">
                  <c:v>6</c:v>
                </c:pt>
                <c:pt idx="7">
                  <c:v>25</c:v>
                </c:pt>
              </c:numCache>
            </c:numRef>
          </c:xVal>
          <c:yVal>
            <c:numRef>
              <c:f>'Moisture Absorpton Res'!$AW$45:$AW$52</c:f>
              <c:numCache>
                <c:formatCode>0.000</c:formatCode>
                <c:ptCount val="8"/>
                <c:pt idx="0">
                  <c:v>0</c:v>
                </c:pt>
                <c:pt idx="1">
                  <c:v>8.8930432179182492E-2</c:v>
                </c:pt>
                <c:pt idx="2">
                  <c:v>9.5157129960178999E-2</c:v>
                </c:pt>
                <c:pt idx="3">
                  <c:v>0.11410503826149095</c:v>
                </c:pt>
                <c:pt idx="4">
                  <c:v>0.12046564352164864</c:v>
                </c:pt>
                <c:pt idx="5">
                  <c:v>0.12682624878180637</c:v>
                </c:pt>
                <c:pt idx="6">
                  <c:v>0.13305294656280287</c:v>
                </c:pt>
                <c:pt idx="7">
                  <c:v>0.13941355182296059</c:v>
                </c:pt>
              </c:numCache>
            </c:numRef>
          </c:yVal>
          <c:smooth val="0"/>
          <c:extLst>
            <c:ext xmlns:c16="http://schemas.microsoft.com/office/drawing/2014/chart" uri="{C3380CC4-5D6E-409C-BE32-E72D297353CC}">
              <c16:uniqueId val="{00000001-EFC2-4170-9D41-B359E50D5FB8}"/>
            </c:ext>
          </c:extLst>
        </c:ser>
        <c:ser>
          <c:idx val="11"/>
          <c:order val="2"/>
          <c:tx>
            <c:v>MO: 25 wt%: 1-2 mm</c:v>
          </c:tx>
          <c:spPr>
            <a:ln w="19050" cap="rnd">
              <a:solidFill>
                <a:schemeClr val="accent4">
                  <a:lumMod val="50000"/>
                </a:schemeClr>
              </a:solidFill>
              <a:round/>
            </a:ln>
            <a:effectLst/>
          </c:spPr>
          <c:marker>
            <c:symbol val="square"/>
            <c:size val="5"/>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Res'!$BH$49:$BH$57</c:f>
                <c:numCache>
                  <c:formatCode>General</c:formatCode>
                  <c:ptCount val="9"/>
                  <c:pt idx="0">
                    <c:v>0</c:v>
                  </c:pt>
                  <c:pt idx="1">
                    <c:v>9.4964634372871719E-3</c:v>
                  </c:pt>
                  <c:pt idx="2">
                    <c:v>1.7323802203795768E-2</c:v>
                  </c:pt>
                  <c:pt idx="3">
                    <c:v>1.9268579246160353E-2</c:v>
                  </c:pt>
                  <c:pt idx="4">
                    <c:v>1.6161755542265021E-2</c:v>
                  </c:pt>
                  <c:pt idx="5">
                    <c:v>8.9153890061086094E-3</c:v>
                  </c:pt>
                  <c:pt idx="6">
                    <c:v>1.9066222670060542E-2</c:v>
                  </c:pt>
                  <c:pt idx="7">
                    <c:v>1.7197909143563516E-2</c:v>
                  </c:pt>
                  <c:pt idx="8">
                    <c:v>1.7197909143563516E-2</c:v>
                  </c:pt>
                </c:numCache>
              </c:numRef>
            </c:plus>
            <c:minus>
              <c:numRef>
                <c:f>'Moisture Absorpton Res'!$BH$49:$BH$57</c:f>
                <c:numCache>
                  <c:formatCode>General</c:formatCode>
                  <c:ptCount val="9"/>
                  <c:pt idx="0">
                    <c:v>0</c:v>
                  </c:pt>
                  <c:pt idx="1">
                    <c:v>9.4964634372871719E-3</c:v>
                  </c:pt>
                  <c:pt idx="2">
                    <c:v>1.7323802203795768E-2</c:v>
                  </c:pt>
                  <c:pt idx="3">
                    <c:v>1.9268579246160353E-2</c:v>
                  </c:pt>
                  <c:pt idx="4">
                    <c:v>1.6161755542265021E-2</c:v>
                  </c:pt>
                  <c:pt idx="5">
                    <c:v>8.9153890061086094E-3</c:v>
                  </c:pt>
                  <c:pt idx="6">
                    <c:v>1.9066222670060542E-2</c:v>
                  </c:pt>
                  <c:pt idx="7">
                    <c:v>1.7197909143563516E-2</c:v>
                  </c:pt>
                  <c:pt idx="8">
                    <c:v>1.7197909143563516E-2</c:v>
                  </c:pt>
                </c:numCache>
              </c:numRef>
            </c:minus>
            <c:spPr>
              <a:noFill/>
              <a:ln w="9525" cap="flat" cmpd="sng" algn="ctr">
                <a:solidFill>
                  <a:schemeClr val="tx1">
                    <a:lumMod val="65000"/>
                    <a:lumOff val="35000"/>
                  </a:schemeClr>
                </a:solidFill>
                <a:round/>
              </a:ln>
              <a:effectLst/>
            </c:spPr>
          </c:errBars>
          <c:xVal>
            <c:numRef>
              <c:f>'Moisture Absorpton Res'!$BD$49:$BD$57</c:f>
              <c:numCache>
                <c:formatCode>0.0</c:formatCode>
                <c:ptCount val="9"/>
                <c:pt idx="0">
                  <c:v>0</c:v>
                </c:pt>
                <c:pt idx="1">
                  <c:v>0.33333333333333331</c:v>
                </c:pt>
                <c:pt idx="2">
                  <c:v>0.66666666666666663</c:v>
                </c:pt>
                <c:pt idx="3">
                  <c:v>1</c:v>
                </c:pt>
                <c:pt idx="4">
                  <c:v>1.5</c:v>
                </c:pt>
                <c:pt idx="5">
                  <c:v>2</c:v>
                </c:pt>
                <c:pt idx="6">
                  <c:v>2.5</c:v>
                </c:pt>
                <c:pt idx="7">
                  <c:v>9</c:v>
                </c:pt>
                <c:pt idx="8">
                  <c:v>25</c:v>
                </c:pt>
              </c:numCache>
            </c:numRef>
          </c:xVal>
          <c:yVal>
            <c:numRef>
              <c:f>'Moisture Absorpton Res'!$BG$49:$BG$57</c:f>
              <c:numCache>
                <c:formatCode>0.000</c:formatCode>
                <c:ptCount val="9"/>
                <c:pt idx="0">
                  <c:v>0</c:v>
                </c:pt>
                <c:pt idx="1">
                  <c:v>6.6124381914578798E-2</c:v>
                </c:pt>
                <c:pt idx="2">
                  <c:v>9.5983752055129282E-2</c:v>
                </c:pt>
                <c:pt idx="3">
                  <c:v>0.10781522090894725</c:v>
                </c:pt>
                <c:pt idx="4">
                  <c:v>0.11376129243548143</c:v>
                </c:pt>
                <c:pt idx="5">
                  <c:v>0.11983254441520579</c:v>
                </c:pt>
                <c:pt idx="6">
                  <c:v>0.1257179417424896</c:v>
                </c:pt>
                <c:pt idx="7">
                  <c:v>0.13178919372221395</c:v>
                </c:pt>
                <c:pt idx="8">
                  <c:v>0.13178919372221395</c:v>
                </c:pt>
              </c:numCache>
            </c:numRef>
          </c:yVal>
          <c:smooth val="0"/>
          <c:extLst>
            <c:ext xmlns:c16="http://schemas.microsoft.com/office/drawing/2014/chart" uri="{C3380CC4-5D6E-409C-BE32-E72D297353CC}">
              <c16:uniqueId val="{00000002-EFC2-4170-9D41-B359E50D5FB8}"/>
            </c:ext>
          </c:extLst>
        </c:ser>
        <c:ser>
          <c:idx val="15"/>
          <c:order val="3"/>
          <c:tx>
            <c:v>MO: 30 wt%: 1-2 mm</c:v>
          </c:tx>
          <c:spPr>
            <a:ln w="19050" cap="rnd">
              <a:solidFill>
                <a:schemeClr val="accent2"/>
              </a:solidFill>
              <a:round/>
            </a:ln>
            <a:effectLst/>
          </c:spPr>
          <c:marker>
            <c:symbol val="square"/>
            <c:size val="5"/>
            <c:spPr>
              <a:solidFill>
                <a:schemeClr val="accent2"/>
              </a:solidFill>
              <a:ln w="9525">
                <a:solidFill>
                  <a:schemeClr val="accent2"/>
                </a:solidFill>
              </a:ln>
              <a:effectLst/>
            </c:spPr>
          </c:marker>
          <c:errBars>
            <c:errDir val="y"/>
            <c:errBarType val="both"/>
            <c:errValType val="cust"/>
            <c:noEndCap val="0"/>
            <c:plus>
              <c:numRef>
                <c:f>'Moisture Absorpton Res'!$BR$52:$BR$60</c:f>
                <c:numCache>
                  <c:formatCode>General</c:formatCode>
                  <c:ptCount val="9"/>
                  <c:pt idx="0">
                    <c:v>0</c:v>
                  </c:pt>
                  <c:pt idx="1">
                    <c:v>2.0823438208355749E-2</c:v>
                  </c:pt>
                  <c:pt idx="2">
                    <c:v>1.899548019598268E-2</c:v>
                  </c:pt>
                  <c:pt idx="3">
                    <c:v>7.6544043379835501E-3</c:v>
                  </c:pt>
                  <c:pt idx="4">
                    <c:v>9.2431521520075968E-3</c:v>
                  </c:pt>
                  <c:pt idx="5">
                    <c:v>2.6143374278869576E-3</c:v>
                  </c:pt>
                  <c:pt idx="6">
                    <c:v>7.2436546673487244E-3</c:v>
                  </c:pt>
                  <c:pt idx="7">
                    <c:v>9.1397139547028296E-3</c:v>
                  </c:pt>
                  <c:pt idx="8">
                    <c:v>9.1397139547028296E-3</c:v>
                  </c:pt>
                </c:numCache>
              </c:numRef>
            </c:plus>
            <c:minus>
              <c:numRef>
                <c:f>'Moisture Absorpton Res'!$BR$52:$BR$60</c:f>
                <c:numCache>
                  <c:formatCode>General</c:formatCode>
                  <c:ptCount val="9"/>
                  <c:pt idx="0">
                    <c:v>0</c:v>
                  </c:pt>
                  <c:pt idx="1">
                    <c:v>2.0823438208355749E-2</c:v>
                  </c:pt>
                  <c:pt idx="2">
                    <c:v>1.899548019598268E-2</c:v>
                  </c:pt>
                  <c:pt idx="3">
                    <c:v>7.6544043379835501E-3</c:v>
                  </c:pt>
                  <c:pt idx="4">
                    <c:v>9.2431521520075968E-3</c:v>
                  </c:pt>
                  <c:pt idx="5">
                    <c:v>2.6143374278869576E-3</c:v>
                  </c:pt>
                  <c:pt idx="6">
                    <c:v>7.2436546673487244E-3</c:v>
                  </c:pt>
                  <c:pt idx="7">
                    <c:v>9.1397139547028296E-3</c:v>
                  </c:pt>
                  <c:pt idx="8">
                    <c:v>9.1397139547028296E-3</c:v>
                  </c:pt>
                </c:numCache>
              </c:numRef>
            </c:minus>
            <c:spPr>
              <a:noFill/>
              <a:ln w="9525" cap="flat" cmpd="sng" algn="ctr">
                <a:solidFill>
                  <a:schemeClr val="tx1">
                    <a:lumMod val="65000"/>
                    <a:lumOff val="35000"/>
                  </a:schemeClr>
                </a:solidFill>
                <a:round/>
              </a:ln>
              <a:effectLst/>
            </c:spPr>
          </c:errBars>
          <c:xVal>
            <c:numRef>
              <c:f>'Moisture Absorpton Res'!$BN$52:$BN$60</c:f>
              <c:numCache>
                <c:formatCode>0.0</c:formatCode>
                <c:ptCount val="9"/>
                <c:pt idx="0">
                  <c:v>0</c:v>
                </c:pt>
                <c:pt idx="1">
                  <c:v>0.33333333333333331</c:v>
                </c:pt>
                <c:pt idx="2">
                  <c:v>0.66666666666666663</c:v>
                </c:pt>
                <c:pt idx="3">
                  <c:v>1</c:v>
                </c:pt>
                <c:pt idx="4">
                  <c:v>2</c:v>
                </c:pt>
                <c:pt idx="5">
                  <c:v>2.5</c:v>
                </c:pt>
                <c:pt idx="6">
                  <c:v>6</c:v>
                </c:pt>
                <c:pt idx="7">
                  <c:v>9</c:v>
                </c:pt>
                <c:pt idx="8">
                  <c:v>25</c:v>
                </c:pt>
              </c:numCache>
            </c:numRef>
          </c:xVal>
          <c:yVal>
            <c:numRef>
              <c:f>'Moisture Absorpton Res'!$BQ$52:$BQ$60</c:f>
              <c:numCache>
                <c:formatCode>0.000</c:formatCode>
                <c:ptCount val="9"/>
                <c:pt idx="0">
                  <c:v>0</c:v>
                </c:pt>
                <c:pt idx="1">
                  <c:v>3.5807884381605426E-2</c:v>
                </c:pt>
                <c:pt idx="2">
                  <c:v>7.6834217275132941E-2</c:v>
                </c:pt>
                <c:pt idx="3">
                  <c:v>9.9837421267457607E-2</c:v>
                </c:pt>
                <c:pt idx="4">
                  <c:v>0.10576608209022172</c:v>
                </c:pt>
                <c:pt idx="5">
                  <c:v>0.1116947429129858</c:v>
                </c:pt>
                <c:pt idx="6">
                  <c:v>0.11738625730283932</c:v>
                </c:pt>
                <c:pt idx="7">
                  <c:v>0.1233149181256034</c:v>
                </c:pt>
                <c:pt idx="8">
                  <c:v>0.1233149181256034</c:v>
                </c:pt>
              </c:numCache>
            </c:numRef>
          </c:yVal>
          <c:smooth val="0"/>
          <c:extLst>
            <c:ext xmlns:c16="http://schemas.microsoft.com/office/drawing/2014/chart" uri="{C3380CC4-5D6E-409C-BE32-E72D297353CC}">
              <c16:uniqueId val="{00000003-EFC2-4170-9D41-B359E50D5FB8}"/>
            </c:ext>
          </c:extLst>
        </c:ser>
        <c:ser>
          <c:idx val="19"/>
          <c:order val="4"/>
          <c:tx>
            <c:v>MO: 35 wt%: 1-2 mm</c:v>
          </c:tx>
          <c:spPr>
            <a:ln w="19050" cap="rnd">
              <a:solidFill>
                <a:schemeClr val="accent6"/>
              </a:solidFill>
              <a:round/>
            </a:ln>
            <a:effectLst/>
          </c:spPr>
          <c:marker>
            <c:symbol val="square"/>
            <c:size val="5"/>
            <c:spPr>
              <a:solidFill>
                <a:schemeClr val="accent6"/>
              </a:solidFill>
              <a:ln w="9525">
                <a:solidFill>
                  <a:schemeClr val="accent6"/>
                </a:solidFill>
              </a:ln>
              <a:effectLst/>
            </c:spPr>
          </c:marker>
          <c:errBars>
            <c:errDir val="y"/>
            <c:errBarType val="both"/>
            <c:errValType val="cust"/>
            <c:noEndCap val="0"/>
            <c:plus>
              <c:numRef>
                <c:f>'Moisture Absorpton Res'!$CB$48:$CB$55</c:f>
                <c:numCache>
                  <c:formatCode>General</c:formatCode>
                  <c:ptCount val="8"/>
                  <c:pt idx="0">
                    <c:v>0</c:v>
                  </c:pt>
                  <c:pt idx="1">
                    <c:v>2.07176408472949E-2</c:v>
                  </c:pt>
                  <c:pt idx="2">
                    <c:v>2.10479692792136E-2</c:v>
                  </c:pt>
                  <c:pt idx="3">
                    <c:v>1.0999027807317969E-2</c:v>
                  </c:pt>
                  <c:pt idx="4">
                    <c:v>9.5206960358226057E-3</c:v>
                  </c:pt>
                  <c:pt idx="5">
                    <c:v>1.7833320613723551E-2</c:v>
                  </c:pt>
                  <c:pt idx="6">
                    <c:v>1.1187172133489558E-2</c:v>
                  </c:pt>
                  <c:pt idx="7">
                    <c:v>9.4118144654415561E-3</c:v>
                  </c:pt>
                </c:numCache>
              </c:numRef>
            </c:plus>
            <c:minus>
              <c:numRef>
                <c:f>'Moisture Absorpton Res'!$CB$48:$CB$55</c:f>
                <c:numCache>
                  <c:formatCode>General</c:formatCode>
                  <c:ptCount val="8"/>
                  <c:pt idx="0">
                    <c:v>0</c:v>
                  </c:pt>
                  <c:pt idx="1">
                    <c:v>2.07176408472949E-2</c:v>
                  </c:pt>
                  <c:pt idx="2">
                    <c:v>2.10479692792136E-2</c:v>
                  </c:pt>
                  <c:pt idx="3">
                    <c:v>1.0999027807317969E-2</c:v>
                  </c:pt>
                  <c:pt idx="4">
                    <c:v>9.5206960358226057E-3</c:v>
                  </c:pt>
                  <c:pt idx="5">
                    <c:v>1.7833320613723551E-2</c:v>
                  </c:pt>
                  <c:pt idx="6">
                    <c:v>1.1187172133489558E-2</c:v>
                  </c:pt>
                  <c:pt idx="7">
                    <c:v>9.4118144654415561E-3</c:v>
                  </c:pt>
                </c:numCache>
              </c:numRef>
            </c:minus>
            <c:spPr>
              <a:noFill/>
              <a:ln w="9525" cap="flat" cmpd="sng" algn="ctr">
                <a:solidFill>
                  <a:schemeClr val="tx1">
                    <a:lumMod val="65000"/>
                    <a:lumOff val="35000"/>
                  </a:schemeClr>
                </a:solidFill>
                <a:round/>
              </a:ln>
              <a:effectLst/>
            </c:spPr>
          </c:errBars>
          <c:xVal>
            <c:numRef>
              <c:f>'Moisture Absorpton Res'!$BX$48:$BX$55</c:f>
              <c:numCache>
                <c:formatCode>0.0</c:formatCode>
                <c:ptCount val="8"/>
                <c:pt idx="0">
                  <c:v>0</c:v>
                </c:pt>
                <c:pt idx="1">
                  <c:v>0.33333333333333331</c:v>
                </c:pt>
                <c:pt idx="2">
                  <c:v>0.66666666666666663</c:v>
                </c:pt>
                <c:pt idx="3">
                  <c:v>1</c:v>
                </c:pt>
                <c:pt idx="4">
                  <c:v>1.5</c:v>
                </c:pt>
                <c:pt idx="5">
                  <c:v>2</c:v>
                </c:pt>
                <c:pt idx="6">
                  <c:v>3</c:v>
                </c:pt>
                <c:pt idx="7">
                  <c:v>25</c:v>
                </c:pt>
              </c:numCache>
            </c:numRef>
          </c:xVal>
          <c:yVal>
            <c:numRef>
              <c:f>'Moisture Absorpton Res'!$CA$48:$CA$55</c:f>
              <c:numCache>
                <c:formatCode>0.000</c:formatCode>
                <c:ptCount val="8"/>
                <c:pt idx="0">
                  <c:v>0</c:v>
                </c:pt>
                <c:pt idx="1">
                  <c:v>3.5818700295976107E-2</c:v>
                </c:pt>
                <c:pt idx="2">
                  <c:v>7.0963766923608798E-2</c:v>
                </c:pt>
                <c:pt idx="3">
                  <c:v>8.2618402420401096E-2</c:v>
                </c:pt>
                <c:pt idx="4">
                  <c:v>8.8355140100169316E-2</c:v>
                </c:pt>
                <c:pt idx="5">
                  <c:v>9.4273037917193381E-2</c:v>
                </c:pt>
                <c:pt idx="6">
                  <c:v>0.10019093573421745</c:v>
                </c:pt>
                <c:pt idx="7">
                  <c:v>0.10592767341398568</c:v>
                </c:pt>
              </c:numCache>
            </c:numRef>
          </c:yVal>
          <c:smooth val="0"/>
          <c:extLst>
            <c:ext xmlns:c16="http://schemas.microsoft.com/office/drawing/2014/chart" uri="{C3380CC4-5D6E-409C-BE32-E72D297353CC}">
              <c16:uniqueId val="{00000004-EFC2-4170-9D41-B359E50D5FB8}"/>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v>MO: 0.1-0.5 mm</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errBars>
            <c:errDir val="y"/>
            <c:errBarType val="both"/>
            <c:errValType val="cust"/>
            <c:noEndCap val="0"/>
            <c:pl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plus>
            <c:min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Res'!$AK$5:$AK$27</c:f>
              <c:numCache>
                <c:formatCode>0.000</c:formatCode>
                <c:ptCount val="23"/>
                <c:pt idx="0">
                  <c:v>0</c:v>
                </c:pt>
                <c:pt idx="1">
                  <c:v>12.031461613054475</c:v>
                </c:pt>
                <c:pt idx="2">
                  <c:v>15.031461613054475</c:v>
                </c:pt>
                <c:pt idx="3">
                  <c:v>17.031461613054478</c:v>
                </c:pt>
                <c:pt idx="4">
                  <c:v>19.698128279721143</c:v>
                </c:pt>
                <c:pt idx="5">
                  <c:v>21.698128279721146</c:v>
                </c:pt>
                <c:pt idx="6">
                  <c:v>23.031461613054478</c:v>
                </c:pt>
                <c:pt idx="7">
                  <c:v>24.031461613054478</c:v>
                </c:pt>
                <c:pt idx="8">
                  <c:v>26.364794946387814</c:v>
                </c:pt>
                <c:pt idx="9">
                  <c:v>27.698128279721146</c:v>
                </c:pt>
                <c:pt idx="10">
                  <c:v>29.031461613054478</c:v>
                </c:pt>
                <c:pt idx="11">
                  <c:v>30.698128279721146</c:v>
                </c:pt>
                <c:pt idx="12">
                  <c:v>31.364794946387814</c:v>
                </c:pt>
                <c:pt idx="13">
                  <c:v>32.031461613054482</c:v>
                </c:pt>
                <c:pt idx="14">
                  <c:v>32.364794946387811</c:v>
                </c:pt>
                <c:pt idx="15">
                  <c:v>33.698128279721146</c:v>
                </c:pt>
                <c:pt idx="16">
                  <c:v>35.031461613054482</c:v>
                </c:pt>
                <c:pt idx="17">
                  <c:v>35.698128279721146</c:v>
                </c:pt>
                <c:pt idx="18">
                  <c:v>36.031461613054482</c:v>
                </c:pt>
                <c:pt idx="19">
                  <c:v>37.031461613054482</c:v>
                </c:pt>
                <c:pt idx="20">
                  <c:v>37.698128279721146</c:v>
                </c:pt>
                <c:pt idx="21">
                  <c:v>38.364794946387811</c:v>
                </c:pt>
                <c:pt idx="22">
                  <c:v>38.698128279721146</c:v>
                </c:pt>
              </c:numCache>
            </c:numRef>
          </c:yVal>
          <c:smooth val="0"/>
          <c:extLst>
            <c:ext xmlns:c16="http://schemas.microsoft.com/office/drawing/2014/chart" uri="{C3380CC4-5D6E-409C-BE32-E72D297353CC}">
              <c16:uniqueId val="{00000000-8923-4195-9BB2-3E8141D1E3D1}"/>
            </c:ext>
          </c:extLst>
        </c:ser>
        <c:ser>
          <c:idx val="8"/>
          <c:order val="1"/>
          <c:tx>
            <c:v>MO: 0.5-1 mm</c:v>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errBars>
            <c:errDir val="y"/>
            <c:errBarType val="both"/>
            <c:errValType val="cust"/>
            <c:noEndCap val="0"/>
            <c:pl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plus>
            <c:min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Res'!$AA$27:$AA$37</c:f>
              <c:numCache>
                <c:formatCode>0.000</c:formatCode>
                <c:ptCount val="11"/>
                <c:pt idx="0">
                  <c:v>0</c:v>
                </c:pt>
                <c:pt idx="1">
                  <c:v>9.3647949463878088</c:v>
                </c:pt>
                <c:pt idx="2">
                  <c:v>11.364794946387809</c:v>
                </c:pt>
                <c:pt idx="3">
                  <c:v>12.031461613054475</c:v>
                </c:pt>
                <c:pt idx="4">
                  <c:v>12.364794946387809</c:v>
                </c:pt>
                <c:pt idx="5">
                  <c:v>12.698128279721141</c:v>
                </c:pt>
                <c:pt idx="6">
                  <c:v>13.364794946387809</c:v>
                </c:pt>
                <c:pt idx="7">
                  <c:v>13.698128279721141</c:v>
                </c:pt>
                <c:pt idx="8">
                  <c:v>14.364794946387809</c:v>
                </c:pt>
                <c:pt idx="9">
                  <c:v>14.698128279721141</c:v>
                </c:pt>
                <c:pt idx="10">
                  <c:v>14.698128279721141</c:v>
                </c:pt>
              </c:numCache>
            </c:numRef>
          </c:yVal>
          <c:smooth val="0"/>
          <c:extLst>
            <c:ext xmlns:c16="http://schemas.microsoft.com/office/drawing/2014/chart" uri="{C3380CC4-5D6E-409C-BE32-E72D297353CC}">
              <c16:uniqueId val="{00000001-8923-4195-9BB2-3E8141D1E3D1}"/>
            </c:ext>
          </c:extLst>
        </c:ser>
        <c:ser>
          <c:idx val="2"/>
          <c:order val="2"/>
          <c:tx>
            <c:v>MO: 1-2 mm</c:v>
          </c:tx>
          <c:spPr>
            <a:ln w="19050" cap="rnd">
              <a:solidFill>
                <a:schemeClr val="accent6"/>
              </a:solidFill>
              <a:round/>
            </a:ln>
            <a:effectLst/>
          </c:spPr>
          <c:marker>
            <c:symbol val="square"/>
            <c:size val="5"/>
            <c:spPr>
              <a:solidFill>
                <a:schemeClr val="accent6"/>
              </a:solidFill>
              <a:ln w="9525">
                <a:solidFill>
                  <a:schemeClr val="accent6"/>
                </a:solidFill>
              </a:ln>
              <a:effectLst/>
            </c:spPr>
          </c:marker>
          <c:errBars>
            <c:errDir val="y"/>
            <c:errBarType val="both"/>
            <c:errValType val="cust"/>
            <c:noEndCap val="0"/>
            <c:pl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plus>
            <c:min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Res'!$AK$41:$AK$48</c:f>
              <c:numCache>
                <c:formatCode>0.000</c:formatCode>
                <c:ptCount val="8"/>
                <c:pt idx="0">
                  <c:v>0</c:v>
                </c:pt>
                <c:pt idx="1">
                  <c:v>5.3647949463878097</c:v>
                </c:pt>
                <c:pt idx="2">
                  <c:v>5.6981282797211428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2-8923-4195-9BB2-3E8141D1E3D1}"/>
            </c:ext>
          </c:extLst>
        </c:ser>
        <c:ser>
          <c:idx val="3"/>
          <c:order val="3"/>
          <c:tx>
            <c:v>MO: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plus>
            <c:min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Res'!$AK$52:$AK$59</c:f>
              <c:numCache>
                <c:formatCode>0.000</c:formatCode>
                <c:ptCount val="8"/>
                <c:pt idx="0">
                  <c:v>0</c:v>
                </c:pt>
                <c:pt idx="1">
                  <c:v>4.0314616130544758</c:v>
                </c:pt>
                <c:pt idx="2">
                  <c:v>4.3647949463878097</c:v>
                </c:pt>
                <c:pt idx="3">
                  <c:v>5.0314616130544758</c:v>
                </c:pt>
                <c:pt idx="4">
                  <c:v>5.3647949463878097</c:v>
                </c:pt>
                <c:pt idx="5">
                  <c:v>5.6981282797211428</c:v>
                </c:pt>
                <c:pt idx="6">
                  <c:v>6.0314616130544758</c:v>
                </c:pt>
                <c:pt idx="7">
                  <c:v>6.0314616130544758</c:v>
                </c:pt>
              </c:numCache>
            </c:numRef>
          </c:yVal>
          <c:smooth val="0"/>
          <c:extLst>
            <c:ext xmlns:c16="http://schemas.microsoft.com/office/drawing/2014/chart" uri="{C3380CC4-5D6E-409C-BE32-E72D297353CC}">
              <c16:uniqueId val="{00000003-8923-4195-9BB2-3E8141D1E3D1}"/>
            </c:ext>
          </c:extLst>
        </c:ser>
        <c:ser>
          <c:idx val="4"/>
          <c:order val="4"/>
          <c:tx>
            <c:v>MO 25 wt% mix</c:v>
          </c:tx>
          <c:spPr>
            <a:ln w="19050" cap="rnd">
              <a:solidFill>
                <a:schemeClr val="accent6"/>
              </a:solidFill>
              <a:round/>
            </a:ln>
            <a:effectLst/>
          </c:spPr>
          <c:marker>
            <c:symbol val="star"/>
            <c:size val="5"/>
            <c:spPr>
              <a:noFill/>
              <a:ln w="9525">
                <a:solidFill>
                  <a:schemeClr val="accent6"/>
                </a:solidFill>
              </a:ln>
              <a:effectLst/>
            </c:spPr>
          </c:marker>
          <c:errBars>
            <c:errDir val="y"/>
            <c:errBarType val="both"/>
            <c:errValType val="cust"/>
            <c:noEndCap val="0"/>
            <c:pl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plus>
            <c:min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Res'!$AK$63:$AK$77</c:f>
              <c:numCache>
                <c:formatCode>0.000</c:formatCode>
                <c:ptCount val="15"/>
                <c:pt idx="0">
                  <c:v>0</c:v>
                </c:pt>
                <c:pt idx="1">
                  <c:v>7.0314616130544758</c:v>
                </c:pt>
                <c:pt idx="2">
                  <c:v>9.0314616130544749</c:v>
                </c:pt>
                <c:pt idx="3">
                  <c:v>10.031461613054475</c:v>
                </c:pt>
                <c:pt idx="4">
                  <c:v>10.364794946387809</c:v>
                </c:pt>
                <c:pt idx="5">
                  <c:v>11.031461613054475</c:v>
                </c:pt>
                <c:pt idx="6">
                  <c:v>11.364794946387809</c:v>
                </c:pt>
                <c:pt idx="7">
                  <c:v>11.698128279721141</c:v>
                </c:pt>
                <c:pt idx="8">
                  <c:v>12.031461613054475</c:v>
                </c:pt>
                <c:pt idx="9">
                  <c:v>12.698128279721141</c:v>
                </c:pt>
                <c:pt idx="10">
                  <c:v>13.031461613054475</c:v>
                </c:pt>
                <c:pt idx="11">
                  <c:v>13.364794946387809</c:v>
                </c:pt>
                <c:pt idx="12">
                  <c:v>13.698128279721141</c:v>
                </c:pt>
                <c:pt idx="13">
                  <c:v>14.031461613054475</c:v>
                </c:pt>
                <c:pt idx="14">
                  <c:v>15.031461613054477</c:v>
                </c:pt>
              </c:numCache>
            </c:numRef>
          </c:yVal>
          <c:smooth val="0"/>
          <c:extLst>
            <c:ext xmlns:c16="http://schemas.microsoft.com/office/drawing/2014/chart" uri="{C3380CC4-5D6E-409C-BE32-E72D297353CC}">
              <c16:uniqueId val="{00000004-8923-4195-9BB2-3E8141D1E3D1}"/>
            </c:ext>
          </c:extLst>
        </c:ser>
        <c:ser>
          <c:idx val="0"/>
          <c:order val="5"/>
          <c:tx>
            <c:v>MO: 15 wt%: 0.1-0.5 mm</c:v>
          </c:tx>
          <c:spPr>
            <a:ln w="19050" cap="rnd">
              <a:solidFill>
                <a:schemeClr val="accent1"/>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Res'!$AV$5:$AV$28</c:f>
                <c:numCache>
                  <c:formatCode>General</c:formatCode>
                  <c:ptCount val="24"/>
                  <c:pt idx="0">
                    <c:v>0</c:v>
                  </c:pt>
                  <c:pt idx="1">
                    <c:v>1.7320508075688814</c:v>
                  </c:pt>
                  <c:pt idx="2">
                    <c:v>1.7320508075688854</c:v>
                  </c:pt>
                  <c:pt idx="3">
                    <c:v>1</c:v>
                  </c:pt>
                  <c:pt idx="4">
                    <c:v>1.0000000000000009</c:v>
                  </c:pt>
                  <c:pt idx="5">
                    <c:v>0</c:v>
                  </c:pt>
                  <c:pt idx="6">
                    <c:v>0.57735026918962584</c:v>
                  </c:pt>
                  <c:pt idx="7">
                    <c:v>0.57735026918962584</c:v>
                  </c:pt>
                  <c:pt idx="8">
                    <c:v>4.3511678576336583E-15</c:v>
                  </c:pt>
                  <c:pt idx="9">
                    <c:v>4.3511678576336583E-15</c:v>
                  </c:pt>
                  <c:pt idx="10">
                    <c:v>0.57735026918962584</c:v>
                  </c:pt>
                  <c:pt idx="11">
                    <c:v>0.57735026918962584</c:v>
                  </c:pt>
                  <c:pt idx="12">
                    <c:v>0.57735026918962584</c:v>
                  </c:pt>
                  <c:pt idx="13">
                    <c:v>0.57735026918962584</c:v>
                  </c:pt>
                  <c:pt idx="14">
                    <c:v>0.57735026918962584</c:v>
                  </c:pt>
                  <c:pt idx="15">
                    <c:v>0.57735026918962584</c:v>
                  </c:pt>
                  <c:pt idx="16">
                    <c:v>1.5275252316519468</c:v>
                  </c:pt>
                  <c:pt idx="17">
                    <c:v>0.57735026918962584</c:v>
                  </c:pt>
                  <c:pt idx="18">
                    <c:v>1.5275252316519465</c:v>
                  </c:pt>
                  <c:pt idx="19">
                    <c:v>1.5275252316519465</c:v>
                  </c:pt>
                  <c:pt idx="20">
                    <c:v>2.5166114784235836</c:v>
                  </c:pt>
                  <c:pt idx="21">
                    <c:v>2.0816659994661326</c:v>
                  </c:pt>
                  <c:pt idx="22">
                    <c:v>1.5275252316519468</c:v>
                  </c:pt>
                  <c:pt idx="23">
                    <c:v>1.5275252316519468</c:v>
                  </c:pt>
                </c:numCache>
              </c:numRef>
            </c:plus>
            <c:minus>
              <c:numRef>
                <c:f>'Moisture Absorpton Res'!$AV$5:$AV$28</c:f>
                <c:numCache>
                  <c:formatCode>General</c:formatCode>
                  <c:ptCount val="24"/>
                  <c:pt idx="0">
                    <c:v>0</c:v>
                  </c:pt>
                  <c:pt idx="1">
                    <c:v>1.7320508075688814</c:v>
                  </c:pt>
                  <c:pt idx="2">
                    <c:v>1.7320508075688854</c:v>
                  </c:pt>
                  <c:pt idx="3">
                    <c:v>1</c:v>
                  </c:pt>
                  <c:pt idx="4">
                    <c:v>1.0000000000000009</c:v>
                  </c:pt>
                  <c:pt idx="5">
                    <c:v>0</c:v>
                  </c:pt>
                  <c:pt idx="6">
                    <c:v>0.57735026918962584</c:v>
                  </c:pt>
                  <c:pt idx="7">
                    <c:v>0.57735026918962584</c:v>
                  </c:pt>
                  <c:pt idx="8">
                    <c:v>4.3511678576336583E-15</c:v>
                  </c:pt>
                  <c:pt idx="9">
                    <c:v>4.3511678576336583E-15</c:v>
                  </c:pt>
                  <c:pt idx="10">
                    <c:v>0.57735026918962584</c:v>
                  </c:pt>
                  <c:pt idx="11">
                    <c:v>0.57735026918962584</c:v>
                  </c:pt>
                  <c:pt idx="12">
                    <c:v>0.57735026918962584</c:v>
                  </c:pt>
                  <c:pt idx="13">
                    <c:v>0.57735026918962584</c:v>
                  </c:pt>
                  <c:pt idx="14">
                    <c:v>0.57735026918962584</c:v>
                  </c:pt>
                  <c:pt idx="15">
                    <c:v>0.57735026918962584</c:v>
                  </c:pt>
                  <c:pt idx="16">
                    <c:v>1.5275252316519468</c:v>
                  </c:pt>
                  <c:pt idx="17">
                    <c:v>0.57735026918962584</c:v>
                  </c:pt>
                  <c:pt idx="18">
                    <c:v>1.5275252316519465</c:v>
                  </c:pt>
                  <c:pt idx="19">
                    <c:v>1.5275252316519465</c:v>
                  </c:pt>
                  <c:pt idx="20">
                    <c:v>2.5166114784235836</c:v>
                  </c:pt>
                  <c:pt idx="21">
                    <c:v>2.0816659994661326</c:v>
                  </c:pt>
                  <c:pt idx="22">
                    <c:v>1.5275252316519468</c:v>
                  </c:pt>
                  <c:pt idx="23">
                    <c:v>1.5275252316519468</c:v>
                  </c:pt>
                </c:numCache>
              </c:numRef>
            </c:minus>
            <c:spPr>
              <a:noFill/>
              <a:ln w="9525" cap="flat" cmpd="sng" algn="ctr">
                <a:solidFill>
                  <a:schemeClr val="tx1">
                    <a:lumMod val="65000"/>
                    <a:lumOff val="35000"/>
                  </a:schemeClr>
                </a:solidFill>
                <a:round/>
              </a:ln>
              <a:effectLst/>
            </c:spPr>
          </c:errBars>
          <c:xVal>
            <c:numRef>
              <c:f>'Moisture Absorpton Res'!$AT$5:$AT$28</c:f>
              <c:numCache>
                <c:formatCode>0.0</c:formatCode>
                <c:ptCount val="24"/>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numCache>
            </c:numRef>
          </c:xVal>
          <c:yVal>
            <c:numRef>
              <c:f>'Moisture Absorpton Res'!$AU$5:$AU$28</c:f>
              <c:numCache>
                <c:formatCode>0.000</c:formatCode>
                <c:ptCount val="24"/>
                <c:pt idx="0">
                  <c:v>0</c:v>
                </c:pt>
                <c:pt idx="1">
                  <c:v>8.3647949463878088</c:v>
                </c:pt>
                <c:pt idx="2">
                  <c:v>11.364794946387809</c:v>
                </c:pt>
                <c:pt idx="3">
                  <c:v>13.364794946387809</c:v>
                </c:pt>
                <c:pt idx="4">
                  <c:v>16.364794946387811</c:v>
                </c:pt>
                <c:pt idx="5">
                  <c:v>18.364794946387811</c:v>
                </c:pt>
                <c:pt idx="6">
                  <c:v>20.031461613054478</c:v>
                </c:pt>
                <c:pt idx="7">
                  <c:v>21.031461613054478</c:v>
                </c:pt>
                <c:pt idx="8">
                  <c:v>23.364794946387814</c:v>
                </c:pt>
                <c:pt idx="9">
                  <c:v>25.364794946387814</c:v>
                </c:pt>
                <c:pt idx="10">
                  <c:v>26.698128279721146</c:v>
                </c:pt>
                <c:pt idx="11">
                  <c:v>28.031461613054478</c:v>
                </c:pt>
                <c:pt idx="12">
                  <c:v>29.031461613054478</c:v>
                </c:pt>
                <c:pt idx="13">
                  <c:v>29.698128279721146</c:v>
                </c:pt>
                <c:pt idx="14">
                  <c:v>31.031461613054478</c:v>
                </c:pt>
                <c:pt idx="15">
                  <c:v>32.698128279721146</c:v>
                </c:pt>
                <c:pt idx="16">
                  <c:v>34.031461613054482</c:v>
                </c:pt>
                <c:pt idx="17">
                  <c:v>34.698128279721146</c:v>
                </c:pt>
                <c:pt idx="18">
                  <c:v>35.698128279721146</c:v>
                </c:pt>
                <c:pt idx="19">
                  <c:v>36.698128279721146</c:v>
                </c:pt>
                <c:pt idx="20">
                  <c:v>38.031461613054482</c:v>
                </c:pt>
                <c:pt idx="21">
                  <c:v>38.698128279721146</c:v>
                </c:pt>
                <c:pt idx="22">
                  <c:v>39.031461613054482</c:v>
                </c:pt>
                <c:pt idx="23">
                  <c:v>39.031461613054482</c:v>
                </c:pt>
              </c:numCache>
            </c:numRef>
          </c:yVal>
          <c:smooth val="0"/>
          <c:extLst>
            <c:ext xmlns:c16="http://schemas.microsoft.com/office/drawing/2014/chart" uri="{C3380CC4-5D6E-409C-BE32-E72D297353CC}">
              <c16:uniqueId val="{00000005-8923-4195-9BB2-3E8141D1E3D1}"/>
            </c:ext>
          </c:extLst>
        </c:ser>
        <c:ser>
          <c:idx val="1"/>
          <c:order val="6"/>
          <c:tx>
            <c:v>MO: 15 wt%: 0.5-1 mm</c:v>
          </c:tx>
          <c:spPr>
            <a:ln w="19050" cap="rnd">
              <a:solidFill>
                <a:schemeClr val="accent2"/>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Res'!$AV$32:$AV$41</c:f>
                <c:numCache>
                  <c:formatCode>General</c:formatCode>
                  <c:ptCount val="10"/>
                  <c:pt idx="0">
                    <c:v>0</c:v>
                  </c:pt>
                  <c:pt idx="1">
                    <c:v>0.57735026918962584</c:v>
                  </c:pt>
                  <c:pt idx="2">
                    <c:v>0.57735026918962573</c:v>
                  </c:pt>
                  <c:pt idx="3">
                    <c:v>1</c:v>
                  </c:pt>
                  <c:pt idx="4">
                    <c:v>0.57735026918962584</c:v>
                  </c:pt>
                  <c:pt idx="5">
                    <c:v>0.57735026918962573</c:v>
                  </c:pt>
                  <c:pt idx="6">
                    <c:v>0</c:v>
                  </c:pt>
                  <c:pt idx="7">
                    <c:v>0.57735026918962584</c:v>
                  </c:pt>
                  <c:pt idx="8">
                    <c:v>0.57735026918962573</c:v>
                  </c:pt>
                  <c:pt idx="9">
                    <c:v>0.57735026918962573</c:v>
                  </c:pt>
                </c:numCache>
              </c:numRef>
            </c:plus>
            <c:minus>
              <c:numRef>
                <c:f>'Moisture Absorpton Res'!$AV$32:$AV$41</c:f>
                <c:numCache>
                  <c:formatCode>General</c:formatCode>
                  <c:ptCount val="10"/>
                  <c:pt idx="0">
                    <c:v>0</c:v>
                  </c:pt>
                  <c:pt idx="1">
                    <c:v>0.57735026918962584</c:v>
                  </c:pt>
                  <c:pt idx="2">
                    <c:v>0.57735026918962573</c:v>
                  </c:pt>
                  <c:pt idx="3">
                    <c:v>1</c:v>
                  </c:pt>
                  <c:pt idx="4">
                    <c:v>0.57735026918962584</c:v>
                  </c:pt>
                  <c:pt idx="5">
                    <c:v>0.57735026918962573</c:v>
                  </c:pt>
                  <c:pt idx="6">
                    <c:v>0</c:v>
                  </c:pt>
                  <c:pt idx="7">
                    <c:v>0.57735026918962584</c:v>
                  </c:pt>
                  <c:pt idx="8">
                    <c:v>0.57735026918962573</c:v>
                  </c:pt>
                  <c:pt idx="9">
                    <c:v>0.57735026918962573</c:v>
                  </c:pt>
                </c:numCache>
              </c:numRef>
            </c:minus>
            <c:spPr>
              <a:noFill/>
              <a:ln w="9525" cap="flat" cmpd="sng" algn="ctr">
                <a:solidFill>
                  <a:schemeClr val="tx1">
                    <a:lumMod val="65000"/>
                    <a:lumOff val="35000"/>
                  </a:schemeClr>
                </a:solidFill>
                <a:round/>
              </a:ln>
              <a:effectLst/>
            </c:spPr>
          </c:errBars>
          <c:xVal>
            <c:numRef>
              <c:f>'Moisture Absorpton Res'!$AT$32:$AT$41</c:f>
              <c:numCache>
                <c:formatCode>0.0</c:formatCode>
                <c:ptCount val="10"/>
                <c:pt idx="0">
                  <c:v>0</c:v>
                </c:pt>
                <c:pt idx="1">
                  <c:v>0.33333333333333331</c:v>
                </c:pt>
                <c:pt idx="2">
                  <c:v>0.66666666666666663</c:v>
                </c:pt>
                <c:pt idx="3">
                  <c:v>1</c:v>
                </c:pt>
                <c:pt idx="4">
                  <c:v>1.5</c:v>
                </c:pt>
                <c:pt idx="5">
                  <c:v>2.5</c:v>
                </c:pt>
                <c:pt idx="6">
                  <c:v>4</c:v>
                </c:pt>
                <c:pt idx="7">
                  <c:v>16</c:v>
                </c:pt>
                <c:pt idx="8">
                  <c:v>20</c:v>
                </c:pt>
                <c:pt idx="9">
                  <c:v>30</c:v>
                </c:pt>
              </c:numCache>
            </c:numRef>
          </c:xVal>
          <c:yVal>
            <c:numRef>
              <c:f>'Moisture Absorpton Res'!$AU$32:$AU$41</c:f>
              <c:numCache>
                <c:formatCode>0.000</c:formatCode>
                <c:ptCount val="10"/>
                <c:pt idx="0">
                  <c:v>0</c:v>
                </c:pt>
                <c:pt idx="1">
                  <c:v>8.698128279721141</c:v>
                </c:pt>
                <c:pt idx="2">
                  <c:v>10.031461613054475</c:v>
                </c:pt>
                <c:pt idx="3">
                  <c:v>10.364794946387809</c:v>
                </c:pt>
                <c:pt idx="4">
                  <c:v>10.698128279721141</c:v>
                </c:pt>
                <c:pt idx="5">
                  <c:v>11.031461613054475</c:v>
                </c:pt>
                <c:pt idx="6">
                  <c:v>11.364794946387809</c:v>
                </c:pt>
                <c:pt idx="7">
                  <c:v>11.698128279721141</c:v>
                </c:pt>
                <c:pt idx="8">
                  <c:v>12.031461613054475</c:v>
                </c:pt>
                <c:pt idx="9">
                  <c:v>12.031461613054475</c:v>
                </c:pt>
              </c:numCache>
            </c:numRef>
          </c:yVal>
          <c:smooth val="0"/>
          <c:extLst>
            <c:ext xmlns:c16="http://schemas.microsoft.com/office/drawing/2014/chart" uri="{C3380CC4-5D6E-409C-BE32-E72D297353CC}">
              <c16:uniqueId val="{00000006-8923-4195-9BB2-3E8141D1E3D1}"/>
            </c:ext>
          </c:extLst>
        </c:ser>
        <c:ser>
          <c:idx val="5"/>
          <c:order val="7"/>
          <c:tx>
            <c:v>MO: 15 wt%: 1-2 mm</c:v>
          </c:tx>
          <c:spPr>
            <a:ln w="19050" cap="rnd">
              <a:solidFill>
                <a:schemeClr val="accent6"/>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Res'!$AV$45:$AV$52</c:f>
                <c:numCache>
                  <c:formatCode>General</c:formatCode>
                  <c:ptCount val="8"/>
                  <c:pt idx="0">
                    <c:v>0</c:v>
                  </c:pt>
                  <c:pt idx="1">
                    <c:v>1.1547005383792526</c:v>
                  </c:pt>
                  <c:pt idx="2">
                    <c:v>1.5275252316519474</c:v>
                  </c:pt>
                  <c:pt idx="3">
                    <c:v>1.5275252316519521</c:v>
                  </c:pt>
                  <c:pt idx="4">
                    <c:v>1.0000000000000036</c:v>
                  </c:pt>
                  <c:pt idx="5">
                    <c:v>0.57735026918962584</c:v>
                  </c:pt>
                  <c:pt idx="6">
                    <c:v>1.1547005383792557</c:v>
                  </c:pt>
                  <c:pt idx="7">
                    <c:v>1</c:v>
                  </c:pt>
                </c:numCache>
              </c:numRef>
            </c:plus>
            <c:minus>
              <c:numRef>
                <c:f>'Moisture Absorpton Res'!$AV$45:$AV$52</c:f>
                <c:numCache>
                  <c:formatCode>General</c:formatCode>
                  <c:ptCount val="8"/>
                  <c:pt idx="0">
                    <c:v>0</c:v>
                  </c:pt>
                  <c:pt idx="1">
                    <c:v>1.1547005383792526</c:v>
                  </c:pt>
                  <c:pt idx="2">
                    <c:v>1.5275252316519474</c:v>
                  </c:pt>
                  <c:pt idx="3">
                    <c:v>1.5275252316519521</c:v>
                  </c:pt>
                  <c:pt idx="4">
                    <c:v>1.0000000000000036</c:v>
                  </c:pt>
                  <c:pt idx="5">
                    <c:v>0.57735026918962584</c:v>
                  </c:pt>
                  <c:pt idx="6">
                    <c:v>1.1547005383792557</c:v>
                  </c:pt>
                  <c:pt idx="7">
                    <c:v>1</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Res'!$AT$45:$AT$52</c:f>
              <c:numCache>
                <c:formatCode>0.0</c:formatCode>
                <c:ptCount val="8"/>
                <c:pt idx="0">
                  <c:v>0</c:v>
                </c:pt>
                <c:pt idx="1">
                  <c:v>0.33333333333333331</c:v>
                </c:pt>
                <c:pt idx="2">
                  <c:v>0.66666666666666663</c:v>
                </c:pt>
                <c:pt idx="3">
                  <c:v>1</c:v>
                </c:pt>
                <c:pt idx="4">
                  <c:v>1.5</c:v>
                </c:pt>
                <c:pt idx="5">
                  <c:v>4</c:v>
                </c:pt>
                <c:pt idx="6">
                  <c:v>6</c:v>
                </c:pt>
                <c:pt idx="7">
                  <c:v>25</c:v>
                </c:pt>
              </c:numCache>
            </c:numRef>
          </c:xVal>
          <c:yVal>
            <c:numRef>
              <c:f>'Moisture Absorpton Res'!$AU$45:$AU$52</c:f>
              <c:numCache>
                <c:formatCode>0.000</c:formatCode>
                <c:ptCount val="8"/>
                <c:pt idx="0">
                  <c:v>0</c:v>
                </c:pt>
                <c:pt idx="1">
                  <c:v>4.6981282797211428</c:v>
                </c:pt>
                <c:pt idx="2">
                  <c:v>5.0314616130544758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7-8923-4195-9BB2-3E8141D1E3D1}"/>
            </c:ext>
          </c:extLst>
        </c:ser>
        <c:ser>
          <c:idx val="6"/>
          <c:order val="8"/>
          <c:tx>
            <c:v>MO: 15 wt%: 2-2.8 mm</c:v>
          </c:tx>
          <c:spPr>
            <a:ln w="19050"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errBars>
            <c:errDir val="y"/>
            <c:errBarType val="both"/>
            <c:errValType val="cust"/>
            <c:noEndCap val="0"/>
            <c:plus>
              <c:numRef>
                <c:f>'Moisture Absorpton Res'!$AV$56:$AV$63</c:f>
                <c:numCache>
                  <c:formatCode>General</c:formatCode>
                  <c:ptCount val="8"/>
                  <c:pt idx="0">
                    <c:v>0</c:v>
                  </c:pt>
                  <c:pt idx="1">
                    <c:v>0.57735026918962629</c:v>
                  </c:pt>
                  <c:pt idx="2">
                    <c:v>0.57735026918962784</c:v>
                  </c:pt>
                  <c:pt idx="3">
                    <c:v>1.0000000000000018</c:v>
                  </c:pt>
                  <c:pt idx="4">
                    <c:v>0.57735026918963084</c:v>
                  </c:pt>
                  <c:pt idx="5">
                    <c:v>1.1547005383792526</c:v>
                  </c:pt>
                  <c:pt idx="6">
                    <c:v>0.57735026918962573</c:v>
                  </c:pt>
                  <c:pt idx="7">
                    <c:v>0.57735026918962573</c:v>
                  </c:pt>
                </c:numCache>
              </c:numRef>
            </c:plus>
            <c:minus>
              <c:numRef>
                <c:f>'Moisture Absorpton Res'!$AV$56:$AV$63</c:f>
                <c:numCache>
                  <c:formatCode>General</c:formatCode>
                  <c:ptCount val="8"/>
                  <c:pt idx="0">
                    <c:v>0</c:v>
                  </c:pt>
                  <c:pt idx="1">
                    <c:v>0.57735026918962629</c:v>
                  </c:pt>
                  <c:pt idx="2">
                    <c:v>0.57735026918962784</c:v>
                  </c:pt>
                  <c:pt idx="3">
                    <c:v>1.0000000000000018</c:v>
                  </c:pt>
                  <c:pt idx="4">
                    <c:v>0.57735026918963084</c:v>
                  </c:pt>
                  <c:pt idx="5">
                    <c:v>1.1547005383792526</c:v>
                  </c:pt>
                  <c:pt idx="6">
                    <c:v>0.57735026918962573</c:v>
                  </c:pt>
                  <c:pt idx="7">
                    <c:v>0.57735026918962573</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Res'!$AT$56:$AT$63</c:f>
              <c:numCache>
                <c:formatCode>0.0</c:formatCode>
                <c:ptCount val="8"/>
                <c:pt idx="0">
                  <c:v>0</c:v>
                </c:pt>
                <c:pt idx="1">
                  <c:v>0.33333333333333331</c:v>
                </c:pt>
                <c:pt idx="2">
                  <c:v>0.66666666666666663</c:v>
                </c:pt>
                <c:pt idx="3">
                  <c:v>1</c:v>
                </c:pt>
                <c:pt idx="4">
                  <c:v>1.5</c:v>
                </c:pt>
                <c:pt idx="5">
                  <c:v>16</c:v>
                </c:pt>
                <c:pt idx="6">
                  <c:v>18</c:v>
                </c:pt>
                <c:pt idx="7">
                  <c:v>25</c:v>
                </c:pt>
              </c:numCache>
            </c:numRef>
          </c:xVal>
          <c:yVal>
            <c:numRef>
              <c:f>'Moisture Absorpton Res'!$AU$56:$AU$63</c:f>
              <c:numCache>
                <c:formatCode>0.000</c:formatCode>
                <c:ptCount val="8"/>
                <c:pt idx="0">
                  <c:v>0</c:v>
                </c:pt>
                <c:pt idx="1">
                  <c:v>2.0314616130544763</c:v>
                </c:pt>
                <c:pt idx="2">
                  <c:v>3.0314616130544763</c:v>
                </c:pt>
                <c:pt idx="3">
                  <c:v>3.3647949463878093</c:v>
                </c:pt>
                <c:pt idx="4">
                  <c:v>4.0314616130544758</c:v>
                </c:pt>
                <c:pt idx="5">
                  <c:v>4.6981282797211428</c:v>
                </c:pt>
                <c:pt idx="6">
                  <c:v>5.0314616130544758</c:v>
                </c:pt>
                <c:pt idx="7">
                  <c:v>5.0314616130544758</c:v>
                </c:pt>
              </c:numCache>
            </c:numRef>
          </c:yVal>
          <c:smooth val="0"/>
          <c:extLst>
            <c:ext xmlns:c16="http://schemas.microsoft.com/office/drawing/2014/chart" uri="{C3380CC4-5D6E-409C-BE32-E72D297353CC}">
              <c16:uniqueId val="{00000008-8923-4195-9BB2-3E8141D1E3D1}"/>
            </c:ext>
          </c:extLst>
        </c:ser>
        <c:ser>
          <c:idx val="9"/>
          <c:order val="9"/>
          <c:tx>
            <c:v>MO: 25 wt%: 0.1-0.5mm</c:v>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errBars>
            <c:errDir val="y"/>
            <c:errBarType val="both"/>
            <c:errValType val="cust"/>
            <c:noEndCap val="0"/>
            <c:plus>
              <c:numRef>
                <c:f>'Moisture Absorpton Res'!$BF$5:$BF$33</c:f>
                <c:numCache>
                  <c:formatCode>General</c:formatCode>
                  <c:ptCount val="29"/>
                  <c:pt idx="0">
                    <c:v>0</c:v>
                  </c:pt>
                  <c:pt idx="1">
                    <c:v>0.57735026918962529</c:v>
                  </c:pt>
                  <c:pt idx="2">
                    <c:v>1</c:v>
                  </c:pt>
                  <c:pt idx="3">
                    <c:v>0.57735026918962573</c:v>
                  </c:pt>
                  <c:pt idx="4">
                    <c:v>0.57735026918962684</c:v>
                  </c:pt>
                  <c:pt idx="5">
                    <c:v>0.57735026918962584</c:v>
                  </c:pt>
                  <c:pt idx="6">
                    <c:v>1</c:v>
                  </c:pt>
                  <c:pt idx="7">
                    <c:v>1</c:v>
                  </c:pt>
                  <c:pt idx="8">
                    <c:v>1.1547005383792517</c:v>
                  </c:pt>
                  <c:pt idx="9">
                    <c:v>1</c:v>
                  </c:pt>
                  <c:pt idx="10">
                    <c:v>1</c:v>
                  </c:pt>
                  <c:pt idx="11">
                    <c:v>0.57735026918962584</c:v>
                  </c:pt>
                  <c:pt idx="12">
                    <c:v>1</c:v>
                  </c:pt>
                  <c:pt idx="13">
                    <c:v>0.57735026918962584</c:v>
                  </c:pt>
                  <c:pt idx="14">
                    <c:v>0.57735026918962584</c:v>
                  </c:pt>
                  <c:pt idx="15">
                    <c:v>0.57735026918962584</c:v>
                  </c:pt>
                  <c:pt idx="16">
                    <c:v>0.57735026918962584</c:v>
                  </c:pt>
                  <c:pt idx="17">
                    <c:v>0.57735026918962584</c:v>
                  </c:pt>
                  <c:pt idx="18">
                    <c:v>1</c:v>
                  </c:pt>
                  <c:pt idx="19">
                    <c:v>1.1547005383792517</c:v>
                  </c:pt>
                  <c:pt idx="20">
                    <c:v>0.57735026918962584</c:v>
                  </c:pt>
                  <c:pt idx="21">
                    <c:v>1.1547005383792517</c:v>
                  </c:pt>
                  <c:pt idx="22">
                    <c:v>0.57735026918962584</c:v>
                  </c:pt>
                  <c:pt idx="23">
                    <c:v>1</c:v>
                  </c:pt>
                  <c:pt idx="24">
                    <c:v>1</c:v>
                  </c:pt>
                  <c:pt idx="25">
                    <c:v>1.1547005383792517</c:v>
                  </c:pt>
                  <c:pt idx="26">
                    <c:v>1</c:v>
                  </c:pt>
                  <c:pt idx="27">
                    <c:v>1.1547005383792517</c:v>
                  </c:pt>
                  <c:pt idx="28">
                    <c:v>1.1547005383792517</c:v>
                  </c:pt>
                </c:numCache>
              </c:numRef>
            </c:plus>
            <c:minus>
              <c:numRef>
                <c:f>'Moisture Absorpton Res'!$BF$5:$BF$33</c:f>
                <c:numCache>
                  <c:formatCode>General</c:formatCode>
                  <c:ptCount val="29"/>
                  <c:pt idx="0">
                    <c:v>0</c:v>
                  </c:pt>
                  <c:pt idx="1">
                    <c:v>0.57735026918962529</c:v>
                  </c:pt>
                  <c:pt idx="2">
                    <c:v>1</c:v>
                  </c:pt>
                  <c:pt idx="3">
                    <c:v>0.57735026918962573</c:v>
                  </c:pt>
                  <c:pt idx="4">
                    <c:v>0.57735026918962684</c:v>
                  </c:pt>
                  <c:pt idx="5">
                    <c:v>0.57735026918962584</c:v>
                  </c:pt>
                  <c:pt idx="6">
                    <c:v>1</c:v>
                  </c:pt>
                  <c:pt idx="7">
                    <c:v>1</c:v>
                  </c:pt>
                  <c:pt idx="8">
                    <c:v>1.1547005383792517</c:v>
                  </c:pt>
                  <c:pt idx="9">
                    <c:v>1</c:v>
                  </c:pt>
                  <c:pt idx="10">
                    <c:v>1</c:v>
                  </c:pt>
                  <c:pt idx="11">
                    <c:v>0.57735026918962584</c:v>
                  </c:pt>
                  <c:pt idx="12">
                    <c:v>1</c:v>
                  </c:pt>
                  <c:pt idx="13">
                    <c:v>0.57735026918962584</c:v>
                  </c:pt>
                  <c:pt idx="14">
                    <c:v>0.57735026918962584</c:v>
                  </c:pt>
                  <c:pt idx="15">
                    <c:v>0.57735026918962584</c:v>
                  </c:pt>
                  <c:pt idx="16">
                    <c:v>0.57735026918962584</c:v>
                  </c:pt>
                  <c:pt idx="17">
                    <c:v>0.57735026918962584</c:v>
                  </c:pt>
                  <c:pt idx="18">
                    <c:v>1</c:v>
                  </c:pt>
                  <c:pt idx="19">
                    <c:v>1.1547005383792517</c:v>
                  </c:pt>
                  <c:pt idx="20">
                    <c:v>0.57735026918962584</c:v>
                  </c:pt>
                  <c:pt idx="21">
                    <c:v>1.1547005383792517</c:v>
                  </c:pt>
                  <c:pt idx="22">
                    <c:v>0.57735026918962584</c:v>
                  </c:pt>
                  <c:pt idx="23">
                    <c:v>1</c:v>
                  </c:pt>
                  <c:pt idx="24">
                    <c:v>1</c:v>
                  </c:pt>
                  <c:pt idx="25">
                    <c:v>1.1547005383792517</c:v>
                  </c:pt>
                  <c:pt idx="26">
                    <c:v>1</c:v>
                  </c:pt>
                  <c:pt idx="27">
                    <c:v>1.1547005383792517</c:v>
                  </c:pt>
                  <c:pt idx="28">
                    <c:v>1.1547005383792517</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Res'!$BD$5:$BD$33</c:f>
              <c:numCache>
                <c:formatCode>0.0</c:formatCode>
                <c:ptCount val="2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numCache>
            </c:numRef>
          </c:xVal>
          <c:yVal>
            <c:numRef>
              <c:f>'Moisture Absorpton Res'!$BE$5:$BE$33</c:f>
              <c:numCache>
                <c:formatCode>0.000</c:formatCode>
                <c:ptCount val="29"/>
                <c:pt idx="0">
                  <c:v>0</c:v>
                </c:pt>
                <c:pt idx="1">
                  <c:v>8.0314616130544767</c:v>
                </c:pt>
                <c:pt idx="2">
                  <c:v>11.364794946387809</c:v>
                </c:pt>
                <c:pt idx="3">
                  <c:v>13.031461613054475</c:v>
                </c:pt>
                <c:pt idx="4">
                  <c:v>16.031461613054478</c:v>
                </c:pt>
                <c:pt idx="5">
                  <c:v>18.031461613054478</c:v>
                </c:pt>
                <c:pt idx="6">
                  <c:v>19.364794946387811</c:v>
                </c:pt>
                <c:pt idx="7">
                  <c:v>20.364794946387811</c:v>
                </c:pt>
                <c:pt idx="8">
                  <c:v>22.698128279721146</c:v>
                </c:pt>
                <c:pt idx="9">
                  <c:v>24.364794946387814</c:v>
                </c:pt>
                <c:pt idx="10">
                  <c:v>25.364794946387814</c:v>
                </c:pt>
                <c:pt idx="11">
                  <c:v>26.031461613054478</c:v>
                </c:pt>
                <c:pt idx="12">
                  <c:v>27.364794946387814</c:v>
                </c:pt>
                <c:pt idx="13">
                  <c:v>28.031461613054478</c:v>
                </c:pt>
                <c:pt idx="14">
                  <c:v>29.031461613054478</c:v>
                </c:pt>
                <c:pt idx="15">
                  <c:v>29.698128279721146</c:v>
                </c:pt>
                <c:pt idx="16">
                  <c:v>30.698128279721146</c:v>
                </c:pt>
                <c:pt idx="17">
                  <c:v>31.698128279721146</c:v>
                </c:pt>
                <c:pt idx="18">
                  <c:v>32.364794946387811</c:v>
                </c:pt>
                <c:pt idx="19">
                  <c:v>33.031461613054482</c:v>
                </c:pt>
                <c:pt idx="20">
                  <c:v>34.698128279721146</c:v>
                </c:pt>
                <c:pt idx="21">
                  <c:v>36.031461613054482</c:v>
                </c:pt>
                <c:pt idx="22">
                  <c:v>36.698128279721146</c:v>
                </c:pt>
                <c:pt idx="23">
                  <c:v>37.364794946387811</c:v>
                </c:pt>
                <c:pt idx="24">
                  <c:v>38.364794946387811</c:v>
                </c:pt>
                <c:pt idx="25">
                  <c:v>38.698128279721146</c:v>
                </c:pt>
                <c:pt idx="26">
                  <c:v>39.364794946387811</c:v>
                </c:pt>
                <c:pt idx="27">
                  <c:v>39.698128279721146</c:v>
                </c:pt>
                <c:pt idx="28">
                  <c:v>39.698128279721146</c:v>
                </c:pt>
              </c:numCache>
            </c:numRef>
          </c:yVal>
          <c:smooth val="0"/>
          <c:extLst>
            <c:ext xmlns:c16="http://schemas.microsoft.com/office/drawing/2014/chart" uri="{C3380CC4-5D6E-409C-BE32-E72D297353CC}">
              <c16:uniqueId val="{00000009-8923-4195-9BB2-3E8141D1E3D1}"/>
            </c:ext>
          </c:extLst>
        </c:ser>
        <c:ser>
          <c:idx val="10"/>
          <c:order val="10"/>
          <c:tx>
            <c:v>MO: 25 wt%: 0.5-1 mm</c:v>
          </c:tx>
          <c:spPr>
            <a:ln w="19050" cap="rnd">
              <a:solidFill>
                <a:schemeClr val="accent5">
                  <a:lumMod val="60000"/>
                </a:schemeClr>
              </a:solidFill>
              <a:round/>
            </a:ln>
            <a:effectLst/>
          </c:spPr>
          <c:marker>
            <c:symbol val="circle"/>
            <c:size val="5"/>
            <c:spPr>
              <a:solidFill>
                <a:schemeClr val="accent5">
                  <a:lumMod val="60000"/>
                </a:schemeClr>
              </a:solidFill>
              <a:ln w="9525">
                <a:solidFill>
                  <a:schemeClr val="accent5">
                    <a:lumMod val="60000"/>
                  </a:schemeClr>
                </a:solidFill>
              </a:ln>
              <a:effectLst/>
            </c:spPr>
          </c:marker>
          <c:errBars>
            <c:errDir val="y"/>
            <c:errBarType val="both"/>
            <c:errValType val="cust"/>
            <c:noEndCap val="0"/>
            <c:plus>
              <c:numRef>
                <c:f>'Moisture Absorpton Res'!$BF$37:$BF$45</c:f>
                <c:numCache>
                  <c:formatCode>General</c:formatCode>
                  <c:ptCount val="9"/>
                  <c:pt idx="0">
                    <c:v>0</c:v>
                  </c:pt>
                  <c:pt idx="1">
                    <c:v>0.57735026918962573</c:v>
                  </c:pt>
                  <c:pt idx="2">
                    <c:v>1</c:v>
                  </c:pt>
                  <c:pt idx="3">
                    <c:v>1</c:v>
                  </c:pt>
                  <c:pt idx="4">
                    <c:v>1.1547005383792515</c:v>
                  </c:pt>
                  <c:pt idx="5">
                    <c:v>1</c:v>
                  </c:pt>
                  <c:pt idx="6">
                    <c:v>0.57735026918962584</c:v>
                  </c:pt>
                  <c:pt idx="7">
                    <c:v>1.1547005383792517</c:v>
                  </c:pt>
                  <c:pt idx="8">
                    <c:v>1.1547005383792517</c:v>
                  </c:pt>
                </c:numCache>
              </c:numRef>
            </c:plus>
            <c:minus>
              <c:numRef>
                <c:f>'Moisture Absorpton Res'!$BF$37:$BF$45</c:f>
                <c:numCache>
                  <c:formatCode>General</c:formatCode>
                  <c:ptCount val="9"/>
                  <c:pt idx="0">
                    <c:v>0</c:v>
                  </c:pt>
                  <c:pt idx="1">
                    <c:v>0.57735026918962573</c:v>
                  </c:pt>
                  <c:pt idx="2">
                    <c:v>1</c:v>
                  </c:pt>
                  <c:pt idx="3">
                    <c:v>1</c:v>
                  </c:pt>
                  <c:pt idx="4">
                    <c:v>1.1547005383792515</c:v>
                  </c:pt>
                  <c:pt idx="5">
                    <c:v>1</c:v>
                  </c:pt>
                  <c:pt idx="6">
                    <c:v>0.57735026918962584</c:v>
                  </c:pt>
                  <c:pt idx="7">
                    <c:v>1.1547005383792517</c:v>
                  </c:pt>
                  <c:pt idx="8">
                    <c:v>1.1547005383792517</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Res'!$BD$37:$BD$45</c:f>
              <c:numCache>
                <c:formatCode>0.0</c:formatCode>
                <c:ptCount val="9"/>
                <c:pt idx="0">
                  <c:v>0</c:v>
                </c:pt>
                <c:pt idx="1">
                  <c:v>0.33333333333333331</c:v>
                </c:pt>
                <c:pt idx="2">
                  <c:v>0.66666666666666663</c:v>
                </c:pt>
                <c:pt idx="3">
                  <c:v>1</c:v>
                </c:pt>
                <c:pt idx="4">
                  <c:v>1.5</c:v>
                </c:pt>
                <c:pt idx="5">
                  <c:v>2</c:v>
                </c:pt>
                <c:pt idx="6">
                  <c:v>7</c:v>
                </c:pt>
                <c:pt idx="7">
                  <c:v>20</c:v>
                </c:pt>
                <c:pt idx="8">
                  <c:v>30</c:v>
                </c:pt>
              </c:numCache>
            </c:numRef>
          </c:xVal>
          <c:yVal>
            <c:numRef>
              <c:f>'Moisture Absorpton Res'!$BE$37:$BE$45</c:f>
              <c:numCache>
                <c:formatCode>0.000</c:formatCode>
                <c:ptCount val="9"/>
                <c:pt idx="0">
                  <c:v>0</c:v>
                </c:pt>
                <c:pt idx="1">
                  <c:v>7.0314616130544758</c:v>
                </c:pt>
                <c:pt idx="2">
                  <c:v>9.3647949463878088</c:v>
                </c:pt>
                <c:pt idx="3">
                  <c:v>10.364794946387809</c:v>
                </c:pt>
                <c:pt idx="4">
                  <c:v>10.698128279721141</c:v>
                </c:pt>
                <c:pt idx="5">
                  <c:v>11.364794946387809</c:v>
                </c:pt>
                <c:pt idx="6">
                  <c:v>11.698128279721141</c:v>
                </c:pt>
                <c:pt idx="7">
                  <c:v>12.031461613054475</c:v>
                </c:pt>
                <c:pt idx="8">
                  <c:v>12.031461613054475</c:v>
                </c:pt>
              </c:numCache>
            </c:numRef>
          </c:yVal>
          <c:smooth val="0"/>
          <c:extLst>
            <c:ext xmlns:c16="http://schemas.microsoft.com/office/drawing/2014/chart" uri="{C3380CC4-5D6E-409C-BE32-E72D297353CC}">
              <c16:uniqueId val="{0000000A-8923-4195-9BB2-3E8141D1E3D1}"/>
            </c:ext>
          </c:extLst>
        </c:ser>
        <c:ser>
          <c:idx val="11"/>
          <c:order val="11"/>
          <c:tx>
            <c:v>MO: 25 wt%: 1-2 mm</c:v>
          </c:tx>
          <c:spPr>
            <a:ln w="19050"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errBars>
            <c:errDir val="y"/>
            <c:errBarType val="both"/>
            <c:errValType val="cust"/>
            <c:noEndCap val="0"/>
            <c:plus>
              <c:numRef>
                <c:f>'Moisture Absorpton Res'!$BF$49:$BF$57</c:f>
                <c:numCache>
                  <c:formatCode>General</c:formatCode>
                  <c:ptCount val="9"/>
                  <c:pt idx="0">
                    <c:v>0</c:v>
                  </c:pt>
                  <c:pt idx="1">
                    <c:v>0.57735026918962784</c:v>
                  </c:pt>
                  <c:pt idx="2">
                    <c:v>1.0000000000000036</c:v>
                  </c:pt>
                  <c:pt idx="3">
                    <c:v>1.1547005383792526</c:v>
                  </c:pt>
                  <c:pt idx="4">
                    <c:v>1.0000000000000036</c:v>
                  </c:pt>
                  <c:pt idx="5">
                    <c:v>0.57735026918962584</c:v>
                  </c:pt>
                  <c:pt idx="6">
                    <c:v>1.1547005383792557</c:v>
                  </c:pt>
                  <c:pt idx="7">
                    <c:v>1</c:v>
                  </c:pt>
                  <c:pt idx="8">
                    <c:v>1</c:v>
                  </c:pt>
                </c:numCache>
              </c:numRef>
            </c:plus>
            <c:minus>
              <c:numRef>
                <c:f>'Moisture Absorpton Res'!$BF$49:$BF$57</c:f>
                <c:numCache>
                  <c:formatCode>General</c:formatCode>
                  <c:ptCount val="9"/>
                  <c:pt idx="0">
                    <c:v>0</c:v>
                  </c:pt>
                  <c:pt idx="1">
                    <c:v>0.57735026918962784</c:v>
                  </c:pt>
                  <c:pt idx="2">
                    <c:v>1.0000000000000036</c:v>
                  </c:pt>
                  <c:pt idx="3">
                    <c:v>1.1547005383792526</c:v>
                  </c:pt>
                  <c:pt idx="4">
                    <c:v>1.0000000000000036</c:v>
                  </c:pt>
                  <c:pt idx="5">
                    <c:v>0.57735026918962584</c:v>
                  </c:pt>
                  <c:pt idx="6">
                    <c:v>1.1547005383792557</c:v>
                  </c:pt>
                  <c:pt idx="7">
                    <c:v>1</c:v>
                  </c:pt>
                  <c:pt idx="8">
                    <c:v>1</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Res'!$BD$49:$BD$57</c:f>
              <c:numCache>
                <c:formatCode>0.0</c:formatCode>
                <c:ptCount val="9"/>
                <c:pt idx="0">
                  <c:v>0</c:v>
                </c:pt>
                <c:pt idx="1">
                  <c:v>0.33333333333333331</c:v>
                </c:pt>
                <c:pt idx="2">
                  <c:v>0.66666666666666663</c:v>
                </c:pt>
                <c:pt idx="3">
                  <c:v>1</c:v>
                </c:pt>
                <c:pt idx="4">
                  <c:v>1.5</c:v>
                </c:pt>
                <c:pt idx="5">
                  <c:v>2</c:v>
                </c:pt>
                <c:pt idx="6">
                  <c:v>2.5</c:v>
                </c:pt>
                <c:pt idx="7">
                  <c:v>9</c:v>
                </c:pt>
                <c:pt idx="8">
                  <c:v>25</c:v>
                </c:pt>
              </c:numCache>
            </c:numRef>
          </c:xVal>
          <c:yVal>
            <c:numRef>
              <c:f>'Moisture Absorpton Res'!$BE$49:$BE$57</c:f>
              <c:numCache>
                <c:formatCode>0.000</c:formatCode>
                <c:ptCount val="9"/>
                <c:pt idx="0">
                  <c:v>0</c:v>
                </c:pt>
                <c:pt idx="1">
                  <c:v>3.6981282797211428</c:v>
                </c:pt>
                <c:pt idx="2">
                  <c:v>5.3647949463878097</c:v>
                </c:pt>
                <c:pt idx="3">
                  <c:v>6.0314616130544758</c:v>
                </c:pt>
                <c:pt idx="4">
                  <c:v>6.3647949463878097</c:v>
                </c:pt>
                <c:pt idx="5">
                  <c:v>6.6981282797211428</c:v>
                </c:pt>
                <c:pt idx="6">
                  <c:v>7.0314616130544758</c:v>
                </c:pt>
                <c:pt idx="7">
                  <c:v>7.3647949463878097</c:v>
                </c:pt>
                <c:pt idx="8">
                  <c:v>7.3647949463878097</c:v>
                </c:pt>
              </c:numCache>
            </c:numRef>
          </c:yVal>
          <c:smooth val="0"/>
          <c:extLst>
            <c:ext xmlns:c16="http://schemas.microsoft.com/office/drawing/2014/chart" uri="{C3380CC4-5D6E-409C-BE32-E72D297353CC}">
              <c16:uniqueId val="{0000000B-8923-4195-9BB2-3E8141D1E3D1}"/>
            </c:ext>
          </c:extLst>
        </c:ser>
        <c:ser>
          <c:idx val="12"/>
          <c:order val="12"/>
          <c:tx>
            <c:v>MO: 25 wt%: 2-2.8 mm</c:v>
          </c:tx>
          <c:spPr>
            <a:ln w="19050"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errBars>
            <c:errDir val="y"/>
            <c:errBarType val="both"/>
            <c:errValType val="cust"/>
            <c:noEndCap val="0"/>
            <c:plus>
              <c:numRef>
                <c:f>'Moisture Absorpton Res'!$BF$61:$BF$69</c:f>
                <c:numCache>
                  <c:formatCode>General</c:formatCode>
                  <c:ptCount val="9"/>
                  <c:pt idx="0">
                    <c:v>0</c:v>
                  </c:pt>
                  <c:pt idx="1">
                    <c:v>1.1547005383792517</c:v>
                  </c:pt>
                  <c:pt idx="2">
                    <c:v>0.57735026918962939</c:v>
                  </c:pt>
                  <c:pt idx="3">
                    <c:v>0.57735026918962784</c:v>
                  </c:pt>
                  <c:pt idx="4">
                    <c:v>5.4389598220420729E-16</c:v>
                  </c:pt>
                  <c:pt idx="5">
                    <c:v>0.57735026918962784</c:v>
                  </c:pt>
                  <c:pt idx="6">
                    <c:v>0.57735026918963084</c:v>
                  </c:pt>
                  <c:pt idx="7">
                    <c:v>0</c:v>
                  </c:pt>
                  <c:pt idx="8">
                    <c:v>0</c:v>
                  </c:pt>
                </c:numCache>
              </c:numRef>
            </c:plus>
            <c:minus>
              <c:numRef>
                <c:f>'Moisture Absorpton Res'!$BF$61:$BF$69</c:f>
                <c:numCache>
                  <c:formatCode>General</c:formatCode>
                  <c:ptCount val="9"/>
                  <c:pt idx="0">
                    <c:v>0</c:v>
                  </c:pt>
                  <c:pt idx="1">
                    <c:v>1.1547005383792517</c:v>
                  </c:pt>
                  <c:pt idx="2">
                    <c:v>0.57735026918962939</c:v>
                  </c:pt>
                  <c:pt idx="3">
                    <c:v>0.57735026918962784</c:v>
                  </c:pt>
                  <c:pt idx="4">
                    <c:v>5.4389598220420729E-16</c:v>
                  </c:pt>
                  <c:pt idx="5">
                    <c:v>0.57735026918962784</c:v>
                  </c:pt>
                  <c:pt idx="6">
                    <c:v>0.57735026918963084</c:v>
                  </c:pt>
                  <c:pt idx="7">
                    <c:v>0</c:v>
                  </c:pt>
                  <c:pt idx="8">
                    <c:v>0</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Res'!$BD$61:$BD$69</c:f>
              <c:numCache>
                <c:formatCode>0.0</c:formatCode>
                <c:ptCount val="9"/>
                <c:pt idx="0">
                  <c:v>0</c:v>
                </c:pt>
                <c:pt idx="1">
                  <c:v>0.33333333333333331</c:v>
                </c:pt>
                <c:pt idx="2">
                  <c:v>0.66666666666666663</c:v>
                </c:pt>
                <c:pt idx="3">
                  <c:v>1</c:v>
                </c:pt>
                <c:pt idx="4">
                  <c:v>1.5</c:v>
                </c:pt>
                <c:pt idx="5">
                  <c:v>4</c:v>
                </c:pt>
                <c:pt idx="6">
                  <c:v>9</c:v>
                </c:pt>
                <c:pt idx="7">
                  <c:v>16</c:v>
                </c:pt>
                <c:pt idx="8">
                  <c:v>25</c:v>
                </c:pt>
              </c:numCache>
            </c:numRef>
          </c:xVal>
          <c:yVal>
            <c:numRef>
              <c:f>'Moisture Absorpton Res'!$BE$61:$BE$69</c:f>
              <c:numCache>
                <c:formatCode>0.000</c:formatCode>
                <c:ptCount val="9"/>
                <c:pt idx="0">
                  <c:v>0</c:v>
                </c:pt>
                <c:pt idx="1">
                  <c:v>2.0314616130544763</c:v>
                </c:pt>
                <c:pt idx="2">
                  <c:v>2.6981282797211428</c:v>
                </c:pt>
                <c:pt idx="3">
                  <c:v>3.0314616130544763</c:v>
                </c:pt>
                <c:pt idx="4">
                  <c:v>3.3647949463878093</c:v>
                </c:pt>
                <c:pt idx="5">
                  <c:v>3.6981282797211428</c:v>
                </c:pt>
                <c:pt idx="6">
                  <c:v>4.0314616130544758</c:v>
                </c:pt>
                <c:pt idx="7">
                  <c:v>4.3647949463878097</c:v>
                </c:pt>
                <c:pt idx="8">
                  <c:v>4.3647949463878097</c:v>
                </c:pt>
              </c:numCache>
            </c:numRef>
          </c:yVal>
          <c:smooth val="0"/>
          <c:extLst>
            <c:ext xmlns:c16="http://schemas.microsoft.com/office/drawing/2014/chart" uri="{C3380CC4-5D6E-409C-BE32-E72D297353CC}">
              <c16:uniqueId val="{0000000C-8923-4195-9BB2-3E8141D1E3D1}"/>
            </c:ext>
          </c:extLst>
        </c:ser>
        <c:ser>
          <c:idx val="13"/>
          <c:order val="13"/>
          <c:tx>
            <c:v>MO: 30 wt%: 0.1-0.5 mm</c:v>
          </c:tx>
          <c:spPr>
            <a:ln w="19050" cap="rnd">
              <a:solidFill>
                <a:schemeClr val="accent2">
                  <a:lumMod val="80000"/>
                  <a:lumOff val="20000"/>
                </a:schemeClr>
              </a:solidFill>
              <a:round/>
            </a:ln>
            <a:effectLst/>
          </c:spPr>
          <c:marker>
            <c:symbol val="circle"/>
            <c:size val="5"/>
            <c:spPr>
              <a:solidFill>
                <a:schemeClr val="accent2">
                  <a:lumMod val="80000"/>
                  <a:lumOff val="20000"/>
                </a:schemeClr>
              </a:solidFill>
              <a:ln w="9525">
                <a:solidFill>
                  <a:schemeClr val="accent2">
                    <a:lumMod val="80000"/>
                    <a:lumOff val="20000"/>
                  </a:schemeClr>
                </a:solidFill>
              </a:ln>
              <a:effectLst/>
            </c:spPr>
          </c:marker>
          <c:errBars>
            <c:errDir val="y"/>
            <c:errBarType val="both"/>
            <c:errValType val="cust"/>
            <c:noEndCap val="0"/>
            <c:plus>
              <c:numRef>
                <c:f>'Moisture Absorpton Res'!$BP$5:$BP$35</c:f>
                <c:numCache>
                  <c:formatCode>General</c:formatCode>
                  <c:ptCount val="31"/>
                  <c:pt idx="0">
                    <c:v>0</c:v>
                  </c:pt>
                  <c:pt idx="1">
                    <c:v>0.57735026918962573</c:v>
                  </c:pt>
                  <c:pt idx="2">
                    <c:v>0.57735026918962573</c:v>
                  </c:pt>
                  <c:pt idx="3">
                    <c:v>0.57735026918962584</c:v>
                  </c:pt>
                  <c:pt idx="4">
                    <c:v>0</c:v>
                  </c:pt>
                  <c:pt idx="5">
                    <c:v>0.57735026918962584</c:v>
                  </c:pt>
                  <c:pt idx="6">
                    <c:v>0.57735026918962584</c:v>
                  </c:pt>
                  <c:pt idx="7">
                    <c:v>0.57735026918962584</c:v>
                  </c:pt>
                  <c:pt idx="8">
                    <c:v>1</c:v>
                  </c:pt>
                  <c:pt idx="9">
                    <c:v>0.57735026918962584</c:v>
                  </c:pt>
                  <c:pt idx="10">
                    <c:v>0.57735026918962584</c:v>
                  </c:pt>
                  <c:pt idx="11">
                    <c:v>0.57735026918962584</c:v>
                  </c:pt>
                  <c:pt idx="12">
                    <c:v>0.57735026918962584</c:v>
                  </c:pt>
                  <c:pt idx="13">
                    <c:v>0.57735026918962584</c:v>
                  </c:pt>
                  <c:pt idx="14">
                    <c:v>0.57735026918962584</c:v>
                  </c:pt>
                  <c:pt idx="15">
                    <c:v>0.57735026918962584</c:v>
                  </c:pt>
                  <c:pt idx="16">
                    <c:v>1.1547005383792517</c:v>
                  </c:pt>
                  <c:pt idx="17">
                    <c:v>1</c:v>
                  </c:pt>
                  <c:pt idx="18">
                    <c:v>0.57735026918962584</c:v>
                  </c:pt>
                  <c:pt idx="19">
                    <c:v>0.57735026918962584</c:v>
                  </c:pt>
                  <c:pt idx="20">
                    <c:v>1</c:v>
                  </c:pt>
                  <c:pt idx="21">
                    <c:v>1</c:v>
                  </c:pt>
                  <c:pt idx="22">
                    <c:v>1</c:v>
                  </c:pt>
                  <c:pt idx="23">
                    <c:v>0.57735026918962573</c:v>
                  </c:pt>
                  <c:pt idx="24">
                    <c:v>1</c:v>
                  </c:pt>
                  <c:pt idx="25">
                    <c:v>0.57735026918962573</c:v>
                  </c:pt>
                  <c:pt idx="26">
                    <c:v>1.1547005383792517</c:v>
                  </c:pt>
                  <c:pt idx="27">
                    <c:v>1</c:v>
                  </c:pt>
                  <c:pt idx="28">
                    <c:v>0.57735026918962584</c:v>
                  </c:pt>
                  <c:pt idx="29">
                    <c:v>0.57735026918962573</c:v>
                  </c:pt>
                  <c:pt idx="30">
                    <c:v>0</c:v>
                  </c:pt>
                </c:numCache>
              </c:numRef>
            </c:plus>
            <c:minus>
              <c:numRef>
                <c:f>'Moisture Absorpton Res'!$BP$5:$BP$35</c:f>
                <c:numCache>
                  <c:formatCode>General</c:formatCode>
                  <c:ptCount val="31"/>
                  <c:pt idx="0">
                    <c:v>0</c:v>
                  </c:pt>
                  <c:pt idx="1">
                    <c:v>0.57735026918962573</c:v>
                  </c:pt>
                  <c:pt idx="2">
                    <c:v>0.57735026918962573</c:v>
                  </c:pt>
                  <c:pt idx="3">
                    <c:v>0.57735026918962584</c:v>
                  </c:pt>
                  <c:pt idx="4">
                    <c:v>0</c:v>
                  </c:pt>
                  <c:pt idx="5">
                    <c:v>0.57735026918962584</c:v>
                  </c:pt>
                  <c:pt idx="6">
                    <c:v>0.57735026918962584</c:v>
                  </c:pt>
                  <c:pt idx="7">
                    <c:v>0.57735026918962584</c:v>
                  </c:pt>
                  <c:pt idx="8">
                    <c:v>1</c:v>
                  </c:pt>
                  <c:pt idx="9">
                    <c:v>0.57735026918962584</c:v>
                  </c:pt>
                  <c:pt idx="10">
                    <c:v>0.57735026918962584</c:v>
                  </c:pt>
                  <c:pt idx="11">
                    <c:v>0.57735026918962584</c:v>
                  </c:pt>
                  <c:pt idx="12">
                    <c:v>0.57735026918962584</c:v>
                  </c:pt>
                  <c:pt idx="13">
                    <c:v>0.57735026918962584</c:v>
                  </c:pt>
                  <c:pt idx="14">
                    <c:v>0.57735026918962584</c:v>
                  </c:pt>
                  <c:pt idx="15">
                    <c:v>0.57735026918962584</c:v>
                  </c:pt>
                  <c:pt idx="16">
                    <c:v>1.1547005383792517</c:v>
                  </c:pt>
                  <c:pt idx="17">
                    <c:v>1</c:v>
                  </c:pt>
                  <c:pt idx="18">
                    <c:v>0.57735026918962584</c:v>
                  </c:pt>
                  <c:pt idx="19">
                    <c:v>0.57735026918962584</c:v>
                  </c:pt>
                  <c:pt idx="20">
                    <c:v>1</c:v>
                  </c:pt>
                  <c:pt idx="21">
                    <c:v>1</c:v>
                  </c:pt>
                  <c:pt idx="22">
                    <c:v>1</c:v>
                  </c:pt>
                  <c:pt idx="23">
                    <c:v>0.57735026918962573</c:v>
                  </c:pt>
                  <c:pt idx="24">
                    <c:v>1</c:v>
                  </c:pt>
                  <c:pt idx="25">
                    <c:v>0.57735026918962573</c:v>
                  </c:pt>
                  <c:pt idx="26">
                    <c:v>1.1547005383792517</c:v>
                  </c:pt>
                  <c:pt idx="27">
                    <c:v>1</c:v>
                  </c:pt>
                  <c:pt idx="28">
                    <c:v>0.57735026918962584</c:v>
                  </c:pt>
                  <c:pt idx="29">
                    <c:v>0.57735026918962573</c:v>
                  </c:pt>
                  <c:pt idx="30">
                    <c:v>0</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Res'!$BN$5:$BN$35</c:f>
              <c:numCache>
                <c:formatCode>0.0</c:formatCode>
                <c:ptCount val="31"/>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pt idx="29">
                  <c:v>75</c:v>
                </c:pt>
                <c:pt idx="30">
                  <c:v>100</c:v>
                </c:pt>
              </c:numCache>
            </c:numRef>
          </c:xVal>
          <c:yVal>
            <c:numRef>
              <c:f>'Moisture Absorpton Res'!$BO$5:$BO$35</c:f>
              <c:numCache>
                <c:formatCode>0.000</c:formatCode>
                <c:ptCount val="31"/>
                <c:pt idx="0">
                  <c:v>0</c:v>
                </c:pt>
                <c:pt idx="1">
                  <c:v>7.0314616130544758</c:v>
                </c:pt>
                <c:pt idx="2">
                  <c:v>11.031461613054475</c:v>
                </c:pt>
                <c:pt idx="3">
                  <c:v>13.698128279721141</c:v>
                </c:pt>
                <c:pt idx="4">
                  <c:v>15.364794946387809</c:v>
                </c:pt>
                <c:pt idx="5">
                  <c:v>16.698128279721143</c:v>
                </c:pt>
                <c:pt idx="6">
                  <c:v>18.031461613054478</c:v>
                </c:pt>
                <c:pt idx="7">
                  <c:v>19.031461613054478</c:v>
                </c:pt>
                <c:pt idx="8">
                  <c:v>20.364794946387811</c:v>
                </c:pt>
                <c:pt idx="9">
                  <c:v>22.031461613054478</c:v>
                </c:pt>
                <c:pt idx="10">
                  <c:v>22.698128279721146</c:v>
                </c:pt>
                <c:pt idx="11">
                  <c:v>24.031461613054478</c:v>
                </c:pt>
                <c:pt idx="12">
                  <c:v>25.031461613054478</c:v>
                </c:pt>
                <c:pt idx="13">
                  <c:v>25.031461613054478</c:v>
                </c:pt>
                <c:pt idx="14">
                  <c:v>26.031461613054478</c:v>
                </c:pt>
                <c:pt idx="15">
                  <c:v>27.031461613054478</c:v>
                </c:pt>
                <c:pt idx="16">
                  <c:v>27.698128279721146</c:v>
                </c:pt>
                <c:pt idx="17">
                  <c:v>28.364794946387814</c:v>
                </c:pt>
                <c:pt idx="18">
                  <c:v>28.698128279721146</c:v>
                </c:pt>
                <c:pt idx="19">
                  <c:v>29.031461613054478</c:v>
                </c:pt>
                <c:pt idx="20">
                  <c:v>30.364794946387814</c:v>
                </c:pt>
                <c:pt idx="21">
                  <c:v>31.364794946387814</c:v>
                </c:pt>
                <c:pt idx="22">
                  <c:v>32.364794946387811</c:v>
                </c:pt>
                <c:pt idx="23">
                  <c:v>33.031461613054482</c:v>
                </c:pt>
                <c:pt idx="24">
                  <c:v>33.364794946387811</c:v>
                </c:pt>
                <c:pt idx="25">
                  <c:v>34.031461613054482</c:v>
                </c:pt>
                <c:pt idx="26">
                  <c:v>34.698128279721146</c:v>
                </c:pt>
                <c:pt idx="27">
                  <c:v>35.364794946387811</c:v>
                </c:pt>
                <c:pt idx="28">
                  <c:v>35.698128279721146</c:v>
                </c:pt>
                <c:pt idx="29">
                  <c:v>36.031461613054482</c:v>
                </c:pt>
                <c:pt idx="30">
                  <c:v>36.364794946387811</c:v>
                </c:pt>
              </c:numCache>
            </c:numRef>
          </c:yVal>
          <c:smooth val="0"/>
          <c:extLst>
            <c:ext xmlns:c16="http://schemas.microsoft.com/office/drawing/2014/chart" uri="{C3380CC4-5D6E-409C-BE32-E72D297353CC}">
              <c16:uniqueId val="{0000000D-8923-4195-9BB2-3E8141D1E3D1}"/>
            </c:ext>
          </c:extLst>
        </c:ser>
        <c:ser>
          <c:idx val="14"/>
          <c:order val="14"/>
          <c:tx>
            <c:v>MO: 30 wt%: 0.5-1 mm</c:v>
          </c:tx>
          <c:spPr>
            <a:ln w="19050" cap="rnd">
              <a:solidFill>
                <a:schemeClr val="accent3">
                  <a:lumMod val="80000"/>
                  <a:lumOff val="20000"/>
                </a:schemeClr>
              </a:solidFill>
              <a:round/>
            </a:ln>
            <a:effectLst/>
          </c:spPr>
          <c:marker>
            <c:symbol val="circle"/>
            <c:size val="5"/>
            <c:spPr>
              <a:solidFill>
                <a:schemeClr val="accent3">
                  <a:lumMod val="80000"/>
                  <a:lumOff val="20000"/>
                </a:schemeClr>
              </a:solidFill>
              <a:ln w="9525">
                <a:solidFill>
                  <a:schemeClr val="accent3">
                    <a:lumMod val="80000"/>
                    <a:lumOff val="20000"/>
                  </a:schemeClr>
                </a:solidFill>
              </a:ln>
              <a:effectLst/>
            </c:spPr>
          </c:marker>
          <c:errBars>
            <c:errDir val="y"/>
            <c:errBarType val="both"/>
            <c:errValType val="cust"/>
            <c:noEndCap val="0"/>
            <c:plus>
              <c:numRef>
                <c:f>'Moisture Absorpton Res'!$BP$39:$BP$48</c:f>
                <c:numCache>
                  <c:formatCode>General</c:formatCode>
                  <c:ptCount val="10"/>
                  <c:pt idx="0">
                    <c:v>0</c:v>
                  </c:pt>
                  <c:pt idx="1">
                    <c:v>0.57735026918962584</c:v>
                  </c:pt>
                  <c:pt idx="2">
                    <c:v>0</c:v>
                  </c:pt>
                  <c:pt idx="3">
                    <c:v>0.57735026918962573</c:v>
                  </c:pt>
                  <c:pt idx="4">
                    <c:v>0.57735026918962584</c:v>
                  </c:pt>
                  <c:pt idx="5">
                    <c:v>0.57735026918962573</c:v>
                  </c:pt>
                  <c:pt idx="6">
                    <c:v>1</c:v>
                  </c:pt>
                  <c:pt idx="7">
                    <c:v>1.5275252316519499</c:v>
                  </c:pt>
                  <c:pt idx="8">
                    <c:v>1.1547005383792517</c:v>
                  </c:pt>
                  <c:pt idx="9">
                    <c:v>1.1547005383792517</c:v>
                  </c:pt>
                </c:numCache>
              </c:numRef>
            </c:plus>
            <c:minus>
              <c:numRef>
                <c:f>'Moisture Absorpton Res'!$BP$39:$BP$48</c:f>
                <c:numCache>
                  <c:formatCode>General</c:formatCode>
                  <c:ptCount val="10"/>
                  <c:pt idx="0">
                    <c:v>0</c:v>
                  </c:pt>
                  <c:pt idx="1">
                    <c:v>0.57735026918962584</c:v>
                  </c:pt>
                  <c:pt idx="2">
                    <c:v>0</c:v>
                  </c:pt>
                  <c:pt idx="3">
                    <c:v>0.57735026918962573</c:v>
                  </c:pt>
                  <c:pt idx="4">
                    <c:v>0.57735026918962584</c:v>
                  </c:pt>
                  <c:pt idx="5">
                    <c:v>0.57735026918962573</c:v>
                  </c:pt>
                  <c:pt idx="6">
                    <c:v>1</c:v>
                  </c:pt>
                  <c:pt idx="7">
                    <c:v>1.5275252316519499</c:v>
                  </c:pt>
                  <c:pt idx="8">
                    <c:v>1.1547005383792517</c:v>
                  </c:pt>
                  <c:pt idx="9">
                    <c:v>1.1547005383792517</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Res'!$BN$39:$BN$48</c:f>
              <c:numCache>
                <c:formatCode>0.0</c:formatCode>
                <c:ptCount val="10"/>
                <c:pt idx="0">
                  <c:v>0</c:v>
                </c:pt>
                <c:pt idx="1">
                  <c:v>0.33333333333333331</c:v>
                </c:pt>
                <c:pt idx="2">
                  <c:v>0.66666666666666663</c:v>
                </c:pt>
                <c:pt idx="3">
                  <c:v>1</c:v>
                </c:pt>
                <c:pt idx="4">
                  <c:v>1.5</c:v>
                </c:pt>
                <c:pt idx="5">
                  <c:v>2</c:v>
                </c:pt>
                <c:pt idx="6">
                  <c:v>3</c:v>
                </c:pt>
                <c:pt idx="7">
                  <c:v>7</c:v>
                </c:pt>
                <c:pt idx="8">
                  <c:v>9</c:v>
                </c:pt>
                <c:pt idx="9">
                  <c:v>30</c:v>
                </c:pt>
              </c:numCache>
            </c:numRef>
          </c:xVal>
          <c:yVal>
            <c:numRef>
              <c:f>'Moisture Absorpton Res'!$BO$39:$BO$48</c:f>
              <c:numCache>
                <c:formatCode>0.000</c:formatCode>
                <c:ptCount val="10"/>
                <c:pt idx="0">
                  <c:v>0</c:v>
                </c:pt>
                <c:pt idx="1">
                  <c:v>4.6981282797211428</c:v>
                </c:pt>
                <c:pt idx="2">
                  <c:v>7.3647949463878097</c:v>
                </c:pt>
                <c:pt idx="3">
                  <c:v>9.0314616130544749</c:v>
                </c:pt>
                <c:pt idx="4">
                  <c:v>9.698128279721141</c:v>
                </c:pt>
                <c:pt idx="5">
                  <c:v>10.031461613054475</c:v>
                </c:pt>
                <c:pt idx="6">
                  <c:v>10.364794946387809</c:v>
                </c:pt>
                <c:pt idx="7">
                  <c:v>10.698128279721141</c:v>
                </c:pt>
                <c:pt idx="8">
                  <c:v>11.031461613054475</c:v>
                </c:pt>
                <c:pt idx="9">
                  <c:v>11.031461613054475</c:v>
                </c:pt>
              </c:numCache>
            </c:numRef>
          </c:yVal>
          <c:smooth val="0"/>
          <c:extLst>
            <c:ext xmlns:c16="http://schemas.microsoft.com/office/drawing/2014/chart" uri="{C3380CC4-5D6E-409C-BE32-E72D297353CC}">
              <c16:uniqueId val="{0000000E-8923-4195-9BB2-3E8141D1E3D1}"/>
            </c:ext>
          </c:extLst>
        </c:ser>
        <c:ser>
          <c:idx val="15"/>
          <c:order val="15"/>
          <c:tx>
            <c:v>MO: 30 wt%: 1-2 mm</c:v>
          </c:tx>
          <c:spPr>
            <a:ln w="19050" cap="rnd">
              <a:solidFill>
                <a:schemeClr val="accent4">
                  <a:lumMod val="80000"/>
                  <a:lumOff val="20000"/>
                </a:schemeClr>
              </a:solidFill>
              <a:round/>
            </a:ln>
            <a:effectLst/>
          </c:spPr>
          <c:marker>
            <c:symbol val="circle"/>
            <c:size val="5"/>
            <c:spPr>
              <a:solidFill>
                <a:schemeClr val="accent4">
                  <a:lumMod val="80000"/>
                  <a:lumOff val="20000"/>
                </a:schemeClr>
              </a:solidFill>
              <a:ln w="9525">
                <a:solidFill>
                  <a:schemeClr val="accent4">
                    <a:lumMod val="80000"/>
                    <a:lumOff val="20000"/>
                  </a:schemeClr>
                </a:solidFill>
              </a:ln>
              <a:effectLst/>
            </c:spPr>
          </c:marker>
          <c:errBars>
            <c:errDir val="y"/>
            <c:errBarType val="both"/>
            <c:errValType val="cust"/>
            <c:noEndCap val="0"/>
            <c:plus>
              <c:numRef>
                <c:f>'Moisture Absorpton Res'!$BP$52:$BP$60</c:f>
                <c:numCache>
                  <c:formatCode>General</c:formatCode>
                  <c:ptCount val="9"/>
                  <c:pt idx="0">
                    <c:v>0</c:v>
                  </c:pt>
                  <c:pt idx="1">
                    <c:v>1.1547005383792517</c:v>
                  </c:pt>
                  <c:pt idx="2">
                    <c:v>1.0000000000000036</c:v>
                  </c:pt>
                  <c:pt idx="3">
                    <c:v>0.57735026918962584</c:v>
                  </c:pt>
                  <c:pt idx="4">
                    <c:v>0.57735026918962573</c:v>
                  </c:pt>
                  <c:pt idx="5">
                    <c:v>0</c:v>
                  </c:pt>
                  <c:pt idx="6">
                    <c:v>0.57735026918962584</c:v>
                  </c:pt>
                  <c:pt idx="7">
                    <c:v>0.57735026918962573</c:v>
                  </c:pt>
                  <c:pt idx="8">
                    <c:v>0.57735026918962573</c:v>
                  </c:pt>
                </c:numCache>
              </c:numRef>
            </c:plus>
            <c:minus>
              <c:numRef>
                <c:f>'Moisture Absorpton Res'!$BP$52:$BP$60</c:f>
                <c:numCache>
                  <c:formatCode>General</c:formatCode>
                  <c:ptCount val="9"/>
                  <c:pt idx="0">
                    <c:v>0</c:v>
                  </c:pt>
                  <c:pt idx="1">
                    <c:v>1.1547005383792517</c:v>
                  </c:pt>
                  <c:pt idx="2">
                    <c:v>1.0000000000000036</c:v>
                  </c:pt>
                  <c:pt idx="3">
                    <c:v>0.57735026918962584</c:v>
                  </c:pt>
                  <c:pt idx="4">
                    <c:v>0.57735026918962573</c:v>
                  </c:pt>
                  <c:pt idx="5">
                    <c:v>0</c:v>
                  </c:pt>
                  <c:pt idx="6">
                    <c:v>0.57735026918962584</c:v>
                  </c:pt>
                  <c:pt idx="7">
                    <c:v>0.57735026918962573</c:v>
                  </c:pt>
                  <c:pt idx="8">
                    <c:v>0.57735026918962573</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Res'!$BN$52:$BN$60</c:f>
              <c:numCache>
                <c:formatCode>0.0</c:formatCode>
                <c:ptCount val="9"/>
                <c:pt idx="0">
                  <c:v>0</c:v>
                </c:pt>
                <c:pt idx="1">
                  <c:v>0.33333333333333331</c:v>
                </c:pt>
                <c:pt idx="2">
                  <c:v>0.66666666666666663</c:v>
                </c:pt>
                <c:pt idx="3">
                  <c:v>1</c:v>
                </c:pt>
                <c:pt idx="4">
                  <c:v>2</c:v>
                </c:pt>
                <c:pt idx="5">
                  <c:v>2.5</c:v>
                </c:pt>
                <c:pt idx="6">
                  <c:v>6</c:v>
                </c:pt>
                <c:pt idx="7">
                  <c:v>9</c:v>
                </c:pt>
                <c:pt idx="8">
                  <c:v>25</c:v>
                </c:pt>
              </c:numCache>
            </c:numRef>
          </c:xVal>
          <c:yVal>
            <c:numRef>
              <c:f>'Moisture Absorpton Res'!$BO$52:$BO$60</c:f>
              <c:numCache>
                <c:formatCode>0.000</c:formatCode>
                <c:ptCount val="9"/>
                <c:pt idx="0">
                  <c:v>0</c:v>
                </c:pt>
                <c:pt idx="1">
                  <c:v>2.0314616130544763</c:v>
                </c:pt>
                <c:pt idx="2">
                  <c:v>4.3647949463878097</c:v>
                </c:pt>
                <c:pt idx="3">
                  <c:v>5.6981282797211428</c:v>
                </c:pt>
                <c:pt idx="4">
                  <c:v>6.0314616130544758</c:v>
                </c:pt>
                <c:pt idx="5">
                  <c:v>6.3647949463878097</c:v>
                </c:pt>
                <c:pt idx="6">
                  <c:v>6.6981282797211428</c:v>
                </c:pt>
                <c:pt idx="7">
                  <c:v>7.0314616130544758</c:v>
                </c:pt>
                <c:pt idx="8">
                  <c:v>7.0314616130544758</c:v>
                </c:pt>
              </c:numCache>
            </c:numRef>
          </c:yVal>
          <c:smooth val="0"/>
          <c:extLst>
            <c:ext xmlns:c16="http://schemas.microsoft.com/office/drawing/2014/chart" uri="{C3380CC4-5D6E-409C-BE32-E72D297353CC}">
              <c16:uniqueId val="{0000000F-8923-4195-9BB2-3E8141D1E3D1}"/>
            </c:ext>
          </c:extLst>
        </c:ser>
        <c:ser>
          <c:idx val="16"/>
          <c:order val="16"/>
          <c:tx>
            <c:v>MO: 30 wt%: 2-2.8 mm</c:v>
          </c:tx>
          <c:spPr>
            <a:ln w="19050" cap="rnd">
              <a:solidFill>
                <a:schemeClr val="accent5">
                  <a:lumMod val="80000"/>
                  <a:lumOff val="20000"/>
                </a:schemeClr>
              </a:solidFill>
              <a:round/>
            </a:ln>
            <a:effectLst/>
          </c:spPr>
          <c:marker>
            <c:symbol val="circle"/>
            <c:size val="5"/>
            <c:spPr>
              <a:solidFill>
                <a:schemeClr val="accent5">
                  <a:lumMod val="80000"/>
                  <a:lumOff val="20000"/>
                </a:schemeClr>
              </a:solidFill>
              <a:ln w="9525">
                <a:solidFill>
                  <a:schemeClr val="accent5">
                    <a:lumMod val="80000"/>
                    <a:lumOff val="20000"/>
                  </a:schemeClr>
                </a:solidFill>
              </a:ln>
              <a:effectLst/>
            </c:spPr>
          </c:marker>
          <c:errBars>
            <c:errDir val="y"/>
            <c:errBarType val="both"/>
            <c:errValType val="cust"/>
            <c:noEndCap val="0"/>
            <c:plus>
              <c:numRef>
                <c:f>'Moisture Absorpton Res'!$BP$64:$BP$69</c:f>
                <c:numCache>
                  <c:formatCode>General</c:formatCode>
                  <c:ptCount val="6"/>
                  <c:pt idx="0">
                    <c:v>0</c:v>
                  </c:pt>
                  <c:pt idx="1">
                    <c:v>0.99999999999999911</c:v>
                  </c:pt>
                  <c:pt idx="2">
                    <c:v>0.57735026918962784</c:v>
                  </c:pt>
                  <c:pt idx="3">
                    <c:v>0.57735026918963084</c:v>
                  </c:pt>
                  <c:pt idx="4">
                    <c:v>0</c:v>
                  </c:pt>
                  <c:pt idx="5">
                    <c:v>0</c:v>
                  </c:pt>
                </c:numCache>
              </c:numRef>
            </c:plus>
            <c:minus>
              <c:numRef>
                <c:f>'Moisture Absorpton Res'!$BP$64:$BP$69</c:f>
                <c:numCache>
                  <c:formatCode>General</c:formatCode>
                  <c:ptCount val="6"/>
                  <c:pt idx="0">
                    <c:v>0</c:v>
                  </c:pt>
                  <c:pt idx="1">
                    <c:v>0.99999999999999911</c:v>
                  </c:pt>
                  <c:pt idx="2">
                    <c:v>0.57735026918962784</c:v>
                  </c:pt>
                  <c:pt idx="3">
                    <c:v>0.57735026918963084</c:v>
                  </c:pt>
                  <c:pt idx="4">
                    <c:v>0</c:v>
                  </c:pt>
                  <c:pt idx="5">
                    <c:v>0</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Res'!$BN$64:$BN$69</c:f>
              <c:numCache>
                <c:formatCode>0.0</c:formatCode>
                <c:ptCount val="6"/>
                <c:pt idx="0">
                  <c:v>0</c:v>
                </c:pt>
                <c:pt idx="1">
                  <c:v>0.33333333333333331</c:v>
                </c:pt>
                <c:pt idx="2">
                  <c:v>0.66666666666666663</c:v>
                </c:pt>
                <c:pt idx="3">
                  <c:v>2.5</c:v>
                </c:pt>
                <c:pt idx="4">
                  <c:v>5</c:v>
                </c:pt>
                <c:pt idx="5">
                  <c:v>25</c:v>
                </c:pt>
              </c:numCache>
            </c:numRef>
          </c:xVal>
          <c:yVal>
            <c:numRef>
              <c:f>'Moisture Absorpton Res'!$BO$64:$BO$69</c:f>
              <c:numCache>
                <c:formatCode>0.000</c:formatCode>
                <c:ptCount val="6"/>
                <c:pt idx="0">
                  <c:v>0</c:v>
                </c:pt>
                <c:pt idx="1">
                  <c:v>2.3647949463878097</c:v>
                </c:pt>
                <c:pt idx="2">
                  <c:v>3.6981282797211428</c:v>
                </c:pt>
                <c:pt idx="3">
                  <c:v>4.0314616130544758</c:v>
                </c:pt>
                <c:pt idx="4">
                  <c:v>4.3647949463878097</c:v>
                </c:pt>
                <c:pt idx="5">
                  <c:v>4.3647949463878097</c:v>
                </c:pt>
              </c:numCache>
            </c:numRef>
          </c:yVal>
          <c:smooth val="0"/>
          <c:extLst>
            <c:ext xmlns:c16="http://schemas.microsoft.com/office/drawing/2014/chart" uri="{C3380CC4-5D6E-409C-BE32-E72D297353CC}">
              <c16:uniqueId val="{00000010-8923-4195-9BB2-3E8141D1E3D1}"/>
            </c:ext>
          </c:extLst>
        </c:ser>
        <c:ser>
          <c:idx val="17"/>
          <c:order val="17"/>
          <c:tx>
            <c:v>MO: 35 wt%: 0.1-0.5 mm</c:v>
          </c:tx>
          <c:spPr>
            <a:ln w="19050" cap="rnd">
              <a:solidFill>
                <a:schemeClr val="accent6">
                  <a:lumMod val="80000"/>
                  <a:lumOff val="20000"/>
                </a:schemeClr>
              </a:solidFill>
              <a:round/>
            </a:ln>
            <a:effectLst/>
          </c:spPr>
          <c:marker>
            <c:symbol val="circle"/>
            <c:size val="5"/>
            <c:spPr>
              <a:solidFill>
                <a:schemeClr val="accent6">
                  <a:lumMod val="80000"/>
                  <a:lumOff val="20000"/>
                </a:schemeClr>
              </a:solidFill>
              <a:ln w="9525">
                <a:solidFill>
                  <a:schemeClr val="accent6">
                    <a:lumMod val="80000"/>
                    <a:lumOff val="20000"/>
                  </a:schemeClr>
                </a:solidFill>
              </a:ln>
              <a:effectLst/>
            </c:spPr>
          </c:marker>
          <c:errBars>
            <c:errDir val="y"/>
            <c:errBarType val="both"/>
            <c:errValType val="cust"/>
            <c:noEndCap val="0"/>
            <c:plus>
              <c:numRef>
                <c:f>'Moisture Absorpton Res'!$BZ$5:$BZ$31</c:f>
                <c:numCache>
                  <c:formatCode>General</c:formatCode>
                  <c:ptCount val="27"/>
                  <c:pt idx="0">
                    <c:v>0</c:v>
                  </c:pt>
                  <c:pt idx="1">
                    <c:v>0.57735026918962573</c:v>
                  </c:pt>
                  <c:pt idx="2">
                    <c:v>0</c:v>
                  </c:pt>
                  <c:pt idx="3">
                    <c:v>0</c:v>
                  </c:pt>
                  <c:pt idx="4">
                    <c:v>0.57735026918962573</c:v>
                  </c:pt>
                  <c:pt idx="5">
                    <c:v>0.57735026918962573</c:v>
                  </c:pt>
                  <c:pt idx="6">
                    <c:v>0.57735026918962584</c:v>
                  </c:pt>
                  <c:pt idx="7">
                    <c:v>0.57735026918962584</c:v>
                  </c:pt>
                  <c:pt idx="8">
                    <c:v>0.57735026918962584</c:v>
                  </c:pt>
                  <c:pt idx="9">
                    <c:v>0</c:v>
                  </c:pt>
                  <c:pt idx="10">
                    <c:v>4.3511678576336583E-15</c:v>
                  </c:pt>
                  <c:pt idx="11">
                    <c:v>4.3511678576336583E-15</c:v>
                  </c:pt>
                  <c:pt idx="12">
                    <c:v>0.57735026918962584</c:v>
                  </c:pt>
                  <c:pt idx="13">
                    <c:v>4.3511678576336583E-15</c:v>
                  </c:pt>
                  <c:pt idx="14">
                    <c:v>0.57735026918962584</c:v>
                  </c:pt>
                  <c:pt idx="15">
                    <c:v>4.3511678576336583E-15</c:v>
                  </c:pt>
                  <c:pt idx="16">
                    <c:v>0.57735026918962584</c:v>
                  </c:pt>
                  <c:pt idx="17">
                    <c:v>4.3511678576336583E-15</c:v>
                  </c:pt>
                  <c:pt idx="18">
                    <c:v>0.57735026918962584</c:v>
                  </c:pt>
                  <c:pt idx="19">
                    <c:v>1</c:v>
                  </c:pt>
                  <c:pt idx="20">
                    <c:v>1</c:v>
                  </c:pt>
                  <c:pt idx="21">
                    <c:v>0.57735026918962584</c:v>
                  </c:pt>
                  <c:pt idx="22">
                    <c:v>1.5275252316519465</c:v>
                  </c:pt>
                  <c:pt idx="23">
                    <c:v>1.5275252316519468</c:v>
                  </c:pt>
                  <c:pt idx="24">
                    <c:v>1.1547005383792517</c:v>
                  </c:pt>
                  <c:pt idx="25">
                    <c:v>1.5275252316519468</c:v>
                  </c:pt>
                  <c:pt idx="26">
                    <c:v>1.5275252316519468</c:v>
                  </c:pt>
                </c:numCache>
              </c:numRef>
            </c:plus>
            <c:minus>
              <c:numRef>
                <c:f>'Moisture Absorpton Res'!$BZ$5:$BZ$31</c:f>
                <c:numCache>
                  <c:formatCode>General</c:formatCode>
                  <c:ptCount val="27"/>
                  <c:pt idx="0">
                    <c:v>0</c:v>
                  </c:pt>
                  <c:pt idx="1">
                    <c:v>0.57735026918962573</c:v>
                  </c:pt>
                  <c:pt idx="2">
                    <c:v>0</c:v>
                  </c:pt>
                  <c:pt idx="3">
                    <c:v>0</c:v>
                  </c:pt>
                  <c:pt idx="4">
                    <c:v>0.57735026918962573</c:v>
                  </c:pt>
                  <c:pt idx="5">
                    <c:v>0.57735026918962573</c:v>
                  </c:pt>
                  <c:pt idx="6">
                    <c:v>0.57735026918962584</c:v>
                  </c:pt>
                  <c:pt idx="7">
                    <c:v>0.57735026918962584</c:v>
                  </c:pt>
                  <c:pt idx="8">
                    <c:v>0.57735026918962584</c:v>
                  </c:pt>
                  <c:pt idx="9">
                    <c:v>0</c:v>
                  </c:pt>
                  <c:pt idx="10">
                    <c:v>4.3511678576336583E-15</c:v>
                  </c:pt>
                  <c:pt idx="11">
                    <c:v>4.3511678576336583E-15</c:v>
                  </c:pt>
                  <c:pt idx="12">
                    <c:v>0.57735026918962584</c:v>
                  </c:pt>
                  <c:pt idx="13">
                    <c:v>4.3511678576336583E-15</c:v>
                  </c:pt>
                  <c:pt idx="14">
                    <c:v>0.57735026918962584</c:v>
                  </c:pt>
                  <c:pt idx="15">
                    <c:v>4.3511678576336583E-15</c:v>
                  </c:pt>
                  <c:pt idx="16">
                    <c:v>0.57735026918962584</c:v>
                  </c:pt>
                  <c:pt idx="17">
                    <c:v>4.3511678576336583E-15</c:v>
                  </c:pt>
                  <c:pt idx="18">
                    <c:v>0.57735026918962584</c:v>
                  </c:pt>
                  <c:pt idx="19">
                    <c:v>1</c:v>
                  </c:pt>
                  <c:pt idx="20">
                    <c:v>1</c:v>
                  </c:pt>
                  <c:pt idx="21">
                    <c:v>0.57735026918962584</c:v>
                  </c:pt>
                  <c:pt idx="22">
                    <c:v>1.5275252316519465</c:v>
                  </c:pt>
                  <c:pt idx="23">
                    <c:v>1.5275252316519468</c:v>
                  </c:pt>
                  <c:pt idx="24">
                    <c:v>1.1547005383792517</c:v>
                  </c:pt>
                  <c:pt idx="25">
                    <c:v>1.5275252316519468</c:v>
                  </c:pt>
                  <c:pt idx="26">
                    <c:v>1.5275252316519468</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Res'!$BX$5:$BX$31</c:f>
              <c:numCache>
                <c:formatCode>0.0</c:formatCode>
                <c:ptCount val="27"/>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25</c:v>
                </c:pt>
                <c:pt idx="20">
                  <c:v>30</c:v>
                </c:pt>
                <c:pt idx="21">
                  <c:v>35</c:v>
                </c:pt>
                <c:pt idx="22">
                  <c:v>40</c:v>
                </c:pt>
                <c:pt idx="23">
                  <c:v>45</c:v>
                </c:pt>
                <c:pt idx="24">
                  <c:v>50</c:v>
                </c:pt>
                <c:pt idx="25">
                  <c:v>55</c:v>
                </c:pt>
                <c:pt idx="26">
                  <c:v>70</c:v>
                </c:pt>
              </c:numCache>
            </c:numRef>
          </c:xVal>
          <c:yVal>
            <c:numRef>
              <c:f>'Moisture Absorpton Res'!$BY$5:$BY$31</c:f>
              <c:numCache>
                <c:formatCode>0.000</c:formatCode>
                <c:ptCount val="27"/>
                <c:pt idx="0">
                  <c:v>0</c:v>
                </c:pt>
                <c:pt idx="1">
                  <c:v>6.0314616130544758</c:v>
                </c:pt>
                <c:pt idx="2">
                  <c:v>9.3647949463878088</c:v>
                </c:pt>
                <c:pt idx="3">
                  <c:v>11.364794946387809</c:v>
                </c:pt>
                <c:pt idx="4">
                  <c:v>14.031461613054475</c:v>
                </c:pt>
                <c:pt idx="5">
                  <c:v>15.031461613054475</c:v>
                </c:pt>
                <c:pt idx="6">
                  <c:v>17.031461613054478</c:v>
                </c:pt>
                <c:pt idx="7">
                  <c:v>17.698128279721143</c:v>
                </c:pt>
                <c:pt idx="8">
                  <c:v>19.698128279721143</c:v>
                </c:pt>
                <c:pt idx="9">
                  <c:v>20.364794946387811</c:v>
                </c:pt>
                <c:pt idx="10">
                  <c:v>21.364794946387814</c:v>
                </c:pt>
                <c:pt idx="11">
                  <c:v>22.364794946387814</c:v>
                </c:pt>
                <c:pt idx="12">
                  <c:v>23.031461613054478</c:v>
                </c:pt>
                <c:pt idx="13">
                  <c:v>24.364794946387814</c:v>
                </c:pt>
                <c:pt idx="14">
                  <c:v>24.698128279721146</c:v>
                </c:pt>
                <c:pt idx="15">
                  <c:v>25.364794946387814</c:v>
                </c:pt>
                <c:pt idx="16">
                  <c:v>26.031461613054478</c:v>
                </c:pt>
                <c:pt idx="17">
                  <c:v>27.364794946387814</c:v>
                </c:pt>
                <c:pt idx="18">
                  <c:v>28.031461613054478</c:v>
                </c:pt>
                <c:pt idx="19">
                  <c:v>29.364794946387814</c:v>
                </c:pt>
                <c:pt idx="20">
                  <c:v>30.364794946387814</c:v>
                </c:pt>
                <c:pt idx="21">
                  <c:v>31.031461613054478</c:v>
                </c:pt>
                <c:pt idx="22">
                  <c:v>31.698128279721146</c:v>
                </c:pt>
                <c:pt idx="23">
                  <c:v>32.031461613054482</c:v>
                </c:pt>
                <c:pt idx="24">
                  <c:v>32.698128279721146</c:v>
                </c:pt>
                <c:pt idx="25">
                  <c:v>33.031461613054482</c:v>
                </c:pt>
                <c:pt idx="26">
                  <c:v>33.031461613054482</c:v>
                </c:pt>
              </c:numCache>
            </c:numRef>
          </c:yVal>
          <c:smooth val="0"/>
          <c:extLst>
            <c:ext xmlns:c16="http://schemas.microsoft.com/office/drawing/2014/chart" uri="{C3380CC4-5D6E-409C-BE32-E72D297353CC}">
              <c16:uniqueId val="{00000011-8923-4195-9BB2-3E8141D1E3D1}"/>
            </c:ext>
          </c:extLst>
        </c:ser>
        <c:ser>
          <c:idx val="18"/>
          <c:order val="18"/>
          <c:tx>
            <c:v>MO: 35 wt%: 0.5-1 mm</c:v>
          </c:tx>
          <c:spPr>
            <a:ln w="19050" cap="rnd">
              <a:solidFill>
                <a:schemeClr val="accent1">
                  <a:lumMod val="80000"/>
                </a:schemeClr>
              </a:solidFill>
              <a:round/>
            </a:ln>
            <a:effectLst/>
          </c:spPr>
          <c:marker>
            <c:symbol val="circle"/>
            <c:size val="5"/>
            <c:spPr>
              <a:solidFill>
                <a:schemeClr val="accent1">
                  <a:lumMod val="80000"/>
                </a:schemeClr>
              </a:solidFill>
              <a:ln w="9525">
                <a:solidFill>
                  <a:schemeClr val="accent1">
                    <a:lumMod val="80000"/>
                  </a:schemeClr>
                </a:solidFill>
              </a:ln>
              <a:effectLst/>
            </c:spPr>
          </c:marker>
          <c:errBars>
            <c:errDir val="y"/>
            <c:errBarType val="both"/>
            <c:errValType val="cust"/>
            <c:noEndCap val="0"/>
            <c:plus>
              <c:numRef>
                <c:f>'Moisture Absorpton Res'!$BZ$35:$BZ$44</c:f>
                <c:numCache>
                  <c:formatCode>General</c:formatCode>
                  <c:ptCount val="10"/>
                  <c:pt idx="0">
                    <c:v>0</c:v>
                  </c:pt>
                  <c:pt idx="1">
                    <c:v>0.57735026918962584</c:v>
                  </c:pt>
                  <c:pt idx="2">
                    <c:v>0.57735026918962529</c:v>
                  </c:pt>
                  <c:pt idx="3">
                    <c:v>0.57735026918962573</c:v>
                  </c:pt>
                  <c:pt idx="4">
                    <c:v>0.57735026918962584</c:v>
                  </c:pt>
                  <c:pt idx="5">
                    <c:v>0.57735026918962573</c:v>
                  </c:pt>
                  <c:pt idx="6">
                    <c:v>0</c:v>
                  </c:pt>
                  <c:pt idx="7">
                    <c:v>0.57735026918962584</c:v>
                  </c:pt>
                  <c:pt idx="8">
                    <c:v>0.57735026918962573</c:v>
                  </c:pt>
                  <c:pt idx="9">
                    <c:v>0.57735026918962573</c:v>
                  </c:pt>
                </c:numCache>
              </c:numRef>
            </c:plus>
            <c:minus>
              <c:numRef>
                <c:f>'Moisture Absorpton Res'!$BZ$35:$BZ$44</c:f>
                <c:numCache>
                  <c:formatCode>General</c:formatCode>
                  <c:ptCount val="10"/>
                  <c:pt idx="0">
                    <c:v>0</c:v>
                  </c:pt>
                  <c:pt idx="1">
                    <c:v>0.57735026918962584</c:v>
                  </c:pt>
                  <c:pt idx="2">
                    <c:v>0.57735026918962529</c:v>
                  </c:pt>
                  <c:pt idx="3">
                    <c:v>0.57735026918962573</c:v>
                  </c:pt>
                  <c:pt idx="4">
                    <c:v>0.57735026918962584</c:v>
                  </c:pt>
                  <c:pt idx="5">
                    <c:v>0.57735026918962573</c:v>
                  </c:pt>
                  <c:pt idx="6">
                    <c:v>0</c:v>
                  </c:pt>
                  <c:pt idx="7">
                    <c:v>0.57735026918962584</c:v>
                  </c:pt>
                  <c:pt idx="8">
                    <c:v>0.57735026918962573</c:v>
                  </c:pt>
                  <c:pt idx="9">
                    <c:v>0.57735026918962573</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Res'!$BX$35:$BX$44</c:f>
              <c:numCache>
                <c:formatCode>0.0</c:formatCode>
                <c:ptCount val="10"/>
                <c:pt idx="0">
                  <c:v>0</c:v>
                </c:pt>
                <c:pt idx="1">
                  <c:v>0.33333333333333331</c:v>
                </c:pt>
                <c:pt idx="2">
                  <c:v>0.66666666666666663</c:v>
                </c:pt>
                <c:pt idx="3">
                  <c:v>1</c:v>
                </c:pt>
                <c:pt idx="4">
                  <c:v>1.5</c:v>
                </c:pt>
                <c:pt idx="5">
                  <c:v>2</c:v>
                </c:pt>
                <c:pt idx="6">
                  <c:v>3</c:v>
                </c:pt>
                <c:pt idx="7">
                  <c:v>5</c:v>
                </c:pt>
                <c:pt idx="8">
                  <c:v>16</c:v>
                </c:pt>
                <c:pt idx="9">
                  <c:v>30</c:v>
                </c:pt>
              </c:numCache>
            </c:numRef>
          </c:xVal>
          <c:yVal>
            <c:numRef>
              <c:f>'Moisture Absorpton Res'!$BY$35:$BY$44</c:f>
              <c:numCache>
                <c:formatCode>0.000</c:formatCode>
                <c:ptCount val="10"/>
                <c:pt idx="0">
                  <c:v>0</c:v>
                </c:pt>
                <c:pt idx="1">
                  <c:v>4.6981282797211428</c:v>
                </c:pt>
                <c:pt idx="2">
                  <c:v>7.6981282797211428</c:v>
                </c:pt>
                <c:pt idx="3">
                  <c:v>9.0314616130544749</c:v>
                </c:pt>
                <c:pt idx="4">
                  <c:v>9.698128279721141</c:v>
                </c:pt>
                <c:pt idx="5">
                  <c:v>10.031461613054475</c:v>
                </c:pt>
                <c:pt idx="6">
                  <c:v>10.364794946387809</c:v>
                </c:pt>
                <c:pt idx="7">
                  <c:v>10.698128279721141</c:v>
                </c:pt>
                <c:pt idx="8">
                  <c:v>11.031461613054475</c:v>
                </c:pt>
                <c:pt idx="9">
                  <c:v>11.031461613054475</c:v>
                </c:pt>
              </c:numCache>
            </c:numRef>
          </c:yVal>
          <c:smooth val="0"/>
          <c:extLst>
            <c:ext xmlns:c16="http://schemas.microsoft.com/office/drawing/2014/chart" uri="{C3380CC4-5D6E-409C-BE32-E72D297353CC}">
              <c16:uniqueId val="{00000012-8923-4195-9BB2-3E8141D1E3D1}"/>
            </c:ext>
          </c:extLst>
        </c:ser>
        <c:ser>
          <c:idx val="19"/>
          <c:order val="19"/>
          <c:tx>
            <c:v>MO: 35 wt%: 1-2 mm</c:v>
          </c:tx>
          <c:spPr>
            <a:ln w="19050" cap="rnd">
              <a:solidFill>
                <a:schemeClr val="accent2">
                  <a:lumMod val="80000"/>
                </a:schemeClr>
              </a:solidFill>
              <a:round/>
            </a:ln>
            <a:effectLst/>
          </c:spPr>
          <c:marker>
            <c:symbol val="circle"/>
            <c:size val="5"/>
            <c:spPr>
              <a:solidFill>
                <a:schemeClr val="accent2">
                  <a:lumMod val="80000"/>
                </a:schemeClr>
              </a:solidFill>
              <a:ln w="9525">
                <a:solidFill>
                  <a:schemeClr val="accent2">
                    <a:lumMod val="80000"/>
                  </a:schemeClr>
                </a:solidFill>
              </a:ln>
              <a:effectLst/>
            </c:spPr>
          </c:marker>
          <c:errBars>
            <c:errDir val="y"/>
            <c:errBarType val="both"/>
            <c:errValType val="cust"/>
            <c:noEndCap val="0"/>
            <c:plus>
              <c:numRef>
                <c:f>'Moisture Absorpton Res'!$BZ$48:$BZ$55</c:f>
                <c:numCache>
                  <c:formatCode>General</c:formatCode>
                  <c:ptCount val="8"/>
                  <c:pt idx="0">
                    <c:v>0</c:v>
                  </c:pt>
                  <c:pt idx="1">
                    <c:v>1.1547005383792517</c:v>
                  </c:pt>
                  <c:pt idx="2">
                    <c:v>1.1547005383792541</c:v>
                  </c:pt>
                  <c:pt idx="3">
                    <c:v>0.57735026918962584</c:v>
                  </c:pt>
                  <c:pt idx="4">
                    <c:v>0.57735026918962573</c:v>
                  </c:pt>
                  <c:pt idx="5">
                    <c:v>1.0000000000000036</c:v>
                  </c:pt>
                  <c:pt idx="6">
                    <c:v>0.57735026918962584</c:v>
                  </c:pt>
                  <c:pt idx="7">
                    <c:v>0.57735026918962573</c:v>
                  </c:pt>
                </c:numCache>
              </c:numRef>
            </c:plus>
            <c:minus>
              <c:numRef>
                <c:f>'Moisture Absorpton Res'!$BZ$48:$BZ$55</c:f>
                <c:numCache>
                  <c:formatCode>General</c:formatCode>
                  <c:ptCount val="8"/>
                  <c:pt idx="0">
                    <c:v>0</c:v>
                  </c:pt>
                  <c:pt idx="1">
                    <c:v>1.1547005383792517</c:v>
                  </c:pt>
                  <c:pt idx="2">
                    <c:v>1.1547005383792541</c:v>
                  </c:pt>
                  <c:pt idx="3">
                    <c:v>0.57735026918962584</c:v>
                  </c:pt>
                  <c:pt idx="4">
                    <c:v>0.57735026918962573</c:v>
                  </c:pt>
                  <c:pt idx="5">
                    <c:v>1.0000000000000036</c:v>
                  </c:pt>
                  <c:pt idx="6">
                    <c:v>0.57735026918962584</c:v>
                  </c:pt>
                  <c:pt idx="7">
                    <c:v>0.57735026918962573</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Res'!$BX$48:$BX$55</c:f>
              <c:numCache>
                <c:formatCode>0.0</c:formatCode>
                <c:ptCount val="8"/>
                <c:pt idx="0">
                  <c:v>0</c:v>
                </c:pt>
                <c:pt idx="1">
                  <c:v>0.33333333333333331</c:v>
                </c:pt>
                <c:pt idx="2">
                  <c:v>0.66666666666666663</c:v>
                </c:pt>
                <c:pt idx="3">
                  <c:v>1</c:v>
                </c:pt>
                <c:pt idx="4">
                  <c:v>1.5</c:v>
                </c:pt>
                <c:pt idx="5">
                  <c:v>2</c:v>
                </c:pt>
                <c:pt idx="6">
                  <c:v>3</c:v>
                </c:pt>
                <c:pt idx="7">
                  <c:v>25</c:v>
                </c:pt>
              </c:numCache>
            </c:numRef>
          </c:xVal>
          <c:yVal>
            <c:numRef>
              <c:f>'Moisture Absorpton Res'!$BY$48:$BY$55</c:f>
              <c:numCache>
                <c:formatCode>0.000</c:formatCode>
                <c:ptCount val="8"/>
                <c:pt idx="0">
                  <c:v>0</c:v>
                </c:pt>
                <c:pt idx="1">
                  <c:v>2.0314616130544763</c:v>
                </c:pt>
                <c:pt idx="2">
                  <c:v>4.0314616130544758</c:v>
                </c:pt>
                <c:pt idx="3">
                  <c:v>4.6981282797211428</c:v>
                </c:pt>
                <c:pt idx="4">
                  <c:v>5.0314616130544758</c:v>
                </c:pt>
                <c:pt idx="5">
                  <c:v>5.3647949463878097</c:v>
                </c:pt>
                <c:pt idx="6">
                  <c:v>5.6981282797211428</c:v>
                </c:pt>
                <c:pt idx="7">
                  <c:v>6.0314616130544758</c:v>
                </c:pt>
              </c:numCache>
            </c:numRef>
          </c:yVal>
          <c:smooth val="0"/>
          <c:extLst>
            <c:ext xmlns:c16="http://schemas.microsoft.com/office/drawing/2014/chart" uri="{C3380CC4-5D6E-409C-BE32-E72D297353CC}">
              <c16:uniqueId val="{00000013-8923-4195-9BB2-3E8141D1E3D1}"/>
            </c:ext>
          </c:extLst>
        </c:ser>
        <c:ser>
          <c:idx val="20"/>
          <c:order val="20"/>
          <c:tx>
            <c:v>MO: 35 wt%: 2-2.8 mm</c:v>
          </c:tx>
          <c:spPr>
            <a:ln w="19050" cap="rnd">
              <a:solidFill>
                <a:schemeClr val="accent3">
                  <a:lumMod val="80000"/>
                </a:schemeClr>
              </a:solidFill>
              <a:round/>
            </a:ln>
            <a:effectLst/>
          </c:spPr>
          <c:marker>
            <c:symbol val="circle"/>
            <c:size val="5"/>
            <c:spPr>
              <a:solidFill>
                <a:schemeClr val="accent3">
                  <a:lumMod val="80000"/>
                </a:schemeClr>
              </a:solidFill>
              <a:ln w="9525">
                <a:solidFill>
                  <a:schemeClr val="accent3">
                    <a:lumMod val="80000"/>
                  </a:schemeClr>
                </a:solidFill>
              </a:ln>
              <a:effectLst/>
            </c:spPr>
          </c:marker>
          <c:errBars>
            <c:errDir val="y"/>
            <c:errBarType val="both"/>
            <c:errValType val="cust"/>
            <c:noEndCap val="0"/>
            <c:plus>
              <c:numRef>
                <c:f>'Moisture Absorpton Res'!$BZ$59:$BZ$66</c:f>
                <c:numCache>
                  <c:formatCode>General</c:formatCode>
                  <c:ptCount val="8"/>
                  <c:pt idx="0">
                    <c:v>0</c:v>
                  </c:pt>
                  <c:pt idx="1">
                    <c:v>0.57735026918962573</c:v>
                  </c:pt>
                  <c:pt idx="2">
                    <c:v>0.57735026918962784</c:v>
                  </c:pt>
                  <c:pt idx="3">
                    <c:v>5.4389598220420729E-16</c:v>
                  </c:pt>
                  <c:pt idx="4">
                    <c:v>0.57735026918962784</c:v>
                  </c:pt>
                  <c:pt idx="5">
                    <c:v>0</c:v>
                  </c:pt>
                  <c:pt idx="6">
                    <c:v>0.57735026918962584</c:v>
                  </c:pt>
                  <c:pt idx="7">
                    <c:v>0.57735026918962584</c:v>
                  </c:pt>
                </c:numCache>
              </c:numRef>
            </c:plus>
            <c:minus>
              <c:numRef>
                <c:f>'Moisture Absorpton Res'!$BZ$59:$BZ$66</c:f>
                <c:numCache>
                  <c:formatCode>General</c:formatCode>
                  <c:ptCount val="8"/>
                  <c:pt idx="0">
                    <c:v>0</c:v>
                  </c:pt>
                  <c:pt idx="1">
                    <c:v>0.57735026918962573</c:v>
                  </c:pt>
                  <c:pt idx="2">
                    <c:v>0.57735026918962784</c:v>
                  </c:pt>
                  <c:pt idx="3">
                    <c:v>5.4389598220420729E-16</c:v>
                  </c:pt>
                  <c:pt idx="4">
                    <c:v>0.57735026918962784</c:v>
                  </c:pt>
                  <c:pt idx="5">
                    <c:v>0</c:v>
                  </c:pt>
                  <c:pt idx="6">
                    <c:v>0.57735026918962584</c:v>
                  </c:pt>
                  <c:pt idx="7">
                    <c:v>0.57735026918962584</c:v>
                  </c:pt>
                </c:numCache>
              </c:numRef>
            </c:minus>
            <c:spPr>
              <a:noFill/>
              <a:ln w="9525" cap="flat" cmpd="sng" algn="ctr">
                <a:solidFill>
                  <a:schemeClr val="tx1">
                    <a:lumMod val="65000"/>
                    <a:lumOff val="35000"/>
                  </a:schemeClr>
                </a:solidFill>
                <a:round/>
              </a:ln>
              <a:effectLst/>
            </c:spPr>
          </c:errBars>
          <c:errBars>
            <c:errDir val="x"/>
            <c:errBarType val="both"/>
            <c:errValType val="fixedVal"/>
            <c:noEndCap val="0"/>
            <c:val val="1"/>
            <c:spPr>
              <a:noFill/>
              <a:ln w="9525" cap="flat" cmpd="sng" algn="ctr">
                <a:solidFill>
                  <a:schemeClr val="tx1">
                    <a:lumMod val="65000"/>
                    <a:lumOff val="35000"/>
                  </a:schemeClr>
                </a:solidFill>
                <a:round/>
              </a:ln>
              <a:effectLst/>
            </c:spPr>
          </c:errBars>
          <c:xVal>
            <c:numRef>
              <c:f>'Moisture Absorpton Res'!$BX$59:$BX$66</c:f>
              <c:numCache>
                <c:formatCode>0.0</c:formatCode>
                <c:ptCount val="8"/>
                <c:pt idx="0">
                  <c:v>0</c:v>
                </c:pt>
                <c:pt idx="1">
                  <c:v>0.33333333333333331</c:v>
                </c:pt>
                <c:pt idx="2">
                  <c:v>0.66666666666666663</c:v>
                </c:pt>
                <c:pt idx="3">
                  <c:v>1.5</c:v>
                </c:pt>
                <c:pt idx="4">
                  <c:v>2</c:v>
                </c:pt>
                <c:pt idx="5">
                  <c:v>3</c:v>
                </c:pt>
                <c:pt idx="6">
                  <c:v>20</c:v>
                </c:pt>
                <c:pt idx="7">
                  <c:v>25</c:v>
                </c:pt>
              </c:numCache>
            </c:numRef>
          </c:xVal>
          <c:yVal>
            <c:numRef>
              <c:f>'Moisture Absorpton Res'!$BY$59:$BY$66</c:f>
              <c:numCache>
                <c:formatCode>0.000</c:formatCode>
                <c:ptCount val="8"/>
                <c:pt idx="0">
                  <c:v>0</c:v>
                </c:pt>
                <c:pt idx="1">
                  <c:v>1.031461613054476</c:v>
                </c:pt>
                <c:pt idx="2">
                  <c:v>3.0314616130544763</c:v>
                </c:pt>
                <c:pt idx="3">
                  <c:v>3.3647949463878093</c:v>
                </c:pt>
                <c:pt idx="4">
                  <c:v>3.6981282797211428</c:v>
                </c:pt>
                <c:pt idx="5">
                  <c:v>4.3647949463878097</c:v>
                </c:pt>
                <c:pt idx="6">
                  <c:v>4.6981282797211428</c:v>
                </c:pt>
                <c:pt idx="7">
                  <c:v>4.6981282797211428</c:v>
                </c:pt>
              </c:numCache>
            </c:numRef>
          </c:yVal>
          <c:smooth val="0"/>
          <c:extLst>
            <c:ext xmlns:c16="http://schemas.microsoft.com/office/drawing/2014/chart" uri="{C3380CC4-5D6E-409C-BE32-E72D297353CC}">
              <c16:uniqueId val="{00000014-8923-4195-9BB2-3E8141D1E3D1}"/>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3"/>
          <c:order val="0"/>
          <c:tx>
            <c:v>MO: 2-2.8 mm</c:v>
          </c:tx>
          <c:spPr>
            <a:ln w="19050" cap="rnd">
              <a:solidFill>
                <a:srgbClr val="C00000"/>
              </a:solidFill>
              <a:round/>
            </a:ln>
            <a:effectLst/>
          </c:spPr>
          <c:marker>
            <c:symbol val="triangle"/>
            <c:size val="5"/>
            <c:spPr>
              <a:solidFill>
                <a:srgbClr val="C00000"/>
              </a:solidFill>
              <a:ln w="9525">
                <a:solidFill>
                  <a:srgbClr val="C00000"/>
                </a:solidFill>
              </a:ln>
              <a:effectLst/>
            </c:spPr>
          </c:marker>
          <c:errBars>
            <c:errDir val="y"/>
            <c:errBarType val="both"/>
            <c:errValType val="cust"/>
            <c:noEndCap val="0"/>
            <c:pl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plus>
            <c:min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Res'!$AM$52:$AM$59</c:f>
              <c:numCache>
                <c:formatCode>0.000</c:formatCode>
                <c:ptCount val="8"/>
                <c:pt idx="0">
                  <c:v>0</c:v>
                </c:pt>
                <c:pt idx="1">
                  <c:v>7.6186423948025925E-2</c:v>
                </c:pt>
                <c:pt idx="2">
                  <c:v>8.2485745902898963E-2</c:v>
                </c:pt>
                <c:pt idx="3">
                  <c:v>9.5084389812645068E-2</c:v>
                </c:pt>
                <c:pt idx="4">
                  <c:v>0.10138371176751811</c:v>
                </c:pt>
                <c:pt idx="5">
                  <c:v>0.10768303372239114</c:v>
                </c:pt>
                <c:pt idx="6">
                  <c:v>0.11398235567726421</c:v>
                </c:pt>
                <c:pt idx="7">
                  <c:v>0.11398235567726421</c:v>
                </c:pt>
              </c:numCache>
            </c:numRef>
          </c:yVal>
          <c:smooth val="0"/>
          <c:extLst>
            <c:ext xmlns:c16="http://schemas.microsoft.com/office/drawing/2014/chart" uri="{C3380CC4-5D6E-409C-BE32-E72D297353CC}">
              <c16:uniqueId val="{00000000-707B-429E-B042-A1C562A9D08E}"/>
            </c:ext>
          </c:extLst>
        </c:ser>
        <c:ser>
          <c:idx val="6"/>
          <c:order val="1"/>
          <c:tx>
            <c:v>MO: 15 wt%: 2-2.8 mm</c:v>
          </c:tx>
          <c:spPr>
            <a:ln w="19050" cap="rnd">
              <a:solidFill>
                <a:schemeClr val="accent1"/>
              </a:solidFill>
              <a:round/>
            </a:ln>
            <a:effectLst/>
          </c:spPr>
          <c:marker>
            <c:symbol val="triangle"/>
            <c:size val="5"/>
            <c:spPr>
              <a:solidFill>
                <a:schemeClr val="accent1"/>
              </a:solidFill>
              <a:ln w="9525">
                <a:solidFill>
                  <a:schemeClr val="accent1"/>
                </a:solidFill>
              </a:ln>
              <a:effectLst/>
            </c:spPr>
          </c:marker>
          <c:errBars>
            <c:errDir val="y"/>
            <c:errBarType val="both"/>
            <c:errValType val="cust"/>
            <c:noEndCap val="0"/>
            <c:plus>
              <c:numRef>
                <c:f>'Moisture Absorpton Res'!$AX$56:$AX$63</c:f>
                <c:numCache>
                  <c:formatCode>General</c:formatCode>
                  <c:ptCount val="8"/>
                  <c:pt idx="0">
                    <c:v>0</c:v>
                  </c:pt>
                  <c:pt idx="1">
                    <c:v>1.0159082409097049E-2</c:v>
                  </c:pt>
                  <c:pt idx="2">
                    <c:v>9.6628881023839482E-3</c:v>
                  </c:pt>
                  <c:pt idx="3">
                    <c:v>1.7093028660024413E-2</c:v>
                  </c:pt>
                  <c:pt idx="4">
                    <c:v>9.1786977859809778E-3</c:v>
                  </c:pt>
                  <c:pt idx="5">
                    <c:v>2.0000593496058136E-2</c:v>
                  </c:pt>
                  <c:pt idx="6">
                    <c:v>8.7085139430539311E-3</c:v>
                  </c:pt>
                  <c:pt idx="7">
                    <c:v>8.7085139430539311E-3</c:v>
                  </c:pt>
                </c:numCache>
              </c:numRef>
            </c:plus>
            <c:minus>
              <c:numRef>
                <c:f>'Moisture Absorpton Res'!$AX$56:$AX$63</c:f>
                <c:numCache>
                  <c:formatCode>General</c:formatCode>
                  <c:ptCount val="8"/>
                  <c:pt idx="0">
                    <c:v>0</c:v>
                  </c:pt>
                  <c:pt idx="1">
                    <c:v>1.0159082409097049E-2</c:v>
                  </c:pt>
                  <c:pt idx="2">
                    <c:v>9.6628881023839482E-3</c:v>
                  </c:pt>
                  <c:pt idx="3">
                    <c:v>1.7093028660024413E-2</c:v>
                  </c:pt>
                  <c:pt idx="4">
                    <c:v>9.1786977859809778E-3</c:v>
                  </c:pt>
                  <c:pt idx="5">
                    <c:v>2.0000593496058136E-2</c:v>
                  </c:pt>
                  <c:pt idx="6">
                    <c:v>8.7085139430539311E-3</c:v>
                  </c:pt>
                  <c:pt idx="7">
                    <c:v>8.7085139430539311E-3</c:v>
                  </c:pt>
                </c:numCache>
              </c:numRef>
            </c:minus>
            <c:spPr>
              <a:noFill/>
              <a:ln w="9525" cap="flat" cmpd="sng" algn="ctr">
                <a:solidFill>
                  <a:schemeClr val="tx1">
                    <a:lumMod val="65000"/>
                    <a:lumOff val="35000"/>
                  </a:schemeClr>
                </a:solidFill>
                <a:round/>
              </a:ln>
              <a:effectLst/>
            </c:spPr>
          </c:errBars>
          <c:xVal>
            <c:numRef>
              <c:f>'Moisture Absorpton Res'!$AT$56:$AT$63</c:f>
              <c:numCache>
                <c:formatCode>0.0</c:formatCode>
                <c:ptCount val="8"/>
                <c:pt idx="0">
                  <c:v>0</c:v>
                </c:pt>
                <c:pt idx="1">
                  <c:v>0.33333333333333331</c:v>
                </c:pt>
                <c:pt idx="2">
                  <c:v>0.66666666666666663</c:v>
                </c:pt>
                <c:pt idx="3">
                  <c:v>1</c:v>
                </c:pt>
                <c:pt idx="4">
                  <c:v>1.5</c:v>
                </c:pt>
                <c:pt idx="5">
                  <c:v>16</c:v>
                </c:pt>
                <c:pt idx="6">
                  <c:v>18</c:v>
                </c:pt>
                <c:pt idx="7">
                  <c:v>25</c:v>
                </c:pt>
              </c:numCache>
            </c:numRef>
          </c:xVal>
          <c:yVal>
            <c:numRef>
              <c:f>'Moisture Absorpton Res'!$AW$56:$AW$63</c:f>
              <c:numCache>
                <c:formatCode>0.000</c:formatCode>
                <c:ptCount val="8"/>
                <c:pt idx="0">
                  <c:v>0</c:v>
                </c:pt>
                <c:pt idx="1">
                  <c:v>3.8584115643421547E-2</c:v>
                </c:pt>
                <c:pt idx="2">
                  <c:v>5.7676344535312306E-2</c:v>
                </c:pt>
                <c:pt idx="3">
                  <c:v>6.3843551002507243E-2</c:v>
                </c:pt>
                <c:pt idx="4">
                  <c:v>7.6768573427203071E-2</c:v>
                </c:pt>
                <c:pt idx="5">
                  <c:v>8.9295711563692759E-2</c:v>
                </c:pt>
                <c:pt idx="6">
                  <c:v>9.586080231909383E-2</c:v>
                </c:pt>
                <c:pt idx="7">
                  <c:v>9.586080231909383E-2</c:v>
                </c:pt>
              </c:numCache>
            </c:numRef>
          </c:yVal>
          <c:smooth val="0"/>
          <c:extLst>
            <c:ext xmlns:c16="http://schemas.microsoft.com/office/drawing/2014/chart" uri="{C3380CC4-5D6E-409C-BE32-E72D297353CC}">
              <c16:uniqueId val="{00000001-707B-429E-B042-A1C562A9D08E}"/>
            </c:ext>
          </c:extLst>
        </c:ser>
        <c:ser>
          <c:idx val="12"/>
          <c:order val="2"/>
          <c:tx>
            <c:v>MO: 25 wt%: 2-2.8 mm</c:v>
          </c:tx>
          <c:spPr>
            <a:ln w="19050" cap="rnd">
              <a:solidFill>
                <a:schemeClr val="accent4">
                  <a:lumMod val="50000"/>
                </a:schemeClr>
              </a:solidFill>
              <a:round/>
            </a:ln>
            <a:effectLst/>
          </c:spPr>
          <c:marker>
            <c:symbol val="triangle"/>
            <c:size val="5"/>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Res'!$BH$61:$BH$69</c:f>
                <c:numCache>
                  <c:formatCode>General</c:formatCode>
                  <c:ptCount val="9"/>
                  <c:pt idx="0">
                    <c:v>0</c:v>
                  </c:pt>
                  <c:pt idx="1">
                    <c:v>2.0969423384341178E-2</c:v>
                  </c:pt>
                  <c:pt idx="2">
                    <c:v>1.0395645190517061E-2</c:v>
                  </c:pt>
                  <c:pt idx="3">
                    <c:v>1.0265017600321023E-2</c:v>
                  </c:pt>
                  <c:pt idx="4">
                    <c:v>3.6497706457733426E-4</c:v>
                  </c:pt>
                  <c:pt idx="5">
                    <c:v>1.0343867174824673E-2</c:v>
                  </c:pt>
                  <c:pt idx="6">
                    <c:v>1.0156548267005719E-2</c:v>
                  </c:pt>
                  <c:pt idx="7">
                    <c:v>4.734463978926222E-4</c:v>
                  </c:pt>
                  <c:pt idx="8">
                    <c:v>4.734463978926222E-4</c:v>
                  </c:pt>
                </c:numCache>
              </c:numRef>
            </c:plus>
            <c:minus>
              <c:numRef>
                <c:f>'Moisture Absorpton Res'!$BH$61:$BH$69</c:f>
                <c:numCache>
                  <c:formatCode>General</c:formatCode>
                  <c:ptCount val="9"/>
                  <c:pt idx="0">
                    <c:v>0</c:v>
                  </c:pt>
                  <c:pt idx="1">
                    <c:v>2.0969423384341178E-2</c:v>
                  </c:pt>
                  <c:pt idx="2">
                    <c:v>1.0395645190517061E-2</c:v>
                  </c:pt>
                  <c:pt idx="3">
                    <c:v>1.0265017600321023E-2</c:v>
                  </c:pt>
                  <c:pt idx="4">
                    <c:v>3.6497706457733426E-4</c:v>
                  </c:pt>
                  <c:pt idx="5">
                    <c:v>1.0343867174824673E-2</c:v>
                  </c:pt>
                  <c:pt idx="6">
                    <c:v>1.0156548267005719E-2</c:v>
                  </c:pt>
                  <c:pt idx="7">
                    <c:v>4.734463978926222E-4</c:v>
                  </c:pt>
                  <c:pt idx="8">
                    <c:v>4.734463978926222E-4</c:v>
                  </c:pt>
                </c:numCache>
              </c:numRef>
            </c:minus>
            <c:spPr>
              <a:noFill/>
              <a:ln w="9525" cap="flat" cmpd="sng" algn="ctr">
                <a:solidFill>
                  <a:schemeClr val="tx1">
                    <a:lumMod val="65000"/>
                    <a:lumOff val="35000"/>
                  </a:schemeClr>
                </a:solidFill>
                <a:round/>
              </a:ln>
              <a:effectLst/>
            </c:spPr>
          </c:errBars>
          <c:xVal>
            <c:numRef>
              <c:f>'Moisture Absorpton Res'!$BD$61:$BD$69</c:f>
              <c:numCache>
                <c:formatCode>0.0</c:formatCode>
                <c:ptCount val="9"/>
                <c:pt idx="0">
                  <c:v>0</c:v>
                </c:pt>
                <c:pt idx="1">
                  <c:v>0.33333333333333331</c:v>
                </c:pt>
                <c:pt idx="2">
                  <c:v>0.66666666666666663</c:v>
                </c:pt>
                <c:pt idx="3">
                  <c:v>1</c:v>
                </c:pt>
                <c:pt idx="4">
                  <c:v>1.5</c:v>
                </c:pt>
                <c:pt idx="5">
                  <c:v>4</c:v>
                </c:pt>
                <c:pt idx="6">
                  <c:v>9</c:v>
                </c:pt>
                <c:pt idx="7">
                  <c:v>16</c:v>
                </c:pt>
                <c:pt idx="8">
                  <c:v>25</c:v>
                </c:pt>
              </c:numCache>
            </c:numRef>
          </c:xVal>
          <c:yVal>
            <c:numRef>
              <c:f>'Moisture Absorpton Res'!$BG$61:$BG$69</c:f>
              <c:numCache>
                <c:formatCode>0.000</c:formatCode>
                <c:ptCount val="9"/>
                <c:pt idx="0">
                  <c:v>0</c:v>
                </c:pt>
                <c:pt idx="1">
                  <c:v>3.7106453565199309E-2</c:v>
                </c:pt>
                <c:pt idx="2">
                  <c:v>4.9318289328937594E-2</c:v>
                </c:pt>
                <c:pt idx="3">
                  <c:v>5.5392894811412539E-2</c:v>
                </c:pt>
                <c:pt idx="4">
                  <c:v>6.1530125092675879E-2</c:v>
                </c:pt>
                <c:pt idx="5">
                  <c:v>6.7604730575150832E-2</c:v>
                </c:pt>
                <c:pt idx="6">
                  <c:v>7.3679336057625777E-2</c:v>
                </c:pt>
                <c:pt idx="7">
                  <c:v>7.9816566338889117E-2</c:v>
                </c:pt>
                <c:pt idx="8">
                  <c:v>7.9816566338889117E-2</c:v>
                </c:pt>
              </c:numCache>
            </c:numRef>
          </c:yVal>
          <c:smooth val="0"/>
          <c:extLst>
            <c:ext xmlns:c16="http://schemas.microsoft.com/office/drawing/2014/chart" uri="{C3380CC4-5D6E-409C-BE32-E72D297353CC}">
              <c16:uniqueId val="{00000002-707B-429E-B042-A1C562A9D08E}"/>
            </c:ext>
          </c:extLst>
        </c:ser>
        <c:ser>
          <c:idx val="16"/>
          <c:order val="3"/>
          <c:tx>
            <c:v>MO: 30 wt%: 2-2.8 mm</c:v>
          </c:tx>
          <c:spPr>
            <a:ln w="19050" cap="rnd">
              <a:solidFill>
                <a:schemeClr val="accent2"/>
              </a:solidFill>
              <a:round/>
            </a:ln>
            <a:effectLst/>
          </c:spPr>
          <c:marker>
            <c:symbol val="triangle"/>
            <c:size val="5"/>
            <c:spPr>
              <a:solidFill>
                <a:schemeClr val="accent2"/>
              </a:solidFill>
              <a:ln w="9525">
                <a:solidFill>
                  <a:schemeClr val="accent2"/>
                </a:solidFill>
              </a:ln>
              <a:effectLst/>
            </c:spPr>
          </c:marker>
          <c:errBars>
            <c:errDir val="y"/>
            <c:errBarType val="both"/>
            <c:errValType val="cust"/>
            <c:noEndCap val="0"/>
            <c:plus>
              <c:numRef>
                <c:f>'Moisture Absorpton Res'!$BR$64:$BR$69</c:f>
                <c:numCache>
                  <c:formatCode>General</c:formatCode>
                  <c:ptCount val="6"/>
                  <c:pt idx="0">
                    <c:v>0</c:v>
                  </c:pt>
                  <c:pt idx="1">
                    <c:v>1.7623468354079064E-2</c:v>
                  </c:pt>
                  <c:pt idx="2">
                    <c:v>1.0174914198282356E-2</c:v>
                  </c:pt>
                  <c:pt idx="3">
                    <c:v>1.0174914198282441E-2</c:v>
                  </c:pt>
                  <c:pt idx="4">
                    <c:v>0</c:v>
                  </c:pt>
                  <c:pt idx="5">
                    <c:v>0</c:v>
                  </c:pt>
                </c:numCache>
              </c:numRef>
            </c:plus>
            <c:minus>
              <c:numRef>
                <c:f>'Moisture Absorpton Res'!$BR$64:$BR$69</c:f>
                <c:numCache>
                  <c:formatCode>General</c:formatCode>
                  <c:ptCount val="6"/>
                  <c:pt idx="0">
                    <c:v>0</c:v>
                  </c:pt>
                  <c:pt idx="1">
                    <c:v>1.7623468354079064E-2</c:v>
                  </c:pt>
                  <c:pt idx="2">
                    <c:v>1.0174914198282356E-2</c:v>
                  </c:pt>
                  <c:pt idx="3">
                    <c:v>1.0174914198282441E-2</c:v>
                  </c:pt>
                  <c:pt idx="4">
                    <c:v>0</c:v>
                  </c:pt>
                  <c:pt idx="5">
                    <c:v>0</c:v>
                  </c:pt>
                </c:numCache>
              </c:numRef>
            </c:minus>
            <c:spPr>
              <a:noFill/>
              <a:ln w="9525" cap="flat" cmpd="sng" algn="ctr">
                <a:solidFill>
                  <a:schemeClr val="tx1">
                    <a:lumMod val="65000"/>
                    <a:lumOff val="35000"/>
                  </a:schemeClr>
                </a:solidFill>
                <a:round/>
              </a:ln>
              <a:effectLst/>
            </c:spPr>
          </c:errBars>
          <c:xVal>
            <c:numRef>
              <c:f>'Moisture Absorpton Res'!$BN$64:$BN$69</c:f>
              <c:numCache>
                <c:formatCode>0.0</c:formatCode>
                <c:ptCount val="6"/>
                <c:pt idx="0">
                  <c:v>0</c:v>
                </c:pt>
                <c:pt idx="1">
                  <c:v>0.33333333333333331</c:v>
                </c:pt>
                <c:pt idx="2">
                  <c:v>0.66666666666666663</c:v>
                </c:pt>
                <c:pt idx="3">
                  <c:v>2.5</c:v>
                </c:pt>
                <c:pt idx="4">
                  <c:v>5</c:v>
                </c:pt>
                <c:pt idx="5">
                  <c:v>25</c:v>
                </c:pt>
              </c:numCache>
            </c:numRef>
          </c:xVal>
          <c:yVal>
            <c:numRef>
              <c:f>'Moisture Absorpton Res'!$BQ$64:$BQ$69</c:f>
              <c:numCache>
                <c:formatCode>0.000</c:formatCode>
                <c:ptCount val="6"/>
                <c:pt idx="0">
                  <c:v>0</c:v>
                </c:pt>
                <c:pt idx="1">
                  <c:v>4.1675888901551682E-2</c:v>
                </c:pt>
                <c:pt idx="2">
                  <c:v>6.5173846706990446E-2</c:v>
                </c:pt>
                <c:pt idx="3">
                  <c:v>7.1048336158350142E-2</c:v>
                </c:pt>
                <c:pt idx="4">
                  <c:v>7.6922825609709838E-2</c:v>
                </c:pt>
                <c:pt idx="5">
                  <c:v>7.6922825609709838E-2</c:v>
                </c:pt>
              </c:numCache>
            </c:numRef>
          </c:yVal>
          <c:smooth val="0"/>
          <c:extLst>
            <c:ext xmlns:c16="http://schemas.microsoft.com/office/drawing/2014/chart" uri="{C3380CC4-5D6E-409C-BE32-E72D297353CC}">
              <c16:uniqueId val="{00000003-707B-429E-B042-A1C562A9D08E}"/>
            </c:ext>
          </c:extLst>
        </c:ser>
        <c:ser>
          <c:idx val="20"/>
          <c:order val="4"/>
          <c:tx>
            <c:v>MO: 35 wt%: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Res'!$CB$59:$CB$66</c:f>
                <c:numCache>
                  <c:formatCode>General</c:formatCode>
                  <c:ptCount val="8"/>
                  <c:pt idx="0">
                    <c:v>0</c:v>
                  </c:pt>
                  <c:pt idx="1">
                    <c:v>1.0120635685990545E-2</c:v>
                  </c:pt>
                  <c:pt idx="2">
                    <c:v>9.8105682336206146E-3</c:v>
                  </c:pt>
                  <c:pt idx="3">
                    <c:v>3.4159963126653394E-4</c:v>
                  </c:pt>
                  <c:pt idx="4">
                    <c:v>9.8842744821164737E-3</c:v>
                  </c:pt>
                  <c:pt idx="5">
                    <c:v>4.4312130991539656E-4</c:v>
                  </c:pt>
                  <c:pt idx="6">
                    <c:v>9.8365740861696485E-3</c:v>
                  </c:pt>
                  <c:pt idx="7">
                    <c:v>9.8365740861696485E-3</c:v>
                  </c:pt>
                </c:numCache>
              </c:numRef>
            </c:plus>
            <c:minus>
              <c:numRef>
                <c:f>'Moisture Absorpton Res'!$CB$59:$CB$66</c:f>
                <c:numCache>
                  <c:formatCode>General</c:formatCode>
                  <c:ptCount val="8"/>
                  <c:pt idx="0">
                    <c:v>0</c:v>
                  </c:pt>
                  <c:pt idx="1">
                    <c:v>1.0120635685990545E-2</c:v>
                  </c:pt>
                  <c:pt idx="2">
                    <c:v>9.8105682336206146E-3</c:v>
                  </c:pt>
                  <c:pt idx="3">
                    <c:v>3.4159963126653394E-4</c:v>
                  </c:pt>
                  <c:pt idx="4">
                    <c:v>9.8842744821164737E-3</c:v>
                  </c:pt>
                  <c:pt idx="5">
                    <c:v>4.4312130991539656E-4</c:v>
                  </c:pt>
                  <c:pt idx="6">
                    <c:v>9.8365740861696485E-3</c:v>
                  </c:pt>
                  <c:pt idx="7">
                    <c:v>9.8365740861696485E-3</c:v>
                  </c:pt>
                </c:numCache>
              </c:numRef>
            </c:minus>
            <c:spPr>
              <a:noFill/>
              <a:ln w="9525" cap="flat" cmpd="sng" algn="ctr">
                <a:solidFill>
                  <a:schemeClr val="tx1">
                    <a:lumMod val="65000"/>
                    <a:lumOff val="35000"/>
                  </a:schemeClr>
                </a:solidFill>
                <a:round/>
              </a:ln>
              <a:effectLst/>
            </c:spPr>
          </c:errBars>
          <c:xVal>
            <c:numRef>
              <c:f>'Moisture Absorpton Res'!$BX$59:$BX$66</c:f>
              <c:numCache>
                <c:formatCode>0.0</c:formatCode>
                <c:ptCount val="8"/>
                <c:pt idx="0">
                  <c:v>0</c:v>
                </c:pt>
                <c:pt idx="1">
                  <c:v>0.33333333333333331</c:v>
                </c:pt>
                <c:pt idx="2">
                  <c:v>0.66666666666666663</c:v>
                </c:pt>
                <c:pt idx="3">
                  <c:v>1.5</c:v>
                </c:pt>
                <c:pt idx="4">
                  <c:v>2</c:v>
                </c:pt>
                <c:pt idx="5">
                  <c:v>3</c:v>
                </c:pt>
                <c:pt idx="6">
                  <c:v>20</c:v>
                </c:pt>
                <c:pt idx="7">
                  <c:v>25</c:v>
                </c:pt>
              </c:numCache>
            </c:numRef>
          </c:xVal>
          <c:yVal>
            <c:numRef>
              <c:f>'Moisture Absorpton Res'!$CA$59:$CA$66</c:f>
              <c:numCache>
                <c:formatCode>0.000</c:formatCode>
                <c:ptCount val="8"/>
                <c:pt idx="0">
                  <c:v>0</c:v>
                </c:pt>
                <c:pt idx="1">
                  <c:v>1.8035916336835215E-2</c:v>
                </c:pt>
                <c:pt idx="2">
                  <c:v>5.2910989592257734E-2</c:v>
                </c:pt>
                <c:pt idx="3">
                  <c:v>5.8772346441908575E-2</c:v>
                </c:pt>
                <c:pt idx="4">
                  <c:v>6.4575089723062917E-2</c:v>
                </c:pt>
                <c:pt idx="5">
                  <c:v>7.62391898538681E-2</c:v>
                </c:pt>
                <c:pt idx="6">
                  <c:v>8.2041933135022435E-2</c:v>
                </c:pt>
                <c:pt idx="7">
                  <c:v>8.2041933135022435E-2</c:v>
                </c:pt>
              </c:numCache>
            </c:numRef>
          </c:yVal>
          <c:smooth val="0"/>
          <c:extLst>
            <c:ext xmlns:c16="http://schemas.microsoft.com/office/drawing/2014/chart" uri="{C3380CC4-5D6E-409C-BE32-E72D297353CC}">
              <c16:uniqueId val="{00000004-707B-429E-B042-A1C562A9D08E}"/>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6"/>
          <c:order val="0"/>
          <c:tx>
            <c:v>GS: 0.5-1 mm</c:v>
          </c:tx>
          <c:spPr>
            <a:ln>
              <a:solidFill>
                <a:schemeClr val="accent1"/>
              </a:solidFill>
            </a:ln>
          </c:spPr>
          <c:marker>
            <c:symbol val="diamond"/>
            <c:size val="5"/>
          </c:marker>
          <c:errBars>
            <c:errDir val="y"/>
            <c:errBarType val="both"/>
            <c:errValType val="cust"/>
            <c:noEndCap val="0"/>
            <c:pl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plus>
            <c:min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minus>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Res'!$Q$26:$Q$38</c:f>
              <c:numCache>
                <c:formatCode>0.000</c:formatCode>
                <c:ptCount val="13"/>
                <c:pt idx="0">
                  <c:v>0</c:v>
                </c:pt>
                <c:pt idx="1">
                  <c:v>6.3647949463878097</c:v>
                </c:pt>
                <c:pt idx="2">
                  <c:v>8.3647949463878088</c:v>
                </c:pt>
                <c:pt idx="3">
                  <c:v>9.0314616130544767</c:v>
                </c:pt>
                <c:pt idx="4">
                  <c:v>9.3647949463878088</c:v>
                </c:pt>
                <c:pt idx="5">
                  <c:v>9.698128279721141</c:v>
                </c:pt>
                <c:pt idx="6">
                  <c:v>10.031461613054475</c:v>
                </c:pt>
                <c:pt idx="7">
                  <c:v>10.364794946387809</c:v>
                </c:pt>
                <c:pt idx="8">
                  <c:v>10.698128279721141</c:v>
                </c:pt>
                <c:pt idx="9">
                  <c:v>11.031461613054475</c:v>
                </c:pt>
                <c:pt idx="10">
                  <c:v>11.364794946387809</c:v>
                </c:pt>
                <c:pt idx="11">
                  <c:v>11.698128279721141</c:v>
                </c:pt>
                <c:pt idx="12">
                  <c:v>11.698128279721141</c:v>
                </c:pt>
              </c:numCache>
            </c:numRef>
          </c:yVal>
          <c:smooth val="0"/>
          <c:extLst>
            <c:ext xmlns:c16="http://schemas.microsoft.com/office/drawing/2014/chart" uri="{C3380CC4-5D6E-409C-BE32-E72D297353CC}">
              <c16:uniqueId val="{00000001-7719-47F7-BE70-366387C2CCA8}"/>
            </c:ext>
          </c:extLst>
        </c:ser>
        <c:ser>
          <c:idx val="11"/>
          <c:order val="1"/>
          <c:tx>
            <c:v>GW: 0.5-1 mm</c:v>
          </c:tx>
          <c:spPr>
            <a:ln w="19050" cap="rnd">
              <a:solidFill>
                <a:schemeClr val="accent3"/>
              </a:solidFill>
              <a:round/>
            </a:ln>
            <a:effectLst/>
          </c:spPr>
          <c:marker>
            <c:symbol val="diamond"/>
            <c:size val="5"/>
            <c:spPr>
              <a:solidFill>
                <a:schemeClr val="accent3"/>
              </a:solidFill>
              <a:ln>
                <a:solidFill>
                  <a:schemeClr val="accent3"/>
                </a:solidFill>
              </a:ln>
            </c:spPr>
          </c:marker>
          <c:errBars>
            <c:errDir val="y"/>
            <c:errBarType val="both"/>
            <c:errValType val="cust"/>
            <c:noEndCap val="0"/>
            <c:pl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plus>
            <c:min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Res'!$AA$27:$AA$37</c:f>
              <c:numCache>
                <c:formatCode>0.000</c:formatCode>
                <c:ptCount val="11"/>
                <c:pt idx="0">
                  <c:v>0</c:v>
                </c:pt>
                <c:pt idx="1">
                  <c:v>9.3647949463878088</c:v>
                </c:pt>
                <c:pt idx="2">
                  <c:v>11.364794946387809</c:v>
                </c:pt>
                <c:pt idx="3">
                  <c:v>12.031461613054475</c:v>
                </c:pt>
                <c:pt idx="4">
                  <c:v>12.364794946387809</c:v>
                </c:pt>
                <c:pt idx="5">
                  <c:v>12.698128279721141</c:v>
                </c:pt>
                <c:pt idx="6">
                  <c:v>13.364794946387809</c:v>
                </c:pt>
                <c:pt idx="7">
                  <c:v>13.698128279721141</c:v>
                </c:pt>
                <c:pt idx="8">
                  <c:v>14.364794946387809</c:v>
                </c:pt>
                <c:pt idx="9">
                  <c:v>14.698128279721141</c:v>
                </c:pt>
                <c:pt idx="10">
                  <c:v>14.698128279721141</c:v>
                </c:pt>
              </c:numCache>
            </c:numRef>
          </c:yVal>
          <c:smooth val="0"/>
          <c:extLst>
            <c:ext xmlns:c16="http://schemas.microsoft.com/office/drawing/2014/chart" uri="{C3380CC4-5D6E-409C-BE32-E72D297353CC}">
              <c16:uniqueId val="{00000006-7719-47F7-BE70-366387C2CCA8}"/>
            </c:ext>
          </c:extLst>
        </c:ser>
        <c:ser>
          <c:idx val="1"/>
          <c:order val="2"/>
          <c:tx>
            <c:v>MO: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plus>
            <c:min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Res'!$AK$31:$AK$37</c:f>
              <c:numCache>
                <c:formatCode>0.000</c:formatCode>
                <c:ptCount val="7"/>
                <c:pt idx="0">
                  <c:v>0</c:v>
                </c:pt>
                <c:pt idx="1">
                  <c:v>9.698128279721141</c:v>
                </c:pt>
                <c:pt idx="2">
                  <c:v>11.031461613054475</c:v>
                </c:pt>
                <c:pt idx="3">
                  <c:v>11.364794946387809</c:v>
                </c:pt>
                <c:pt idx="4">
                  <c:v>11.698128279721141</c:v>
                </c:pt>
                <c:pt idx="5">
                  <c:v>12.031461613054475</c:v>
                </c:pt>
                <c:pt idx="6">
                  <c:v>12.031461613054475</c:v>
                </c:pt>
              </c:numCache>
            </c:numRef>
          </c:yVal>
          <c:smooth val="0"/>
          <c:extLst>
            <c:ext xmlns:c16="http://schemas.microsoft.com/office/drawing/2014/chart" uri="{C3380CC4-5D6E-409C-BE32-E72D297353CC}">
              <c16:uniqueId val="{0000000B-7719-47F7-BE70-366387C2CCA8}"/>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5"/>
          <c:order val="0"/>
          <c:tx>
            <c:v>GS: 0.1-0.5 mm</c:v>
          </c:tx>
          <c:spPr>
            <a:ln>
              <a:solidFill>
                <a:schemeClr val="accent1"/>
              </a:solidFill>
            </a:ln>
          </c:spPr>
          <c:marker>
            <c:spPr>
              <a:solidFill>
                <a:schemeClr val="accent1"/>
              </a:solidFill>
              <a:ln>
                <a:solidFill>
                  <a:schemeClr val="accent1"/>
                </a:solidFill>
              </a:ln>
            </c:spPr>
          </c:marker>
          <c:errBars>
            <c:errDir val="y"/>
            <c:errBarType val="both"/>
            <c:errValType val="cust"/>
            <c:noEndCap val="0"/>
            <c:pl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plus>
            <c:min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minus>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Res'!$Q$5:$Q$22</c:f>
              <c:numCache>
                <c:formatCode>0.000</c:formatCode>
                <c:ptCount val="18"/>
                <c:pt idx="0">
                  <c:v>0</c:v>
                </c:pt>
                <c:pt idx="1">
                  <c:v>10.698128279721141</c:v>
                </c:pt>
                <c:pt idx="2">
                  <c:v>15.364794946387811</c:v>
                </c:pt>
                <c:pt idx="3">
                  <c:v>17.698128279721143</c:v>
                </c:pt>
                <c:pt idx="4">
                  <c:v>19.698128279721143</c:v>
                </c:pt>
                <c:pt idx="5">
                  <c:v>22.698128279721146</c:v>
                </c:pt>
                <c:pt idx="6">
                  <c:v>24.698128279721146</c:v>
                </c:pt>
                <c:pt idx="7">
                  <c:v>25.364794946387814</c:v>
                </c:pt>
                <c:pt idx="8">
                  <c:v>28.031461613054478</c:v>
                </c:pt>
                <c:pt idx="9">
                  <c:v>29.698128279721146</c:v>
                </c:pt>
                <c:pt idx="10">
                  <c:v>31.364794946387814</c:v>
                </c:pt>
                <c:pt idx="11">
                  <c:v>33.031461613054482</c:v>
                </c:pt>
                <c:pt idx="12">
                  <c:v>33.698128279721146</c:v>
                </c:pt>
                <c:pt idx="13">
                  <c:v>34.364794946387811</c:v>
                </c:pt>
                <c:pt idx="14">
                  <c:v>35.364794946387811</c:v>
                </c:pt>
                <c:pt idx="15">
                  <c:v>36.364794946387811</c:v>
                </c:pt>
                <c:pt idx="16">
                  <c:v>36.698128279721146</c:v>
                </c:pt>
                <c:pt idx="17">
                  <c:v>36.698128279721146</c:v>
                </c:pt>
              </c:numCache>
            </c:numRef>
          </c:yVal>
          <c:smooth val="0"/>
          <c:extLst>
            <c:ext xmlns:c16="http://schemas.microsoft.com/office/drawing/2014/chart" uri="{C3380CC4-5D6E-409C-BE32-E72D297353CC}">
              <c16:uniqueId val="{00000000-4B6E-4926-9267-647EACAA0793}"/>
            </c:ext>
          </c:extLst>
        </c:ser>
        <c:ser>
          <c:idx val="10"/>
          <c:order val="1"/>
          <c:tx>
            <c:v>GW: 0.1-0.5 mm</c:v>
          </c:tx>
          <c:spPr>
            <a:ln w="19050" cap="rnd">
              <a:solidFill>
                <a:schemeClr val="accent3"/>
              </a:solidFill>
              <a:round/>
            </a:ln>
            <a:effectLst/>
          </c:spPr>
          <c:marker>
            <c:symbol val="circle"/>
            <c:size val="5"/>
            <c:spPr>
              <a:solidFill>
                <a:schemeClr val="accent3"/>
              </a:solidFill>
              <a:ln>
                <a:solidFill>
                  <a:schemeClr val="accent3"/>
                </a:solidFill>
              </a:ln>
            </c:spPr>
          </c:marker>
          <c:errBars>
            <c:errDir val="y"/>
            <c:errBarType val="both"/>
            <c:errValType val="cust"/>
            <c:noEndCap val="0"/>
            <c:pl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plus>
            <c:min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Res'!$AA$5:$AA$23</c:f>
              <c:numCache>
                <c:formatCode>0.000</c:formatCode>
                <c:ptCount val="19"/>
                <c:pt idx="0">
                  <c:v>0</c:v>
                </c:pt>
                <c:pt idx="1">
                  <c:v>12.364794946387809</c:v>
                </c:pt>
                <c:pt idx="2">
                  <c:v>15.364794946387811</c:v>
                </c:pt>
                <c:pt idx="3">
                  <c:v>18.698128279721143</c:v>
                </c:pt>
                <c:pt idx="4">
                  <c:v>21.364794946387814</c:v>
                </c:pt>
                <c:pt idx="5">
                  <c:v>23.698128279721146</c:v>
                </c:pt>
                <c:pt idx="6">
                  <c:v>25.364794946387814</c:v>
                </c:pt>
                <c:pt idx="7">
                  <c:v>26.031461613054478</c:v>
                </c:pt>
                <c:pt idx="8">
                  <c:v>28.031461613054478</c:v>
                </c:pt>
                <c:pt idx="9">
                  <c:v>29.698128279721146</c:v>
                </c:pt>
                <c:pt idx="10">
                  <c:v>31.364794946387814</c:v>
                </c:pt>
                <c:pt idx="11">
                  <c:v>32.364794946387811</c:v>
                </c:pt>
                <c:pt idx="12">
                  <c:v>33.364794946387811</c:v>
                </c:pt>
                <c:pt idx="13">
                  <c:v>34.364794946387811</c:v>
                </c:pt>
                <c:pt idx="14">
                  <c:v>34.698128279721146</c:v>
                </c:pt>
                <c:pt idx="15">
                  <c:v>35.364794946387811</c:v>
                </c:pt>
                <c:pt idx="16">
                  <c:v>35.698128279721146</c:v>
                </c:pt>
                <c:pt idx="17">
                  <c:v>36.364794946387811</c:v>
                </c:pt>
                <c:pt idx="18">
                  <c:v>36.364794946387811</c:v>
                </c:pt>
              </c:numCache>
            </c:numRef>
          </c:yVal>
          <c:smooth val="0"/>
          <c:extLst>
            <c:ext xmlns:c16="http://schemas.microsoft.com/office/drawing/2014/chart" uri="{C3380CC4-5D6E-409C-BE32-E72D297353CC}">
              <c16:uniqueId val="{00000005-4B6E-4926-9267-647EACAA0793}"/>
            </c:ext>
          </c:extLst>
        </c:ser>
        <c:ser>
          <c:idx val="0"/>
          <c:order val="2"/>
          <c:tx>
            <c:v>MO: 0.1-0.5 mm</c:v>
          </c:tx>
          <c:spPr>
            <a:ln w="19050" cap="rnd">
              <a:solidFill>
                <a:schemeClr val="accent6"/>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plus>
            <c:min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Res'!$AK$5:$AK$27</c:f>
              <c:numCache>
                <c:formatCode>0.000</c:formatCode>
                <c:ptCount val="23"/>
                <c:pt idx="0">
                  <c:v>0</c:v>
                </c:pt>
                <c:pt idx="1">
                  <c:v>12.031461613054475</c:v>
                </c:pt>
                <c:pt idx="2">
                  <c:v>15.031461613054475</c:v>
                </c:pt>
                <c:pt idx="3">
                  <c:v>17.031461613054478</c:v>
                </c:pt>
                <c:pt idx="4">
                  <c:v>19.698128279721143</c:v>
                </c:pt>
                <c:pt idx="5">
                  <c:v>21.698128279721146</c:v>
                </c:pt>
                <c:pt idx="6">
                  <c:v>23.031461613054478</c:v>
                </c:pt>
                <c:pt idx="7">
                  <c:v>24.031461613054478</c:v>
                </c:pt>
                <c:pt idx="8">
                  <c:v>26.364794946387814</c:v>
                </c:pt>
                <c:pt idx="9">
                  <c:v>27.698128279721146</c:v>
                </c:pt>
                <c:pt idx="10">
                  <c:v>29.031461613054478</c:v>
                </c:pt>
                <c:pt idx="11">
                  <c:v>30.698128279721146</c:v>
                </c:pt>
                <c:pt idx="12">
                  <c:v>31.364794946387814</c:v>
                </c:pt>
                <c:pt idx="13">
                  <c:v>32.031461613054482</c:v>
                </c:pt>
                <c:pt idx="14">
                  <c:v>32.364794946387811</c:v>
                </c:pt>
                <c:pt idx="15">
                  <c:v>33.698128279721146</c:v>
                </c:pt>
                <c:pt idx="16">
                  <c:v>35.031461613054482</c:v>
                </c:pt>
                <c:pt idx="17">
                  <c:v>35.698128279721146</c:v>
                </c:pt>
                <c:pt idx="18">
                  <c:v>36.031461613054482</c:v>
                </c:pt>
                <c:pt idx="19">
                  <c:v>37.031461613054482</c:v>
                </c:pt>
                <c:pt idx="20">
                  <c:v>37.698128279721146</c:v>
                </c:pt>
                <c:pt idx="21">
                  <c:v>38.364794946387811</c:v>
                </c:pt>
                <c:pt idx="22">
                  <c:v>38.698128279721146</c:v>
                </c:pt>
              </c:numCache>
            </c:numRef>
          </c:yVal>
          <c:smooth val="0"/>
          <c:extLst>
            <c:ext xmlns:c16="http://schemas.microsoft.com/office/drawing/2014/chart" uri="{C3380CC4-5D6E-409C-BE32-E72D297353CC}">
              <c16:uniqueId val="{0000000A-4B6E-4926-9267-647EACAA0793}"/>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vert="horz"/>
              <a:lstStyle/>
              <a:p>
                <a:pPr>
                  <a:defRPr/>
                </a:pPr>
                <a:r>
                  <a:rPr lang="en-ZA"/>
                  <a:t>Time (min)</a:t>
                </a:r>
              </a:p>
            </c:rich>
          </c:tx>
          <c:layout>
            <c:manualLayout>
              <c:xMode val="edge"/>
              <c:yMode val="edge"/>
              <c:x val="0.4535938060703974"/>
              <c:y val="0.8232168635170603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a:pPr>
                <a:r>
                  <a:rPr lang="en-ZA"/>
                  <a:t>Mass of fluid absorbed (g)</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vert="horz"/>
        <a:lstStyle/>
        <a:p>
          <a:pPr>
            <a:defRPr/>
          </a:pPr>
          <a:endParaRPr lang="en-US"/>
        </a:p>
      </c:txPr>
    </c:legend>
    <c:plotVisOnly val="1"/>
    <c:dispBlanksAs val="gap"/>
    <c:showDLblsOverMax val="0"/>
    <c:extLst/>
  </c:chart>
  <c:txPr>
    <a:bodyPr/>
    <a:lstStyle/>
    <a:p>
      <a:pPr>
        <a:defRPr sz="1000"/>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v>GS: 1-2 mm</c:v>
          </c:tx>
          <c:spPr>
            <a:ln>
              <a:solidFill>
                <a:schemeClr val="accent1"/>
              </a:solidFill>
            </a:ln>
          </c:spPr>
          <c:marker>
            <c:symbol val="square"/>
            <c:size val="5"/>
            <c:spPr>
              <a:solidFill>
                <a:schemeClr val="accent1"/>
              </a:solidFill>
              <a:ln>
                <a:solidFill>
                  <a:schemeClr val="accent1"/>
                </a:solidFill>
              </a:ln>
            </c:spPr>
          </c:marker>
          <c:errBars>
            <c:errDir val="y"/>
            <c:errBarType val="both"/>
            <c:errValType val="cust"/>
            <c:noEndCap val="0"/>
            <c:pl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plus>
            <c:min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minus>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Res'!$Q$42:$Q$49</c:f>
              <c:numCache>
                <c:formatCode>0.000</c:formatCode>
                <c:ptCount val="8"/>
                <c:pt idx="0">
                  <c:v>0</c:v>
                </c:pt>
                <c:pt idx="1">
                  <c:v>3.3647949463878093</c:v>
                </c:pt>
                <c:pt idx="2">
                  <c:v>4.3647949463878097</c:v>
                </c:pt>
                <c:pt idx="3">
                  <c:v>4.6981282797211428</c:v>
                </c:pt>
                <c:pt idx="4">
                  <c:v>5.0314616130544758</c:v>
                </c:pt>
                <c:pt idx="5">
                  <c:v>5.3647949463878097</c:v>
                </c:pt>
                <c:pt idx="6">
                  <c:v>5.6981282797211428</c:v>
                </c:pt>
                <c:pt idx="7">
                  <c:v>5.6981282797211428</c:v>
                </c:pt>
              </c:numCache>
            </c:numRef>
          </c:yVal>
          <c:smooth val="0"/>
          <c:extLst>
            <c:ext xmlns:c16="http://schemas.microsoft.com/office/drawing/2014/chart" uri="{C3380CC4-5D6E-409C-BE32-E72D297353CC}">
              <c16:uniqueId val="{00000002-7310-4A82-AFF1-966D03250534}"/>
            </c:ext>
          </c:extLst>
        </c:ser>
        <c:ser>
          <c:idx val="12"/>
          <c:order val="1"/>
          <c:tx>
            <c:v>GW: 1-2 mm</c:v>
          </c:tx>
          <c:spPr>
            <a:ln w="19050" cap="rnd">
              <a:solidFill>
                <a:schemeClr val="accent3"/>
              </a:solidFill>
              <a:round/>
            </a:ln>
            <a:effectLst/>
          </c:spPr>
          <c:marker>
            <c:symbol val="square"/>
            <c:size val="5"/>
            <c:spPr>
              <a:solidFill>
                <a:schemeClr val="accent3"/>
              </a:solidFill>
              <a:ln>
                <a:solidFill>
                  <a:schemeClr val="accent3"/>
                </a:solidFill>
              </a:ln>
            </c:spPr>
          </c:marker>
          <c:errBars>
            <c:errDir val="y"/>
            <c:errBarType val="both"/>
            <c:errValType val="cust"/>
            <c:noEndCap val="0"/>
            <c:pl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plus>
            <c:min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Res'!$AA$41:$AA$49</c:f>
              <c:numCache>
                <c:formatCode>0.000</c:formatCode>
                <c:ptCount val="9"/>
                <c:pt idx="0">
                  <c:v>0</c:v>
                </c:pt>
                <c:pt idx="1">
                  <c:v>5.3647949463878097</c:v>
                </c:pt>
                <c:pt idx="2">
                  <c:v>6.3647949463878097</c:v>
                </c:pt>
                <c:pt idx="3">
                  <c:v>6.6981282797211428</c:v>
                </c:pt>
                <c:pt idx="4">
                  <c:v>7.3647949463878097</c:v>
                </c:pt>
                <c:pt idx="5">
                  <c:v>7.6981282797211428</c:v>
                </c:pt>
                <c:pt idx="6">
                  <c:v>8.0314616130544749</c:v>
                </c:pt>
                <c:pt idx="7">
                  <c:v>8.3647949463878088</c:v>
                </c:pt>
                <c:pt idx="8">
                  <c:v>8.3647949463878088</c:v>
                </c:pt>
              </c:numCache>
            </c:numRef>
          </c:yVal>
          <c:smooth val="0"/>
          <c:extLst>
            <c:ext xmlns:c16="http://schemas.microsoft.com/office/drawing/2014/chart" uri="{C3380CC4-5D6E-409C-BE32-E72D297353CC}">
              <c16:uniqueId val="{00000007-7310-4A82-AFF1-966D03250534}"/>
            </c:ext>
          </c:extLst>
        </c:ser>
        <c:ser>
          <c:idx val="2"/>
          <c:order val="2"/>
          <c:tx>
            <c:v>MO: 1-2 mm</c:v>
          </c:tx>
          <c:spPr>
            <a:ln w="19050" cap="rnd">
              <a:solidFill>
                <a:schemeClr val="accent6"/>
              </a:solidFill>
              <a:round/>
            </a:ln>
            <a:effectLst/>
          </c:spPr>
          <c:marker>
            <c:symbol val="square"/>
            <c:size val="5"/>
            <c:spPr>
              <a:solidFill>
                <a:schemeClr val="accent6"/>
              </a:solidFill>
              <a:ln w="9525">
                <a:solidFill>
                  <a:schemeClr val="accent6"/>
                </a:solidFill>
              </a:ln>
              <a:effectLst/>
            </c:spPr>
          </c:marker>
          <c:errBars>
            <c:errDir val="y"/>
            <c:errBarType val="both"/>
            <c:errValType val="cust"/>
            <c:noEndCap val="0"/>
            <c:pl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plus>
            <c:min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Res'!$AK$41:$AK$48</c:f>
              <c:numCache>
                <c:formatCode>0.000</c:formatCode>
                <c:ptCount val="8"/>
                <c:pt idx="0">
                  <c:v>0</c:v>
                </c:pt>
                <c:pt idx="1">
                  <c:v>5.3647949463878097</c:v>
                </c:pt>
                <c:pt idx="2">
                  <c:v>5.6981282797211428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C-7310-4A82-AFF1-966D03250534}"/>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v>GS: 2-2.8 mm</c:v>
          </c:tx>
          <c:spPr>
            <a:ln>
              <a:solidFill>
                <a:schemeClr val="accent1"/>
              </a:solidFill>
            </a:ln>
          </c:spPr>
          <c:marker>
            <c:symbol val="triangle"/>
            <c:size val="5"/>
            <c:spPr>
              <a:solidFill>
                <a:schemeClr val="accent1"/>
              </a:solidFill>
              <a:ln>
                <a:solidFill>
                  <a:schemeClr val="accent1"/>
                </a:solidFill>
              </a:ln>
            </c:spPr>
          </c:marker>
          <c:errBars>
            <c:errDir val="y"/>
            <c:errBarType val="both"/>
            <c:errValType val="cust"/>
            <c:noEndCap val="0"/>
            <c:plus>
              <c:numRef>
                <c:f>'Moisture Absorpton Res'!$R$53:$R$55</c:f>
                <c:numCache>
                  <c:formatCode>General</c:formatCode>
                  <c:ptCount val="3"/>
                  <c:pt idx="0">
                    <c:v>0</c:v>
                  </c:pt>
                  <c:pt idx="1">
                    <c:v>0</c:v>
                  </c:pt>
                  <c:pt idx="2">
                    <c:v>0</c:v>
                  </c:pt>
                </c:numCache>
              </c:numRef>
            </c:plus>
            <c:minus>
              <c:numRef>
                <c:f>'Moisture Absorpton Res'!$R$53:$R$55</c:f>
                <c:numCache>
                  <c:formatCode>General</c:formatCode>
                  <c:ptCount val="3"/>
                  <c:pt idx="0">
                    <c:v>0</c:v>
                  </c:pt>
                  <c:pt idx="1">
                    <c:v>0</c:v>
                  </c:pt>
                  <c:pt idx="2">
                    <c:v>0</c:v>
                  </c:pt>
                </c:numCache>
              </c:numRef>
            </c:minus>
          </c:errBars>
          <c:xVal>
            <c:numRef>
              <c:f>'Moisture Absorpton Res'!$P$53:$P$55</c:f>
              <c:numCache>
                <c:formatCode>0.0</c:formatCode>
                <c:ptCount val="3"/>
                <c:pt idx="0">
                  <c:v>0</c:v>
                </c:pt>
                <c:pt idx="1">
                  <c:v>1</c:v>
                </c:pt>
                <c:pt idx="2">
                  <c:v>15</c:v>
                </c:pt>
              </c:numCache>
            </c:numRef>
          </c:xVal>
          <c:yVal>
            <c:numRef>
              <c:f>'Moisture Absorpton Res'!$Q$53:$Q$55</c:f>
              <c:numCache>
                <c:formatCode>0.000</c:formatCode>
                <c:ptCount val="3"/>
                <c:pt idx="0">
                  <c:v>0</c:v>
                </c:pt>
                <c:pt idx="1">
                  <c:v>0.36479494638780952</c:v>
                </c:pt>
                <c:pt idx="2">
                  <c:v>0.36479494638780952</c:v>
                </c:pt>
              </c:numCache>
            </c:numRef>
          </c:yVal>
          <c:smooth val="0"/>
          <c:extLst>
            <c:ext xmlns:c16="http://schemas.microsoft.com/office/drawing/2014/chart" uri="{C3380CC4-5D6E-409C-BE32-E72D297353CC}">
              <c16:uniqueId val="{00000003-FA1C-48B4-B0DE-444F9DD45684}"/>
            </c:ext>
          </c:extLst>
        </c:ser>
        <c:ser>
          <c:idx val="13"/>
          <c:order val="1"/>
          <c:tx>
            <c:v>GW: 2-2.8 mm</c:v>
          </c:tx>
          <c:spPr>
            <a:ln w="19050" cap="rnd">
              <a:solidFill>
                <a:schemeClr val="accent3"/>
              </a:solidFill>
              <a:round/>
            </a:ln>
            <a:effectLst/>
          </c:spPr>
          <c:marker>
            <c:symbol val="triangle"/>
            <c:size val="5"/>
            <c:spPr>
              <a:solidFill>
                <a:schemeClr val="accent3"/>
              </a:solidFill>
              <a:ln>
                <a:solidFill>
                  <a:schemeClr val="accent3"/>
                </a:solidFill>
              </a:ln>
            </c:spPr>
          </c:marker>
          <c:errBars>
            <c:errDir val="y"/>
            <c:errBarType val="both"/>
            <c:errValType val="cust"/>
            <c:noEndCap val="0"/>
            <c:plus>
              <c:numRef>
                <c:f>'Moisture Absorpton Res'!$AB$53:$AB$58</c:f>
                <c:numCache>
                  <c:formatCode>General</c:formatCode>
                  <c:ptCount val="6"/>
                  <c:pt idx="0">
                    <c:v>0</c:v>
                  </c:pt>
                  <c:pt idx="1">
                    <c:v>0.99999999999999978</c:v>
                  </c:pt>
                  <c:pt idx="2">
                    <c:v>0</c:v>
                  </c:pt>
                  <c:pt idx="3">
                    <c:v>0.57735026918962584</c:v>
                  </c:pt>
                  <c:pt idx="4">
                    <c:v>0</c:v>
                  </c:pt>
                  <c:pt idx="5">
                    <c:v>0</c:v>
                  </c:pt>
                </c:numCache>
              </c:numRef>
            </c:plus>
            <c:minus>
              <c:numRef>
                <c:f>'Moisture Absorpton Res'!$AB$53:$AB$58</c:f>
                <c:numCache>
                  <c:formatCode>General</c:formatCode>
                  <c:ptCount val="6"/>
                  <c:pt idx="0">
                    <c:v>0</c:v>
                  </c:pt>
                  <c:pt idx="1">
                    <c:v>0.99999999999999978</c:v>
                  </c:pt>
                  <c:pt idx="2">
                    <c:v>0</c:v>
                  </c:pt>
                  <c:pt idx="3">
                    <c:v>0.57735026918962584</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Res'!$AA$53:$AA$58</c:f>
              <c:numCache>
                <c:formatCode>0.000</c:formatCode>
                <c:ptCount val="6"/>
                <c:pt idx="0">
                  <c:v>0</c:v>
                </c:pt>
                <c:pt idx="1">
                  <c:v>1.3647949463878097</c:v>
                </c:pt>
                <c:pt idx="2">
                  <c:v>4.3647949463878097</c:v>
                </c:pt>
                <c:pt idx="3">
                  <c:v>4.6981282797211428</c:v>
                </c:pt>
                <c:pt idx="4">
                  <c:v>5.3647949463878097</c:v>
                </c:pt>
                <c:pt idx="5">
                  <c:v>5.3647949463878097</c:v>
                </c:pt>
              </c:numCache>
            </c:numRef>
          </c:yVal>
          <c:smooth val="0"/>
          <c:extLst>
            <c:ext xmlns:c16="http://schemas.microsoft.com/office/drawing/2014/chart" uri="{C3380CC4-5D6E-409C-BE32-E72D297353CC}">
              <c16:uniqueId val="{00000008-FA1C-48B4-B0DE-444F9DD45684}"/>
            </c:ext>
          </c:extLst>
        </c:ser>
        <c:ser>
          <c:idx val="3"/>
          <c:order val="2"/>
          <c:tx>
            <c:v>MO: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plus>
            <c:min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Res'!$AK$52:$AK$59</c:f>
              <c:numCache>
                <c:formatCode>0.000</c:formatCode>
                <c:ptCount val="8"/>
                <c:pt idx="0">
                  <c:v>0</c:v>
                </c:pt>
                <c:pt idx="1">
                  <c:v>4.0314616130544758</c:v>
                </c:pt>
                <c:pt idx="2">
                  <c:v>4.3647949463878097</c:v>
                </c:pt>
                <c:pt idx="3">
                  <c:v>5.0314616130544758</c:v>
                </c:pt>
                <c:pt idx="4">
                  <c:v>5.3647949463878097</c:v>
                </c:pt>
                <c:pt idx="5">
                  <c:v>5.6981282797211428</c:v>
                </c:pt>
                <c:pt idx="6">
                  <c:v>6.0314616130544758</c:v>
                </c:pt>
                <c:pt idx="7">
                  <c:v>6.0314616130544758</c:v>
                </c:pt>
              </c:numCache>
            </c:numRef>
          </c:yVal>
          <c:smooth val="0"/>
          <c:extLst>
            <c:ext xmlns:c16="http://schemas.microsoft.com/office/drawing/2014/chart" uri="{C3380CC4-5D6E-409C-BE32-E72D297353CC}">
              <c16:uniqueId val="{0000000D-FA1C-48B4-B0DE-444F9DD45684}"/>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GS: 0.1-0.5 mm</c:v>
          </c:tx>
          <c:spPr>
            <a:ln w="19050" cap="rnd">
              <a:solidFill>
                <a:schemeClr val="accent1"/>
              </a:solid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plus>
            <c:min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minus>
            <c:spPr>
              <a:noFill/>
              <a:ln w="9525" cap="flat" cmpd="sng" algn="ctr">
                <a:solidFill>
                  <a:schemeClr val="tx1">
                    <a:lumMod val="65000"/>
                    <a:lumOff val="35000"/>
                  </a:schemeClr>
                </a:solidFill>
                <a:round/>
              </a:ln>
              <a:effectLst/>
            </c:spPr>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Res'!$S$5:$S$22</c:f>
              <c:numCache>
                <c:formatCode>0.000</c:formatCode>
                <c:ptCount val="18"/>
                <c:pt idx="0">
                  <c:v>0</c:v>
                </c:pt>
                <c:pt idx="1">
                  <c:v>0.26688594940393967</c:v>
                </c:pt>
                <c:pt idx="2">
                  <c:v>0.38330517072192488</c:v>
                </c:pt>
                <c:pt idx="3">
                  <c:v>0.44151478138091749</c:v>
                </c:pt>
                <c:pt idx="4">
                  <c:v>0.49140873337433971</c:v>
                </c:pt>
                <c:pt idx="5">
                  <c:v>0.56624966136447308</c:v>
                </c:pt>
                <c:pt idx="6">
                  <c:v>0.61614361335789525</c:v>
                </c:pt>
                <c:pt idx="7">
                  <c:v>0.63277493068903601</c:v>
                </c:pt>
                <c:pt idx="8">
                  <c:v>0.69930020001359905</c:v>
                </c:pt>
                <c:pt idx="9">
                  <c:v>0.74087849334145084</c:v>
                </c:pt>
                <c:pt idx="10">
                  <c:v>0.78245678666930274</c:v>
                </c:pt>
                <c:pt idx="11">
                  <c:v>0.82403507999715453</c:v>
                </c:pt>
                <c:pt idx="12">
                  <c:v>0.84066639732829529</c:v>
                </c:pt>
                <c:pt idx="13">
                  <c:v>0.85729771465943605</c:v>
                </c:pt>
                <c:pt idx="14">
                  <c:v>0.88224469065614708</c:v>
                </c:pt>
                <c:pt idx="15">
                  <c:v>0.90719166665285822</c:v>
                </c:pt>
                <c:pt idx="16">
                  <c:v>0.9155073253184286</c:v>
                </c:pt>
                <c:pt idx="17">
                  <c:v>0.9155073253184286</c:v>
                </c:pt>
              </c:numCache>
            </c:numRef>
          </c:yVal>
          <c:smooth val="0"/>
          <c:extLst>
            <c:ext xmlns:c16="http://schemas.microsoft.com/office/drawing/2014/chart" uri="{C3380CC4-5D6E-409C-BE32-E72D297353CC}">
              <c16:uniqueId val="{00000000-B71E-40AE-A2EA-33C5B8CD303A}"/>
            </c:ext>
          </c:extLst>
        </c:ser>
        <c:ser>
          <c:idx val="1"/>
          <c:order val="1"/>
          <c:tx>
            <c:v>GS: 0.5-1 mm</c:v>
          </c:tx>
          <c:spPr>
            <a:ln w="19050" cap="rnd">
              <a:solidFill>
                <a:schemeClr val="accent1"/>
              </a:solidFill>
              <a:round/>
            </a:ln>
            <a:effectLst/>
          </c:spPr>
          <c:marker>
            <c:symbol val="diamond"/>
            <c:size val="5"/>
            <c:spPr>
              <a:solidFill>
                <a:schemeClr val="accent1"/>
              </a:solidFill>
              <a:ln w="9525">
                <a:solidFill>
                  <a:schemeClr val="accent1"/>
                </a:solidFill>
              </a:ln>
              <a:effectLst/>
            </c:spPr>
          </c:marker>
          <c:errBars>
            <c:errDir val="y"/>
            <c:errBarType val="both"/>
            <c:errValType val="cust"/>
            <c:noEndCap val="0"/>
            <c:pl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plus>
            <c:min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minus>
            <c:spPr>
              <a:noFill/>
              <a:ln w="9525" cap="flat" cmpd="sng" algn="ctr">
                <a:solidFill>
                  <a:schemeClr val="tx1">
                    <a:lumMod val="65000"/>
                    <a:lumOff val="35000"/>
                  </a:schemeClr>
                </a:solidFill>
                <a:round/>
              </a:ln>
              <a:effectLst/>
            </c:spPr>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Res'!$S$26:$S$38</c:f>
              <c:numCache>
                <c:formatCode>0.000</c:formatCode>
                <c:ptCount val="13"/>
                <c:pt idx="0">
                  <c:v>0</c:v>
                </c:pt>
                <c:pt idx="1">
                  <c:v>0.15141135342213705</c:v>
                </c:pt>
                <c:pt idx="2">
                  <c:v>0.19898911663289595</c:v>
                </c:pt>
                <c:pt idx="3">
                  <c:v>0.21484837103648227</c:v>
                </c:pt>
                <c:pt idx="4">
                  <c:v>0.2227779982382754</c:v>
                </c:pt>
                <c:pt idx="5">
                  <c:v>0.23070762544006854</c:v>
                </c:pt>
                <c:pt idx="6">
                  <c:v>0.23863725264186172</c:v>
                </c:pt>
                <c:pt idx="7">
                  <c:v>0.24656687984365486</c:v>
                </c:pt>
                <c:pt idx="8">
                  <c:v>0.25449650704544802</c:v>
                </c:pt>
                <c:pt idx="9">
                  <c:v>0.26242613424724121</c:v>
                </c:pt>
                <c:pt idx="10">
                  <c:v>0.27035576144903434</c:v>
                </c:pt>
                <c:pt idx="11">
                  <c:v>0.27828538865082747</c:v>
                </c:pt>
                <c:pt idx="12">
                  <c:v>0.27828538865082747</c:v>
                </c:pt>
              </c:numCache>
            </c:numRef>
          </c:yVal>
          <c:smooth val="0"/>
          <c:extLst>
            <c:ext xmlns:c16="http://schemas.microsoft.com/office/drawing/2014/chart" uri="{C3380CC4-5D6E-409C-BE32-E72D297353CC}">
              <c16:uniqueId val="{00000001-B71E-40AE-A2EA-33C5B8CD303A}"/>
            </c:ext>
          </c:extLst>
        </c:ser>
        <c:ser>
          <c:idx val="2"/>
          <c:order val="2"/>
          <c:tx>
            <c:v>GS: 1-2 mm</c:v>
          </c:tx>
          <c:spPr>
            <a:ln w="19050" cap="rnd">
              <a:solidFill>
                <a:schemeClr val="accent1"/>
              </a:solidFill>
              <a:round/>
            </a:ln>
            <a:effectLst/>
          </c:spPr>
          <c:marker>
            <c:symbol val="square"/>
            <c:size val="5"/>
            <c:spPr>
              <a:solidFill>
                <a:schemeClr val="accent1"/>
              </a:solidFill>
              <a:ln w="9525">
                <a:solidFill>
                  <a:schemeClr val="accent1"/>
                </a:solidFill>
              </a:ln>
              <a:effectLst/>
            </c:spPr>
          </c:marker>
          <c:errBars>
            <c:errDir val="y"/>
            <c:errBarType val="both"/>
            <c:errValType val="cust"/>
            <c:noEndCap val="0"/>
            <c:pl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plus>
            <c:min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minus>
            <c:spPr>
              <a:noFill/>
              <a:ln w="9525" cap="flat" cmpd="sng" algn="ctr">
                <a:solidFill>
                  <a:schemeClr val="tx1">
                    <a:lumMod val="65000"/>
                    <a:lumOff val="35000"/>
                  </a:schemeClr>
                </a:solidFill>
                <a:round/>
              </a:ln>
              <a:effectLst/>
            </c:spPr>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Res'!$S$42:$S$49</c:f>
              <c:numCache>
                <c:formatCode>0.000</c:formatCode>
                <c:ptCount val="8"/>
                <c:pt idx="0">
                  <c:v>0</c:v>
                </c:pt>
                <c:pt idx="1">
                  <c:v>7.7774728492114059E-2</c:v>
                </c:pt>
                <c:pt idx="2">
                  <c:v>0.10088898351547208</c:v>
                </c:pt>
                <c:pt idx="3">
                  <c:v>0.10859373518992473</c:v>
                </c:pt>
                <c:pt idx="4">
                  <c:v>0.1162984868643774</c:v>
                </c:pt>
                <c:pt idx="5">
                  <c:v>0.12400323853883007</c:v>
                </c:pt>
                <c:pt idx="6">
                  <c:v>0.13170799021328272</c:v>
                </c:pt>
                <c:pt idx="7">
                  <c:v>0.13170799021328272</c:v>
                </c:pt>
              </c:numCache>
            </c:numRef>
          </c:yVal>
          <c:smooth val="0"/>
          <c:extLst>
            <c:ext xmlns:c16="http://schemas.microsoft.com/office/drawing/2014/chart" uri="{C3380CC4-5D6E-409C-BE32-E72D297353CC}">
              <c16:uniqueId val="{00000002-B71E-40AE-A2EA-33C5B8CD303A}"/>
            </c:ext>
          </c:extLst>
        </c:ser>
        <c:ser>
          <c:idx val="3"/>
          <c:order val="3"/>
          <c:tx>
            <c:v>GS: 2-2.8 mm</c:v>
          </c:tx>
          <c:spPr>
            <a:ln w="19050" cap="rnd">
              <a:solidFill>
                <a:schemeClr val="accent1"/>
              </a:solidFill>
              <a:round/>
            </a:ln>
            <a:effectLst/>
          </c:spPr>
          <c:marker>
            <c:symbol val="triangle"/>
            <c:size val="5"/>
            <c:spPr>
              <a:solidFill>
                <a:schemeClr val="accent1"/>
              </a:solidFill>
              <a:ln w="9525">
                <a:solidFill>
                  <a:schemeClr val="accent1"/>
                </a:solidFill>
              </a:ln>
              <a:effectLst/>
            </c:spPr>
          </c:marker>
          <c:errBars>
            <c:errDir val="y"/>
            <c:errBarType val="both"/>
            <c:errValType val="cust"/>
            <c:noEndCap val="0"/>
            <c:plus>
              <c:numRef>
                <c:f>'Moisture Absorpton Res'!$T$53:$T$55</c:f>
                <c:numCache>
                  <c:formatCode>General</c:formatCode>
                  <c:ptCount val="3"/>
                  <c:pt idx="0">
                    <c:v>0</c:v>
                  </c:pt>
                  <c:pt idx="1">
                    <c:v>0</c:v>
                  </c:pt>
                  <c:pt idx="2">
                    <c:v>0</c:v>
                  </c:pt>
                </c:numCache>
              </c:numRef>
            </c:plus>
            <c:minus>
              <c:numRef>
                <c:f>'Moisture Absorpton Res'!$T$53:$T$55</c:f>
                <c:numCache>
                  <c:formatCode>General</c:formatCode>
                  <c:ptCount val="3"/>
                  <c:pt idx="0">
                    <c:v>0</c:v>
                  </c:pt>
                  <c:pt idx="1">
                    <c:v>0</c:v>
                  </c:pt>
                  <c:pt idx="2">
                    <c:v>0</c:v>
                  </c:pt>
                </c:numCache>
              </c:numRef>
            </c:minus>
            <c:spPr>
              <a:noFill/>
              <a:ln w="9525" cap="flat" cmpd="sng" algn="ctr">
                <a:solidFill>
                  <a:schemeClr val="tx1">
                    <a:lumMod val="65000"/>
                    <a:lumOff val="35000"/>
                  </a:schemeClr>
                </a:solidFill>
                <a:round/>
              </a:ln>
              <a:effectLst/>
            </c:spPr>
          </c:errBars>
          <c:xVal>
            <c:numRef>
              <c:f>'Moisture Absorpton Res'!$P$53:$P$55</c:f>
              <c:numCache>
                <c:formatCode>0.0</c:formatCode>
                <c:ptCount val="3"/>
                <c:pt idx="0">
                  <c:v>0</c:v>
                </c:pt>
                <c:pt idx="1">
                  <c:v>1</c:v>
                </c:pt>
                <c:pt idx="2">
                  <c:v>15</c:v>
                </c:pt>
              </c:numCache>
            </c:numRef>
          </c:xVal>
          <c:yVal>
            <c:numRef>
              <c:f>'Moisture Absorpton Res'!$S$53:$S$55</c:f>
              <c:numCache>
                <c:formatCode>0.000</c:formatCode>
                <c:ptCount val="3"/>
                <c:pt idx="0">
                  <c:v>0</c:v>
                </c:pt>
                <c:pt idx="1">
                  <c:v>8.8893557777873812E-3</c:v>
                </c:pt>
                <c:pt idx="2">
                  <c:v>8.8893557777873812E-3</c:v>
                </c:pt>
              </c:numCache>
            </c:numRef>
          </c:yVal>
          <c:smooth val="0"/>
          <c:extLst>
            <c:ext xmlns:c16="http://schemas.microsoft.com/office/drawing/2014/chart" uri="{C3380CC4-5D6E-409C-BE32-E72D297353CC}">
              <c16:uniqueId val="{00000003-B71E-40AE-A2EA-33C5B8CD303A}"/>
            </c:ext>
          </c:extLst>
        </c:ser>
        <c:ser>
          <c:idx val="4"/>
          <c:order val="4"/>
          <c:tx>
            <c:v>GS: 25% Mix</c:v>
          </c:tx>
          <c:spPr>
            <a:ln w="19050" cap="rnd">
              <a:solidFill>
                <a:schemeClr val="accent1"/>
              </a:solidFill>
              <a:round/>
            </a:ln>
            <a:effectLst/>
          </c:spPr>
          <c:marker>
            <c:symbol val="star"/>
            <c:size val="5"/>
            <c:spPr>
              <a:noFill/>
              <a:ln w="9525">
                <a:solidFill>
                  <a:schemeClr val="accent1"/>
                </a:solidFill>
              </a:ln>
              <a:effectLst/>
            </c:spPr>
          </c:marker>
          <c:errBars>
            <c:errDir val="y"/>
            <c:errBarType val="both"/>
            <c:errValType val="cust"/>
            <c:noEndCap val="0"/>
            <c:pl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plus>
            <c:min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minus>
            <c:spPr>
              <a:noFill/>
              <a:ln w="9525" cap="flat" cmpd="sng" algn="ctr">
                <a:solidFill>
                  <a:schemeClr val="tx1">
                    <a:lumMod val="65000"/>
                    <a:lumOff val="35000"/>
                  </a:schemeClr>
                </a:solidFill>
                <a:round/>
              </a:ln>
              <a:effectLst/>
            </c:spPr>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Res'!$S$59:$S$73</c:f>
              <c:numCache>
                <c:formatCode>0.000</c:formatCode>
                <c:ptCount val="15"/>
                <c:pt idx="0">
                  <c:v>0</c:v>
                </c:pt>
                <c:pt idx="1">
                  <c:v>0.16429585362976251</c:v>
                </c:pt>
                <c:pt idx="2">
                  <c:v>0.25216672465933615</c:v>
                </c:pt>
                <c:pt idx="3">
                  <c:v>0.30239645660957465</c:v>
                </c:pt>
                <c:pt idx="4">
                  <c:v>0.34003759568890973</c:v>
                </c:pt>
                <c:pt idx="5">
                  <c:v>0.37767873476824487</c:v>
                </c:pt>
                <c:pt idx="6">
                  <c:v>0.39026732763914834</c:v>
                </c:pt>
                <c:pt idx="7">
                  <c:v>0.4153198738475799</c:v>
                </c:pt>
                <c:pt idx="8">
                  <c:v>0.45296101292691504</c:v>
                </c:pt>
                <c:pt idx="9">
                  <c:v>0.46554960579781851</c:v>
                </c:pt>
                <c:pt idx="10">
                  <c:v>0.47801355913534671</c:v>
                </c:pt>
                <c:pt idx="11">
                  <c:v>0.50319074487715365</c:v>
                </c:pt>
                <c:pt idx="12">
                  <c:v>0.52824329108558521</c:v>
                </c:pt>
                <c:pt idx="13">
                  <c:v>0.54083188395648873</c:v>
                </c:pt>
                <c:pt idx="14">
                  <c:v>0.54083188395648873</c:v>
                </c:pt>
              </c:numCache>
            </c:numRef>
          </c:yVal>
          <c:smooth val="0"/>
          <c:extLst>
            <c:ext xmlns:c16="http://schemas.microsoft.com/office/drawing/2014/chart" uri="{C3380CC4-5D6E-409C-BE32-E72D297353CC}">
              <c16:uniqueId val="{00000004-B71E-40AE-A2EA-33C5B8CD303A}"/>
            </c:ext>
          </c:extLst>
        </c:ser>
        <c:dLbls>
          <c:showLegendKey val="0"/>
          <c:showVal val="0"/>
          <c:showCatName val="0"/>
          <c:showSerName val="0"/>
          <c:showPercent val="0"/>
          <c:showBubbleSize val="0"/>
        </c:dLbls>
        <c:axId val="709308296"/>
        <c:axId val="709308624"/>
      </c:scatterChart>
      <c:valAx>
        <c:axId val="7093082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08624"/>
        <c:crosses val="autoZero"/>
        <c:crossBetween val="midCat"/>
      </c:valAx>
      <c:valAx>
        <c:axId val="70930862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Level</a:t>
                </a:r>
                <a:r>
                  <a:rPr lang="en-ZA" baseline="0"/>
                  <a:t> of saturation [</a:t>
                </a:r>
                <a:r>
                  <a:rPr lang="el-GR" baseline="0">
                    <a:latin typeface="Calibri" panose="020F0502020204030204" pitchFamily="34" charset="0"/>
                    <a:cs typeface="Calibri" panose="020F0502020204030204" pitchFamily="34" charset="0"/>
                  </a:rPr>
                  <a:t>β</a:t>
                </a:r>
                <a:r>
                  <a:rPr lang="en-ZA" baseline="0">
                    <a:latin typeface="Calibri" panose="020F0502020204030204" pitchFamily="34" charset="0"/>
                    <a:cs typeface="Calibri" panose="020F0502020204030204" pitchFamily="34" charset="0"/>
                  </a:rPr>
                  <a:t>/</a:t>
                </a:r>
                <a:r>
                  <a:rPr lang="el-GR" baseline="0">
                    <a:latin typeface="Calibri" panose="020F0502020204030204" pitchFamily="34" charset="0"/>
                    <a:cs typeface="Calibri" panose="020F0502020204030204" pitchFamily="34" charset="0"/>
                  </a:rPr>
                  <a:t>β</a:t>
                </a:r>
                <a:r>
                  <a:rPr lang="en-ZA" baseline="0">
                    <a:latin typeface="Calibri" panose="020F0502020204030204" pitchFamily="34" charset="0"/>
                    <a:cs typeface="Calibri" panose="020F0502020204030204" pitchFamily="34" charset="0"/>
                  </a:rPr>
                  <a:t>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08296"/>
        <c:crosses val="autoZero"/>
        <c:crossBetween val="midCat"/>
      </c:valAx>
      <c:spPr>
        <a:noFill/>
        <a:ln w="25400">
          <a:solidFill>
            <a:schemeClr val="tx1"/>
          </a:solidFill>
        </a:ln>
        <a:effectLst/>
      </c:spPr>
    </c:plotArea>
    <c:legend>
      <c:legendPos val="b"/>
      <c:layout>
        <c:manualLayout>
          <c:xMode val="edge"/>
          <c:yMode val="edge"/>
          <c:x val="0.13178198555325951"/>
          <c:y val="0.85845881849616856"/>
          <c:w val="0.73643602889348092"/>
          <c:h val="0.1415411815038314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5"/>
          <c:order val="0"/>
          <c:tx>
            <c:v>GS: 0.1-0.5 mm</c:v>
          </c:tx>
          <c:spPr>
            <a:ln>
              <a:solidFill>
                <a:schemeClr val="accent1"/>
              </a:solidFill>
            </a:ln>
          </c:spPr>
          <c:marker>
            <c:spPr>
              <a:solidFill>
                <a:schemeClr val="accent1"/>
              </a:solidFill>
              <a:ln>
                <a:solidFill>
                  <a:schemeClr val="accent1"/>
                </a:solidFill>
              </a:ln>
            </c:spPr>
          </c:marker>
          <c:errBars>
            <c:errDir val="y"/>
            <c:errBarType val="both"/>
            <c:errValType val="cust"/>
            <c:noEndCap val="0"/>
            <c:pl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plus>
            <c:min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minus>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Res'!$Q$5:$Q$22</c:f>
              <c:numCache>
                <c:formatCode>0.000</c:formatCode>
                <c:ptCount val="18"/>
                <c:pt idx="0">
                  <c:v>0</c:v>
                </c:pt>
                <c:pt idx="1">
                  <c:v>10.698128279721141</c:v>
                </c:pt>
                <c:pt idx="2">
                  <c:v>15.364794946387811</c:v>
                </c:pt>
                <c:pt idx="3">
                  <c:v>17.698128279721143</c:v>
                </c:pt>
                <c:pt idx="4">
                  <c:v>19.698128279721143</c:v>
                </c:pt>
                <c:pt idx="5">
                  <c:v>22.698128279721146</c:v>
                </c:pt>
                <c:pt idx="6">
                  <c:v>24.698128279721146</c:v>
                </c:pt>
                <c:pt idx="7">
                  <c:v>25.364794946387814</c:v>
                </c:pt>
                <c:pt idx="8">
                  <c:v>28.031461613054478</c:v>
                </c:pt>
                <c:pt idx="9">
                  <c:v>29.698128279721146</c:v>
                </c:pt>
                <c:pt idx="10">
                  <c:v>31.364794946387814</c:v>
                </c:pt>
                <c:pt idx="11">
                  <c:v>33.031461613054482</c:v>
                </c:pt>
                <c:pt idx="12">
                  <c:v>33.698128279721146</c:v>
                </c:pt>
                <c:pt idx="13">
                  <c:v>34.364794946387811</c:v>
                </c:pt>
                <c:pt idx="14">
                  <c:v>35.364794946387811</c:v>
                </c:pt>
                <c:pt idx="15">
                  <c:v>36.364794946387811</c:v>
                </c:pt>
                <c:pt idx="16">
                  <c:v>36.698128279721146</c:v>
                </c:pt>
                <c:pt idx="17">
                  <c:v>36.698128279721146</c:v>
                </c:pt>
              </c:numCache>
            </c:numRef>
          </c:yVal>
          <c:smooth val="0"/>
          <c:extLst>
            <c:ext xmlns:c16="http://schemas.microsoft.com/office/drawing/2014/chart" uri="{C3380CC4-5D6E-409C-BE32-E72D297353CC}">
              <c16:uniqueId val="{00000000-CBAC-485F-8614-A82AED059541}"/>
            </c:ext>
          </c:extLst>
        </c:ser>
        <c:ser>
          <c:idx val="6"/>
          <c:order val="1"/>
          <c:tx>
            <c:v>GS: 0.5-1 mm</c:v>
          </c:tx>
          <c:spPr>
            <a:ln>
              <a:solidFill>
                <a:schemeClr val="accent1"/>
              </a:solidFill>
            </a:ln>
          </c:spPr>
          <c:marker>
            <c:symbol val="diamond"/>
            <c:size val="5"/>
          </c:marker>
          <c:errBars>
            <c:errDir val="y"/>
            <c:errBarType val="both"/>
            <c:errValType val="cust"/>
            <c:noEndCap val="0"/>
            <c:pl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plus>
            <c:min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minus>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Res'!$Q$26:$Q$38</c:f>
              <c:numCache>
                <c:formatCode>0.000</c:formatCode>
                <c:ptCount val="13"/>
                <c:pt idx="0">
                  <c:v>0</c:v>
                </c:pt>
                <c:pt idx="1">
                  <c:v>6.3647949463878097</c:v>
                </c:pt>
                <c:pt idx="2">
                  <c:v>8.3647949463878088</c:v>
                </c:pt>
                <c:pt idx="3">
                  <c:v>9.0314616130544767</c:v>
                </c:pt>
                <c:pt idx="4">
                  <c:v>9.3647949463878088</c:v>
                </c:pt>
                <c:pt idx="5">
                  <c:v>9.698128279721141</c:v>
                </c:pt>
                <c:pt idx="6">
                  <c:v>10.031461613054475</c:v>
                </c:pt>
                <c:pt idx="7">
                  <c:v>10.364794946387809</c:v>
                </c:pt>
                <c:pt idx="8">
                  <c:v>10.698128279721141</c:v>
                </c:pt>
                <c:pt idx="9">
                  <c:v>11.031461613054475</c:v>
                </c:pt>
                <c:pt idx="10">
                  <c:v>11.364794946387809</c:v>
                </c:pt>
                <c:pt idx="11">
                  <c:v>11.698128279721141</c:v>
                </c:pt>
                <c:pt idx="12">
                  <c:v>11.698128279721141</c:v>
                </c:pt>
              </c:numCache>
            </c:numRef>
          </c:yVal>
          <c:smooth val="0"/>
          <c:extLst>
            <c:ext xmlns:c16="http://schemas.microsoft.com/office/drawing/2014/chart" uri="{C3380CC4-5D6E-409C-BE32-E72D297353CC}">
              <c16:uniqueId val="{00000001-CBAC-485F-8614-A82AED059541}"/>
            </c:ext>
          </c:extLst>
        </c:ser>
        <c:ser>
          <c:idx val="7"/>
          <c:order val="2"/>
          <c:tx>
            <c:v>GS: 1-2 mm</c:v>
          </c:tx>
          <c:spPr>
            <a:ln>
              <a:solidFill>
                <a:schemeClr val="accent1"/>
              </a:solidFill>
            </a:ln>
          </c:spPr>
          <c:marker>
            <c:symbol val="square"/>
            <c:size val="5"/>
            <c:spPr>
              <a:solidFill>
                <a:schemeClr val="accent1"/>
              </a:solidFill>
              <a:ln>
                <a:solidFill>
                  <a:schemeClr val="accent1"/>
                </a:solidFill>
              </a:ln>
            </c:spPr>
          </c:marker>
          <c:errBars>
            <c:errDir val="y"/>
            <c:errBarType val="both"/>
            <c:errValType val="cust"/>
            <c:noEndCap val="0"/>
            <c:pl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plus>
            <c:min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minus>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Res'!$Q$42:$Q$49</c:f>
              <c:numCache>
                <c:formatCode>0.000</c:formatCode>
                <c:ptCount val="8"/>
                <c:pt idx="0">
                  <c:v>0</c:v>
                </c:pt>
                <c:pt idx="1">
                  <c:v>3.3647949463878093</c:v>
                </c:pt>
                <c:pt idx="2">
                  <c:v>4.3647949463878097</c:v>
                </c:pt>
                <c:pt idx="3">
                  <c:v>4.6981282797211428</c:v>
                </c:pt>
                <c:pt idx="4">
                  <c:v>5.0314616130544758</c:v>
                </c:pt>
                <c:pt idx="5">
                  <c:v>5.3647949463878097</c:v>
                </c:pt>
                <c:pt idx="6">
                  <c:v>5.6981282797211428</c:v>
                </c:pt>
                <c:pt idx="7">
                  <c:v>5.6981282797211428</c:v>
                </c:pt>
              </c:numCache>
            </c:numRef>
          </c:yVal>
          <c:smooth val="0"/>
          <c:extLst>
            <c:ext xmlns:c16="http://schemas.microsoft.com/office/drawing/2014/chart" uri="{C3380CC4-5D6E-409C-BE32-E72D297353CC}">
              <c16:uniqueId val="{00000002-CBAC-485F-8614-A82AED059541}"/>
            </c:ext>
          </c:extLst>
        </c:ser>
        <c:ser>
          <c:idx val="8"/>
          <c:order val="3"/>
          <c:tx>
            <c:v>GS: 2-2.8 mm</c:v>
          </c:tx>
          <c:spPr>
            <a:ln>
              <a:solidFill>
                <a:schemeClr val="accent1"/>
              </a:solidFill>
            </a:ln>
          </c:spPr>
          <c:marker>
            <c:symbol val="triangle"/>
            <c:size val="5"/>
            <c:spPr>
              <a:solidFill>
                <a:schemeClr val="accent1"/>
              </a:solidFill>
              <a:ln>
                <a:solidFill>
                  <a:schemeClr val="accent1"/>
                </a:solidFill>
              </a:ln>
            </c:spPr>
          </c:marker>
          <c:errBars>
            <c:errDir val="y"/>
            <c:errBarType val="both"/>
            <c:errValType val="cust"/>
            <c:noEndCap val="0"/>
            <c:plus>
              <c:numRef>
                <c:f>'Moisture Absorpton Res'!$R$53:$R$55</c:f>
                <c:numCache>
                  <c:formatCode>General</c:formatCode>
                  <c:ptCount val="3"/>
                  <c:pt idx="0">
                    <c:v>0</c:v>
                  </c:pt>
                  <c:pt idx="1">
                    <c:v>0</c:v>
                  </c:pt>
                  <c:pt idx="2">
                    <c:v>0</c:v>
                  </c:pt>
                </c:numCache>
              </c:numRef>
            </c:plus>
            <c:minus>
              <c:numRef>
                <c:f>'Moisture Absorpton Res'!$R$53:$R$55</c:f>
                <c:numCache>
                  <c:formatCode>General</c:formatCode>
                  <c:ptCount val="3"/>
                  <c:pt idx="0">
                    <c:v>0</c:v>
                  </c:pt>
                  <c:pt idx="1">
                    <c:v>0</c:v>
                  </c:pt>
                  <c:pt idx="2">
                    <c:v>0</c:v>
                  </c:pt>
                </c:numCache>
              </c:numRef>
            </c:minus>
          </c:errBars>
          <c:xVal>
            <c:numRef>
              <c:f>'Moisture Absorpton Res'!$P$53:$P$55</c:f>
              <c:numCache>
                <c:formatCode>0.0</c:formatCode>
                <c:ptCount val="3"/>
                <c:pt idx="0">
                  <c:v>0</c:v>
                </c:pt>
                <c:pt idx="1">
                  <c:v>1</c:v>
                </c:pt>
                <c:pt idx="2">
                  <c:v>15</c:v>
                </c:pt>
              </c:numCache>
            </c:numRef>
          </c:xVal>
          <c:yVal>
            <c:numRef>
              <c:f>'Moisture Absorpton Res'!$Q$53:$Q$55</c:f>
              <c:numCache>
                <c:formatCode>0.000</c:formatCode>
                <c:ptCount val="3"/>
                <c:pt idx="0">
                  <c:v>0</c:v>
                </c:pt>
                <c:pt idx="1">
                  <c:v>0.36479494638780952</c:v>
                </c:pt>
                <c:pt idx="2">
                  <c:v>0.36479494638780952</c:v>
                </c:pt>
              </c:numCache>
            </c:numRef>
          </c:yVal>
          <c:smooth val="0"/>
          <c:extLst>
            <c:ext xmlns:c16="http://schemas.microsoft.com/office/drawing/2014/chart" uri="{C3380CC4-5D6E-409C-BE32-E72D297353CC}">
              <c16:uniqueId val="{00000003-CBAC-485F-8614-A82AED059541}"/>
            </c:ext>
          </c:extLst>
        </c:ser>
        <c:ser>
          <c:idx val="9"/>
          <c:order val="4"/>
          <c:tx>
            <c:v>GS: 25% Mix</c:v>
          </c:tx>
          <c:spPr>
            <a:ln>
              <a:solidFill>
                <a:schemeClr val="accent1"/>
              </a:solidFill>
            </a:ln>
          </c:spPr>
          <c:marker>
            <c:symbol val="star"/>
            <c:size val="5"/>
            <c:spPr>
              <a:noFill/>
              <a:ln>
                <a:solidFill>
                  <a:schemeClr val="accent1"/>
                </a:solidFill>
              </a:ln>
            </c:spPr>
          </c:marker>
          <c:errBars>
            <c:errDir val="y"/>
            <c:errBarType val="both"/>
            <c:errValType val="cust"/>
            <c:noEndCap val="0"/>
            <c:pl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plus>
            <c:min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minus>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Res'!$Q$59:$Q$73</c:f>
              <c:numCache>
                <c:formatCode>0.000</c:formatCode>
                <c:ptCount val="15"/>
                <c:pt idx="0">
                  <c:v>0</c:v>
                </c:pt>
                <c:pt idx="1">
                  <c:v>4.3647949463878097</c:v>
                </c:pt>
                <c:pt idx="2">
                  <c:v>6.6981282797211428</c:v>
                </c:pt>
                <c:pt idx="3">
                  <c:v>8.0314616130544749</c:v>
                </c:pt>
                <c:pt idx="4">
                  <c:v>9.0314616130544749</c:v>
                </c:pt>
                <c:pt idx="5">
                  <c:v>10.031461613054475</c:v>
                </c:pt>
                <c:pt idx="6">
                  <c:v>10.364794946387809</c:v>
                </c:pt>
                <c:pt idx="7">
                  <c:v>11.031461613054475</c:v>
                </c:pt>
                <c:pt idx="8">
                  <c:v>12.031461613054475</c:v>
                </c:pt>
                <c:pt idx="9">
                  <c:v>12.364794946387809</c:v>
                </c:pt>
                <c:pt idx="10">
                  <c:v>12.698128279721141</c:v>
                </c:pt>
                <c:pt idx="11">
                  <c:v>13.364794946387809</c:v>
                </c:pt>
                <c:pt idx="12">
                  <c:v>14.031461613054475</c:v>
                </c:pt>
                <c:pt idx="13">
                  <c:v>14.364794946387809</c:v>
                </c:pt>
                <c:pt idx="14">
                  <c:v>14.364794946387809</c:v>
                </c:pt>
              </c:numCache>
            </c:numRef>
          </c:yVal>
          <c:smooth val="0"/>
          <c:extLst>
            <c:ext xmlns:c16="http://schemas.microsoft.com/office/drawing/2014/chart" uri="{C3380CC4-5D6E-409C-BE32-E72D297353CC}">
              <c16:uniqueId val="{00000004-CBAC-485F-8614-A82AED059541}"/>
            </c:ext>
          </c:extLst>
        </c:ser>
        <c:ser>
          <c:idx val="10"/>
          <c:order val="5"/>
          <c:tx>
            <c:v>GW: 0.1-0.5 mm</c:v>
          </c:tx>
          <c:spPr>
            <a:ln w="19050" cap="rnd">
              <a:solidFill>
                <a:schemeClr val="accent3"/>
              </a:solidFill>
              <a:round/>
            </a:ln>
            <a:effectLst/>
          </c:spPr>
          <c:marker>
            <c:symbol val="circle"/>
            <c:size val="5"/>
            <c:spPr>
              <a:solidFill>
                <a:schemeClr val="accent3"/>
              </a:solidFill>
              <a:ln>
                <a:solidFill>
                  <a:schemeClr val="accent3"/>
                </a:solidFill>
              </a:ln>
            </c:spPr>
          </c:marker>
          <c:errBars>
            <c:errDir val="y"/>
            <c:errBarType val="both"/>
            <c:errValType val="cust"/>
            <c:noEndCap val="0"/>
            <c:pl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plus>
            <c:min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Res'!$AA$5:$AA$23</c:f>
              <c:numCache>
                <c:formatCode>0.000</c:formatCode>
                <c:ptCount val="19"/>
                <c:pt idx="0">
                  <c:v>0</c:v>
                </c:pt>
                <c:pt idx="1">
                  <c:v>12.364794946387809</c:v>
                </c:pt>
                <c:pt idx="2">
                  <c:v>15.364794946387811</c:v>
                </c:pt>
                <c:pt idx="3">
                  <c:v>18.698128279721143</c:v>
                </c:pt>
                <c:pt idx="4">
                  <c:v>21.364794946387814</c:v>
                </c:pt>
                <c:pt idx="5">
                  <c:v>23.698128279721146</c:v>
                </c:pt>
                <c:pt idx="6">
                  <c:v>25.364794946387814</c:v>
                </c:pt>
                <c:pt idx="7">
                  <c:v>26.031461613054478</c:v>
                </c:pt>
                <c:pt idx="8">
                  <c:v>28.031461613054478</c:v>
                </c:pt>
                <c:pt idx="9">
                  <c:v>29.698128279721146</c:v>
                </c:pt>
                <c:pt idx="10">
                  <c:v>31.364794946387814</c:v>
                </c:pt>
                <c:pt idx="11">
                  <c:v>32.364794946387811</c:v>
                </c:pt>
                <c:pt idx="12">
                  <c:v>33.364794946387811</c:v>
                </c:pt>
                <c:pt idx="13">
                  <c:v>34.364794946387811</c:v>
                </c:pt>
                <c:pt idx="14">
                  <c:v>34.698128279721146</c:v>
                </c:pt>
                <c:pt idx="15">
                  <c:v>35.364794946387811</c:v>
                </c:pt>
                <c:pt idx="16">
                  <c:v>35.698128279721146</c:v>
                </c:pt>
                <c:pt idx="17">
                  <c:v>36.364794946387811</c:v>
                </c:pt>
                <c:pt idx="18">
                  <c:v>36.364794946387811</c:v>
                </c:pt>
              </c:numCache>
            </c:numRef>
          </c:yVal>
          <c:smooth val="0"/>
          <c:extLst>
            <c:ext xmlns:c16="http://schemas.microsoft.com/office/drawing/2014/chart" uri="{C3380CC4-5D6E-409C-BE32-E72D297353CC}">
              <c16:uniqueId val="{00000005-CBAC-485F-8614-A82AED059541}"/>
            </c:ext>
          </c:extLst>
        </c:ser>
        <c:ser>
          <c:idx val="11"/>
          <c:order val="6"/>
          <c:tx>
            <c:v>GW: 0.5-1 mm</c:v>
          </c:tx>
          <c:spPr>
            <a:ln w="19050" cap="rnd">
              <a:solidFill>
                <a:schemeClr val="accent3"/>
              </a:solidFill>
              <a:round/>
            </a:ln>
            <a:effectLst/>
          </c:spPr>
          <c:marker>
            <c:symbol val="diamond"/>
            <c:size val="5"/>
            <c:spPr>
              <a:solidFill>
                <a:schemeClr val="accent3"/>
              </a:solidFill>
              <a:ln>
                <a:solidFill>
                  <a:schemeClr val="accent3"/>
                </a:solidFill>
              </a:ln>
            </c:spPr>
          </c:marker>
          <c:errBars>
            <c:errDir val="y"/>
            <c:errBarType val="both"/>
            <c:errValType val="cust"/>
            <c:noEndCap val="0"/>
            <c:pl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plus>
            <c:min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Res'!$AA$27:$AA$37</c:f>
              <c:numCache>
                <c:formatCode>0.000</c:formatCode>
                <c:ptCount val="11"/>
                <c:pt idx="0">
                  <c:v>0</c:v>
                </c:pt>
                <c:pt idx="1">
                  <c:v>9.3647949463878088</c:v>
                </c:pt>
                <c:pt idx="2">
                  <c:v>11.364794946387809</c:v>
                </c:pt>
                <c:pt idx="3">
                  <c:v>12.031461613054475</c:v>
                </c:pt>
                <c:pt idx="4">
                  <c:v>12.364794946387809</c:v>
                </c:pt>
                <c:pt idx="5">
                  <c:v>12.698128279721141</c:v>
                </c:pt>
                <c:pt idx="6">
                  <c:v>13.364794946387809</c:v>
                </c:pt>
                <c:pt idx="7">
                  <c:v>13.698128279721141</c:v>
                </c:pt>
                <c:pt idx="8">
                  <c:v>14.364794946387809</c:v>
                </c:pt>
                <c:pt idx="9">
                  <c:v>14.698128279721141</c:v>
                </c:pt>
                <c:pt idx="10">
                  <c:v>14.698128279721141</c:v>
                </c:pt>
              </c:numCache>
            </c:numRef>
          </c:yVal>
          <c:smooth val="0"/>
          <c:extLst>
            <c:ext xmlns:c16="http://schemas.microsoft.com/office/drawing/2014/chart" uri="{C3380CC4-5D6E-409C-BE32-E72D297353CC}">
              <c16:uniqueId val="{00000006-CBAC-485F-8614-A82AED059541}"/>
            </c:ext>
          </c:extLst>
        </c:ser>
        <c:ser>
          <c:idx val="12"/>
          <c:order val="7"/>
          <c:tx>
            <c:v>GW: 1-2 mm</c:v>
          </c:tx>
          <c:spPr>
            <a:ln w="19050" cap="rnd">
              <a:solidFill>
                <a:schemeClr val="accent3"/>
              </a:solidFill>
              <a:round/>
            </a:ln>
            <a:effectLst/>
          </c:spPr>
          <c:marker>
            <c:symbol val="square"/>
            <c:size val="5"/>
            <c:spPr>
              <a:solidFill>
                <a:schemeClr val="accent3"/>
              </a:solidFill>
              <a:ln>
                <a:solidFill>
                  <a:schemeClr val="accent3"/>
                </a:solidFill>
              </a:ln>
            </c:spPr>
          </c:marker>
          <c:errBars>
            <c:errDir val="y"/>
            <c:errBarType val="both"/>
            <c:errValType val="cust"/>
            <c:noEndCap val="0"/>
            <c:pl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plus>
            <c:min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Res'!$AA$41:$AA$49</c:f>
              <c:numCache>
                <c:formatCode>0.000</c:formatCode>
                <c:ptCount val="9"/>
                <c:pt idx="0">
                  <c:v>0</c:v>
                </c:pt>
                <c:pt idx="1">
                  <c:v>5.3647949463878097</c:v>
                </c:pt>
                <c:pt idx="2">
                  <c:v>6.3647949463878097</c:v>
                </c:pt>
                <c:pt idx="3">
                  <c:v>6.6981282797211428</c:v>
                </c:pt>
                <c:pt idx="4">
                  <c:v>7.3647949463878097</c:v>
                </c:pt>
                <c:pt idx="5">
                  <c:v>7.6981282797211428</c:v>
                </c:pt>
                <c:pt idx="6">
                  <c:v>8.0314616130544749</c:v>
                </c:pt>
                <c:pt idx="7">
                  <c:v>8.3647949463878088</c:v>
                </c:pt>
                <c:pt idx="8">
                  <c:v>8.3647949463878088</c:v>
                </c:pt>
              </c:numCache>
            </c:numRef>
          </c:yVal>
          <c:smooth val="0"/>
          <c:extLst>
            <c:ext xmlns:c16="http://schemas.microsoft.com/office/drawing/2014/chart" uri="{C3380CC4-5D6E-409C-BE32-E72D297353CC}">
              <c16:uniqueId val="{00000007-CBAC-485F-8614-A82AED059541}"/>
            </c:ext>
          </c:extLst>
        </c:ser>
        <c:ser>
          <c:idx val="13"/>
          <c:order val="8"/>
          <c:tx>
            <c:v>GW: 2-2.8 mm</c:v>
          </c:tx>
          <c:spPr>
            <a:ln w="19050" cap="rnd">
              <a:solidFill>
                <a:schemeClr val="accent3"/>
              </a:solidFill>
              <a:round/>
            </a:ln>
            <a:effectLst/>
          </c:spPr>
          <c:marker>
            <c:symbol val="triangle"/>
            <c:size val="5"/>
            <c:spPr>
              <a:solidFill>
                <a:schemeClr val="accent3"/>
              </a:solidFill>
              <a:ln>
                <a:solidFill>
                  <a:schemeClr val="accent3"/>
                </a:solidFill>
              </a:ln>
            </c:spPr>
          </c:marker>
          <c:errBars>
            <c:errDir val="y"/>
            <c:errBarType val="both"/>
            <c:errValType val="cust"/>
            <c:noEndCap val="0"/>
            <c:plus>
              <c:numRef>
                <c:f>'Moisture Absorpton Res'!$AB$53:$AB$58</c:f>
                <c:numCache>
                  <c:formatCode>General</c:formatCode>
                  <c:ptCount val="6"/>
                  <c:pt idx="0">
                    <c:v>0</c:v>
                  </c:pt>
                  <c:pt idx="1">
                    <c:v>0.99999999999999978</c:v>
                  </c:pt>
                  <c:pt idx="2">
                    <c:v>0</c:v>
                  </c:pt>
                  <c:pt idx="3">
                    <c:v>0.57735026918962584</c:v>
                  </c:pt>
                  <c:pt idx="4">
                    <c:v>0</c:v>
                  </c:pt>
                  <c:pt idx="5">
                    <c:v>0</c:v>
                  </c:pt>
                </c:numCache>
              </c:numRef>
            </c:plus>
            <c:minus>
              <c:numRef>
                <c:f>'Moisture Absorpton Res'!$AB$53:$AB$58</c:f>
                <c:numCache>
                  <c:formatCode>General</c:formatCode>
                  <c:ptCount val="6"/>
                  <c:pt idx="0">
                    <c:v>0</c:v>
                  </c:pt>
                  <c:pt idx="1">
                    <c:v>0.99999999999999978</c:v>
                  </c:pt>
                  <c:pt idx="2">
                    <c:v>0</c:v>
                  </c:pt>
                  <c:pt idx="3">
                    <c:v>0.57735026918962584</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Res'!$AA$53:$AA$58</c:f>
              <c:numCache>
                <c:formatCode>0.000</c:formatCode>
                <c:ptCount val="6"/>
                <c:pt idx="0">
                  <c:v>0</c:v>
                </c:pt>
                <c:pt idx="1">
                  <c:v>1.3647949463878097</c:v>
                </c:pt>
                <c:pt idx="2">
                  <c:v>4.3647949463878097</c:v>
                </c:pt>
                <c:pt idx="3">
                  <c:v>4.6981282797211428</c:v>
                </c:pt>
                <c:pt idx="4">
                  <c:v>5.3647949463878097</c:v>
                </c:pt>
                <c:pt idx="5">
                  <c:v>5.3647949463878097</c:v>
                </c:pt>
              </c:numCache>
            </c:numRef>
          </c:yVal>
          <c:smooth val="0"/>
          <c:extLst>
            <c:ext xmlns:c16="http://schemas.microsoft.com/office/drawing/2014/chart" uri="{C3380CC4-5D6E-409C-BE32-E72D297353CC}">
              <c16:uniqueId val="{00000008-CBAC-485F-8614-A82AED059541}"/>
            </c:ext>
          </c:extLst>
        </c:ser>
        <c:ser>
          <c:idx val="14"/>
          <c:order val="9"/>
          <c:tx>
            <c:v>GW: 25 wt% mix</c:v>
          </c:tx>
          <c:spPr>
            <a:ln w="19050" cap="rnd">
              <a:solidFill>
                <a:schemeClr val="accent3"/>
              </a:solidFill>
              <a:round/>
            </a:ln>
            <a:effectLst/>
          </c:spPr>
          <c:marker>
            <c:symbol val="star"/>
            <c:size val="5"/>
          </c:marker>
          <c:errBars>
            <c:errDir val="y"/>
            <c:errBarType val="both"/>
            <c:errValType val="cust"/>
            <c:noEndCap val="0"/>
            <c:pl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plus>
            <c:min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Res'!$AA$62:$AA$76</c:f>
              <c:numCache>
                <c:formatCode>0.000</c:formatCode>
                <c:ptCount val="15"/>
                <c:pt idx="0">
                  <c:v>0</c:v>
                </c:pt>
                <c:pt idx="1">
                  <c:v>7.6981282797211428</c:v>
                </c:pt>
                <c:pt idx="2">
                  <c:v>9.0314616130544749</c:v>
                </c:pt>
                <c:pt idx="3">
                  <c:v>10.031461613054475</c:v>
                </c:pt>
                <c:pt idx="4">
                  <c:v>11.364794946387809</c:v>
                </c:pt>
                <c:pt idx="5">
                  <c:v>12.031461613054475</c:v>
                </c:pt>
                <c:pt idx="6">
                  <c:v>13.031461613054475</c:v>
                </c:pt>
                <c:pt idx="7">
                  <c:v>13.364794946387809</c:v>
                </c:pt>
                <c:pt idx="8">
                  <c:v>14.031461613054475</c:v>
                </c:pt>
                <c:pt idx="9">
                  <c:v>14.698128279721141</c:v>
                </c:pt>
                <c:pt idx="10">
                  <c:v>15.698128279721145</c:v>
                </c:pt>
                <c:pt idx="11">
                  <c:v>16.364794946387811</c:v>
                </c:pt>
                <c:pt idx="12">
                  <c:v>16.698128279721143</c:v>
                </c:pt>
                <c:pt idx="13">
                  <c:v>17.031461613054478</c:v>
                </c:pt>
                <c:pt idx="14">
                  <c:v>17.364794946387811</c:v>
                </c:pt>
              </c:numCache>
            </c:numRef>
          </c:yVal>
          <c:smooth val="0"/>
          <c:extLst>
            <c:ext xmlns:c16="http://schemas.microsoft.com/office/drawing/2014/chart" uri="{C3380CC4-5D6E-409C-BE32-E72D297353CC}">
              <c16:uniqueId val="{00000009-CBAC-485F-8614-A82AED059541}"/>
            </c:ext>
          </c:extLst>
        </c:ser>
        <c:ser>
          <c:idx val="0"/>
          <c:order val="10"/>
          <c:tx>
            <c:v>Mo: 0.1-0.5 mm</c:v>
          </c:tx>
          <c:spPr>
            <a:ln w="19050" cap="rnd">
              <a:solidFill>
                <a:schemeClr val="accent6"/>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plus>
            <c:min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Res'!$AK$5:$AK$27</c:f>
              <c:numCache>
                <c:formatCode>0.000</c:formatCode>
                <c:ptCount val="23"/>
                <c:pt idx="0">
                  <c:v>0</c:v>
                </c:pt>
                <c:pt idx="1">
                  <c:v>12.031461613054475</c:v>
                </c:pt>
                <c:pt idx="2">
                  <c:v>15.031461613054475</c:v>
                </c:pt>
                <c:pt idx="3">
                  <c:v>17.031461613054478</c:v>
                </c:pt>
                <c:pt idx="4">
                  <c:v>19.698128279721143</c:v>
                </c:pt>
                <c:pt idx="5">
                  <c:v>21.698128279721146</c:v>
                </c:pt>
                <c:pt idx="6">
                  <c:v>23.031461613054478</c:v>
                </c:pt>
                <c:pt idx="7">
                  <c:v>24.031461613054478</c:v>
                </c:pt>
                <c:pt idx="8">
                  <c:v>26.364794946387814</c:v>
                </c:pt>
                <c:pt idx="9">
                  <c:v>27.698128279721146</c:v>
                </c:pt>
                <c:pt idx="10">
                  <c:v>29.031461613054478</c:v>
                </c:pt>
                <c:pt idx="11">
                  <c:v>30.698128279721146</c:v>
                </c:pt>
                <c:pt idx="12">
                  <c:v>31.364794946387814</c:v>
                </c:pt>
                <c:pt idx="13">
                  <c:v>32.031461613054482</c:v>
                </c:pt>
                <c:pt idx="14">
                  <c:v>32.364794946387811</c:v>
                </c:pt>
                <c:pt idx="15">
                  <c:v>33.698128279721146</c:v>
                </c:pt>
                <c:pt idx="16">
                  <c:v>35.031461613054482</c:v>
                </c:pt>
                <c:pt idx="17">
                  <c:v>35.698128279721146</c:v>
                </c:pt>
                <c:pt idx="18">
                  <c:v>36.031461613054482</c:v>
                </c:pt>
                <c:pt idx="19">
                  <c:v>37.031461613054482</c:v>
                </c:pt>
                <c:pt idx="20">
                  <c:v>37.698128279721146</c:v>
                </c:pt>
                <c:pt idx="21">
                  <c:v>38.364794946387811</c:v>
                </c:pt>
                <c:pt idx="22">
                  <c:v>38.698128279721146</c:v>
                </c:pt>
              </c:numCache>
            </c:numRef>
          </c:yVal>
          <c:smooth val="0"/>
          <c:extLst>
            <c:ext xmlns:c16="http://schemas.microsoft.com/office/drawing/2014/chart" uri="{C3380CC4-5D6E-409C-BE32-E72D297353CC}">
              <c16:uniqueId val="{0000000A-CBAC-485F-8614-A82AED059541}"/>
            </c:ext>
          </c:extLst>
        </c:ser>
        <c:ser>
          <c:idx val="1"/>
          <c:order val="11"/>
          <c:tx>
            <c:v>MO: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plus>
            <c:min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Res'!$AK$31:$AK$37</c:f>
              <c:numCache>
                <c:formatCode>0.000</c:formatCode>
                <c:ptCount val="7"/>
                <c:pt idx="0">
                  <c:v>0</c:v>
                </c:pt>
                <c:pt idx="1">
                  <c:v>9.698128279721141</c:v>
                </c:pt>
                <c:pt idx="2">
                  <c:v>11.031461613054475</c:v>
                </c:pt>
                <c:pt idx="3">
                  <c:v>11.364794946387809</c:v>
                </c:pt>
                <c:pt idx="4">
                  <c:v>11.698128279721141</c:v>
                </c:pt>
                <c:pt idx="5">
                  <c:v>12.031461613054475</c:v>
                </c:pt>
                <c:pt idx="6">
                  <c:v>12.031461613054475</c:v>
                </c:pt>
              </c:numCache>
            </c:numRef>
          </c:yVal>
          <c:smooth val="0"/>
          <c:extLst>
            <c:ext xmlns:c16="http://schemas.microsoft.com/office/drawing/2014/chart" uri="{C3380CC4-5D6E-409C-BE32-E72D297353CC}">
              <c16:uniqueId val="{0000000B-CBAC-485F-8614-A82AED059541}"/>
            </c:ext>
          </c:extLst>
        </c:ser>
        <c:ser>
          <c:idx val="2"/>
          <c:order val="12"/>
          <c:tx>
            <c:v>MO: 1-2 mm</c:v>
          </c:tx>
          <c:spPr>
            <a:ln w="19050" cap="rnd">
              <a:solidFill>
                <a:schemeClr val="accent6"/>
              </a:solidFill>
              <a:round/>
            </a:ln>
            <a:effectLst/>
          </c:spPr>
          <c:marker>
            <c:symbol val="square"/>
            <c:size val="5"/>
            <c:spPr>
              <a:solidFill>
                <a:schemeClr val="accent6"/>
              </a:solidFill>
              <a:ln w="9525">
                <a:solidFill>
                  <a:schemeClr val="accent6"/>
                </a:solidFill>
              </a:ln>
              <a:effectLst/>
            </c:spPr>
          </c:marker>
          <c:errBars>
            <c:errDir val="y"/>
            <c:errBarType val="both"/>
            <c:errValType val="cust"/>
            <c:noEndCap val="0"/>
            <c:pl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plus>
            <c:min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Res'!$AK$41:$AK$48</c:f>
              <c:numCache>
                <c:formatCode>0.000</c:formatCode>
                <c:ptCount val="8"/>
                <c:pt idx="0">
                  <c:v>0</c:v>
                </c:pt>
                <c:pt idx="1">
                  <c:v>5.3647949463878097</c:v>
                </c:pt>
                <c:pt idx="2">
                  <c:v>5.6981282797211428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C-CBAC-485F-8614-A82AED059541}"/>
            </c:ext>
          </c:extLst>
        </c:ser>
        <c:ser>
          <c:idx val="3"/>
          <c:order val="13"/>
          <c:tx>
            <c:v>MO: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plus>
            <c:min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Res'!$AK$52:$AK$59</c:f>
              <c:numCache>
                <c:formatCode>0.000</c:formatCode>
                <c:ptCount val="8"/>
                <c:pt idx="0">
                  <c:v>0</c:v>
                </c:pt>
                <c:pt idx="1">
                  <c:v>4.0314616130544758</c:v>
                </c:pt>
                <c:pt idx="2">
                  <c:v>4.3647949463878097</c:v>
                </c:pt>
                <c:pt idx="3">
                  <c:v>5.0314616130544758</c:v>
                </c:pt>
                <c:pt idx="4">
                  <c:v>5.3647949463878097</c:v>
                </c:pt>
                <c:pt idx="5">
                  <c:v>5.6981282797211428</c:v>
                </c:pt>
                <c:pt idx="6">
                  <c:v>6.0314616130544758</c:v>
                </c:pt>
                <c:pt idx="7">
                  <c:v>6.0314616130544758</c:v>
                </c:pt>
              </c:numCache>
            </c:numRef>
          </c:yVal>
          <c:smooth val="0"/>
          <c:extLst>
            <c:ext xmlns:c16="http://schemas.microsoft.com/office/drawing/2014/chart" uri="{C3380CC4-5D6E-409C-BE32-E72D297353CC}">
              <c16:uniqueId val="{0000000D-CBAC-485F-8614-A82AED059541}"/>
            </c:ext>
          </c:extLst>
        </c:ser>
        <c:ser>
          <c:idx val="4"/>
          <c:order val="14"/>
          <c:tx>
            <c:v>MO 25 wt% mix</c:v>
          </c:tx>
          <c:spPr>
            <a:ln w="19050" cap="rnd">
              <a:solidFill>
                <a:schemeClr val="accent6"/>
              </a:solidFill>
              <a:round/>
            </a:ln>
            <a:effectLst/>
          </c:spPr>
          <c:marker>
            <c:symbol val="star"/>
            <c:size val="5"/>
            <c:spPr>
              <a:noFill/>
              <a:ln w="9525">
                <a:solidFill>
                  <a:schemeClr val="accent6"/>
                </a:solidFill>
              </a:ln>
              <a:effectLst/>
            </c:spPr>
          </c:marker>
          <c:errBars>
            <c:errDir val="y"/>
            <c:errBarType val="both"/>
            <c:errValType val="cust"/>
            <c:noEndCap val="0"/>
            <c:pl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plus>
            <c:min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Res'!$AK$63:$AK$77</c:f>
              <c:numCache>
                <c:formatCode>0.000</c:formatCode>
                <c:ptCount val="15"/>
                <c:pt idx="0">
                  <c:v>0</c:v>
                </c:pt>
                <c:pt idx="1">
                  <c:v>7.0314616130544758</c:v>
                </c:pt>
                <c:pt idx="2">
                  <c:v>9.0314616130544749</c:v>
                </c:pt>
                <c:pt idx="3">
                  <c:v>10.031461613054475</c:v>
                </c:pt>
                <c:pt idx="4">
                  <c:v>10.364794946387809</c:v>
                </c:pt>
                <c:pt idx="5">
                  <c:v>11.031461613054475</c:v>
                </c:pt>
                <c:pt idx="6">
                  <c:v>11.364794946387809</c:v>
                </c:pt>
                <c:pt idx="7">
                  <c:v>11.698128279721141</c:v>
                </c:pt>
                <c:pt idx="8">
                  <c:v>12.031461613054475</c:v>
                </c:pt>
                <c:pt idx="9">
                  <c:v>12.698128279721141</c:v>
                </c:pt>
                <c:pt idx="10">
                  <c:v>13.031461613054475</c:v>
                </c:pt>
                <c:pt idx="11">
                  <c:v>13.364794946387809</c:v>
                </c:pt>
                <c:pt idx="12">
                  <c:v>13.698128279721141</c:v>
                </c:pt>
                <c:pt idx="13">
                  <c:v>14.031461613054475</c:v>
                </c:pt>
                <c:pt idx="14">
                  <c:v>15.031461613054477</c:v>
                </c:pt>
              </c:numCache>
            </c:numRef>
          </c:yVal>
          <c:smooth val="0"/>
          <c:extLst>
            <c:ext xmlns:c16="http://schemas.microsoft.com/office/drawing/2014/chart" uri="{C3380CC4-5D6E-409C-BE32-E72D297353CC}">
              <c16:uniqueId val="{0000000E-CBAC-485F-8614-A82AED059541}"/>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5"/>
          <c:order val="0"/>
          <c:tx>
            <c:v>GS: 0.1-0.5 mm</c:v>
          </c:tx>
          <c:spPr>
            <a:ln>
              <a:solidFill>
                <a:schemeClr val="accent1"/>
              </a:solidFill>
            </a:ln>
          </c:spPr>
          <c:marker>
            <c:spPr>
              <a:solidFill>
                <a:schemeClr val="accent1"/>
              </a:solidFill>
              <a:ln>
                <a:solidFill>
                  <a:schemeClr val="accent1"/>
                </a:solidFill>
              </a:ln>
            </c:spPr>
          </c:marker>
          <c:errBars>
            <c:errDir val="y"/>
            <c:errBarType val="both"/>
            <c:errValType val="cust"/>
            <c:noEndCap val="0"/>
            <c:pl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plus>
            <c:min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minus>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Res'!$S$5:$S$22</c:f>
              <c:numCache>
                <c:formatCode>0.000</c:formatCode>
                <c:ptCount val="18"/>
                <c:pt idx="0">
                  <c:v>0</c:v>
                </c:pt>
                <c:pt idx="1">
                  <c:v>0.26688594940393967</c:v>
                </c:pt>
                <c:pt idx="2">
                  <c:v>0.38330517072192488</c:v>
                </c:pt>
                <c:pt idx="3">
                  <c:v>0.44151478138091749</c:v>
                </c:pt>
                <c:pt idx="4">
                  <c:v>0.49140873337433971</c:v>
                </c:pt>
                <c:pt idx="5">
                  <c:v>0.56624966136447308</c:v>
                </c:pt>
                <c:pt idx="6">
                  <c:v>0.61614361335789525</c:v>
                </c:pt>
                <c:pt idx="7">
                  <c:v>0.63277493068903601</c:v>
                </c:pt>
                <c:pt idx="8">
                  <c:v>0.69930020001359905</c:v>
                </c:pt>
                <c:pt idx="9">
                  <c:v>0.74087849334145084</c:v>
                </c:pt>
                <c:pt idx="10">
                  <c:v>0.78245678666930274</c:v>
                </c:pt>
                <c:pt idx="11">
                  <c:v>0.82403507999715453</c:v>
                </c:pt>
                <c:pt idx="12">
                  <c:v>0.84066639732829529</c:v>
                </c:pt>
                <c:pt idx="13">
                  <c:v>0.85729771465943605</c:v>
                </c:pt>
                <c:pt idx="14">
                  <c:v>0.88224469065614708</c:v>
                </c:pt>
                <c:pt idx="15">
                  <c:v>0.90719166665285822</c:v>
                </c:pt>
                <c:pt idx="16">
                  <c:v>0.9155073253184286</c:v>
                </c:pt>
                <c:pt idx="17">
                  <c:v>0.9155073253184286</c:v>
                </c:pt>
              </c:numCache>
            </c:numRef>
          </c:yVal>
          <c:smooth val="0"/>
          <c:extLst>
            <c:ext xmlns:c16="http://schemas.microsoft.com/office/drawing/2014/chart" uri="{C3380CC4-5D6E-409C-BE32-E72D297353CC}">
              <c16:uniqueId val="{0000001E-0C48-43A4-B7A3-9F82EAA80C07}"/>
            </c:ext>
          </c:extLst>
        </c:ser>
        <c:ser>
          <c:idx val="10"/>
          <c:order val="1"/>
          <c:tx>
            <c:v>GW: 0.1-0.5 mm</c:v>
          </c:tx>
          <c:spPr>
            <a:ln w="19050" cap="rnd">
              <a:solidFill>
                <a:schemeClr val="accent3"/>
              </a:solidFill>
              <a:round/>
            </a:ln>
            <a:effectLst/>
          </c:spPr>
          <c:marker>
            <c:symbol val="circle"/>
            <c:size val="5"/>
            <c:spPr>
              <a:solidFill>
                <a:schemeClr val="accent3"/>
              </a:solidFill>
              <a:ln>
                <a:solidFill>
                  <a:schemeClr val="accent3"/>
                </a:solidFill>
              </a:ln>
            </c:spPr>
          </c:marker>
          <c:errBars>
            <c:errDir val="y"/>
            <c:errBarType val="both"/>
            <c:errValType val="cust"/>
            <c:noEndCap val="0"/>
            <c:pl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plus>
            <c:min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Res'!$AC$5:$AC$23</c:f>
              <c:numCache>
                <c:formatCode>0.000</c:formatCode>
                <c:ptCount val="19"/>
                <c:pt idx="0">
                  <c:v>0</c:v>
                </c:pt>
                <c:pt idx="1">
                  <c:v>0.3043322352963384</c:v>
                </c:pt>
                <c:pt idx="2">
                  <c:v>0.37817063778078347</c:v>
                </c:pt>
                <c:pt idx="3">
                  <c:v>0.46021330720794468</c:v>
                </c:pt>
                <c:pt idx="4">
                  <c:v>0.52584744274967354</c:v>
                </c:pt>
                <c:pt idx="5">
                  <c:v>0.58327731134868654</c:v>
                </c:pt>
                <c:pt idx="6">
                  <c:v>0.62429864606226704</c:v>
                </c:pt>
                <c:pt idx="7">
                  <c:v>0.64070717994769921</c:v>
                </c:pt>
                <c:pt idx="8">
                  <c:v>0.68993278160399596</c:v>
                </c:pt>
                <c:pt idx="9">
                  <c:v>0.73095411631757656</c:v>
                </c:pt>
                <c:pt idx="10">
                  <c:v>0.77197545103115706</c:v>
                </c:pt>
                <c:pt idx="11">
                  <c:v>0.7965882518593056</c:v>
                </c:pt>
                <c:pt idx="12">
                  <c:v>0.82120105268745391</c:v>
                </c:pt>
                <c:pt idx="13">
                  <c:v>0.84581385351560223</c:v>
                </c:pt>
                <c:pt idx="14">
                  <c:v>0.85401812045831837</c:v>
                </c:pt>
                <c:pt idx="15">
                  <c:v>0.87042665434375044</c:v>
                </c:pt>
                <c:pt idx="16">
                  <c:v>0.87863092128646658</c:v>
                </c:pt>
                <c:pt idx="17">
                  <c:v>0.89503945517189887</c:v>
                </c:pt>
                <c:pt idx="18">
                  <c:v>0.89503945517189887</c:v>
                </c:pt>
              </c:numCache>
            </c:numRef>
          </c:yVal>
          <c:smooth val="0"/>
          <c:extLst>
            <c:ext xmlns:c16="http://schemas.microsoft.com/office/drawing/2014/chart" uri="{C3380CC4-5D6E-409C-BE32-E72D297353CC}">
              <c16:uniqueId val="{00000023-0C48-43A4-B7A3-9F82EAA80C07}"/>
            </c:ext>
          </c:extLst>
        </c:ser>
        <c:ser>
          <c:idx val="0"/>
          <c:order val="2"/>
          <c:tx>
            <c:v>MO: 0.1-0.5 mm</c:v>
          </c:tx>
          <c:spPr>
            <a:ln w="19050" cap="rnd">
              <a:solidFill>
                <a:schemeClr val="accent6"/>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plus>
            <c:min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Res'!$AM$5:$AM$27</c:f>
              <c:numCache>
                <c:formatCode>0.000</c:formatCode>
                <c:ptCount val="23"/>
                <c:pt idx="0">
                  <c:v>0</c:v>
                </c:pt>
                <c:pt idx="1">
                  <c:v>0.25603038141241963</c:v>
                </c:pt>
                <c:pt idx="2">
                  <c:v>0.31987060040990684</c:v>
                </c:pt>
                <c:pt idx="3">
                  <c:v>0.36243074640823175</c:v>
                </c:pt>
                <c:pt idx="4">
                  <c:v>0.41917760773933149</c:v>
                </c:pt>
                <c:pt idx="5">
                  <c:v>0.46173775373765641</c:v>
                </c:pt>
                <c:pt idx="6">
                  <c:v>0.49011118440320622</c:v>
                </c:pt>
                <c:pt idx="7">
                  <c:v>0.51139125740236857</c:v>
                </c:pt>
                <c:pt idx="8">
                  <c:v>0.5610447610670809</c:v>
                </c:pt>
                <c:pt idx="9">
                  <c:v>0.58941819173263088</c:v>
                </c:pt>
                <c:pt idx="10">
                  <c:v>0.61779162239818064</c:v>
                </c:pt>
                <c:pt idx="11">
                  <c:v>0.65325841073011803</c:v>
                </c:pt>
                <c:pt idx="12">
                  <c:v>0.66744512606289297</c:v>
                </c:pt>
                <c:pt idx="13">
                  <c:v>0.68163184139566801</c:v>
                </c:pt>
                <c:pt idx="14">
                  <c:v>0.68872519906205554</c:v>
                </c:pt>
                <c:pt idx="15">
                  <c:v>0.7170986297276053</c:v>
                </c:pt>
                <c:pt idx="16">
                  <c:v>0.74547206039315517</c:v>
                </c:pt>
                <c:pt idx="17">
                  <c:v>0.7596587757259301</c:v>
                </c:pt>
                <c:pt idx="18">
                  <c:v>0.76675213339231763</c:v>
                </c:pt>
                <c:pt idx="19">
                  <c:v>0.78803220639148008</c:v>
                </c:pt>
                <c:pt idx="20">
                  <c:v>0.80221892172425502</c:v>
                </c:pt>
                <c:pt idx="21">
                  <c:v>0.81640563705702984</c:v>
                </c:pt>
                <c:pt idx="22">
                  <c:v>0.82349899472341725</c:v>
                </c:pt>
              </c:numCache>
            </c:numRef>
          </c:yVal>
          <c:smooth val="0"/>
          <c:extLst>
            <c:ext xmlns:c16="http://schemas.microsoft.com/office/drawing/2014/chart" uri="{C3380CC4-5D6E-409C-BE32-E72D297353CC}">
              <c16:uniqueId val="{00000015-0C48-43A4-B7A3-9F82EAA80C07}"/>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6"/>
          <c:order val="0"/>
          <c:tx>
            <c:v>GS: 0.5-1 mm</c:v>
          </c:tx>
          <c:spPr>
            <a:ln>
              <a:solidFill>
                <a:schemeClr val="accent1"/>
              </a:solidFill>
            </a:ln>
          </c:spPr>
          <c:marker>
            <c:symbol val="diamond"/>
            <c:size val="5"/>
          </c:marker>
          <c:errBars>
            <c:errDir val="y"/>
            <c:errBarType val="both"/>
            <c:errValType val="cust"/>
            <c:noEndCap val="0"/>
            <c:pl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plus>
            <c:min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minus>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Res'!$S$26:$S$38</c:f>
              <c:numCache>
                <c:formatCode>0.000</c:formatCode>
                <c:ptCount val="13"/>
                <c:pt idx="0">
                  <c:v>0</c:v>
                </c:pt>
                <c:pt idx="1">
                  <c:v>0.15141135342213705</c:v>
                </c:pt>
                <c:pt idx="2">
                  <c:v>0.19898911663289595</c:v>
                </c:pt>
                <c:pt idx="3">
                  <c:v>0.21484837103648227</c:v>
                </c:pt>
                <c:pt idx="4">
                  <c:v>0.2227779982382754</c:v>
                </c:pt>
                <c:pt idx="5">
                  <c:v>0.23070762544006854</c:v>
                </c:pt>
                <c:pt idx="6">
                  <c:v>0.23863725264186172</c:v>
                </c:pt>
                <c:pt idx="7">
                  <c:v>0.24656687984365486</c:v>
                </c:pt>
                <c:pt idx="8">
                  <c:v>0.25449650704544802</c:v>
                </c:pt>
                <c:pt idx="9">
                  <c:v>0.26242613424724121</c:v>
                </c:pt>
                <c:pt idx="10">
                  <c:v>0.27035576144903434</c:v>
                </c:pt>
                <c:pt idx="11">
                  <c:v>0.27828538865082747</c:v>
                </c:pt>
                <c:pt idx="12">
                  <c:v>0.27828538865082747</c:v>
                </c:pt>
              </c:numCache>
            </c:numRef>
          </c:yVal>
          <c:smooth val="0"/>
          <c:extLst>
            <c:ext xmlns:c16="http://schemas.microsoft.com/office/drawing/2014/chart" uri="{C3380CC4-5D6E-409C-BE32-E72D297353CC}">
              <c16:uniqueId val="{00000001-E192-4906-825D-A0499F72AFDA}"/>
            </c:ext>
          </c:extLst>
        </c:ser>
        <c:ser>
          <c:idx val="11"/>
          <c:order val="1"/>
          <c:tx>
            <c:v>GW: 0.5-1 mm</c:v>
          </c:tx>
          <c:spPr>
            <a:ln w="19050" cap="rnd">
              <a:solidFill>
                <a:schemeClr val="accent3"/>
              </a:solidFill>
              <a:round/>
            </a:ln>
            <a:effectLst/>
          </c:spPr>
          <c:marker>
            <c:symbol val="diamond"/>
            <c:size val="5"/>
            <c:spPr>
              <a:solidFill>
                <a:schemeClr val="accent3"/>
              </a:solidFill>
              <a:ln>
                <a:solidFill>
                  <a:schemeClr val="accent3"/>
                </a:solidFill>
              </a:ln>
            </c:spPr>
          </c:marker>
          <c:errBars>
            <c:errDir val="y"/>
            <c:errBarType val="both"/>
            <c:errValType val="cust"/>
            <c:noEndCap val="0"/>
            <c:pl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plus>
            <c:min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Res'!$AC$27:$AC$37</c:f>
              <c:numCache>
                <c:formatCode>0.000</c:formatCode>
                <c:ptCount val="11"/>
                <c:pt idx="0">
                  <c:v>0</c:v>
                </c:pt>
                <c:pt idx="1">
                  <c:v>0.22218050935411146</c:v>
                </c:pt>
                <c:pt idx="2">
                  <c:v>0.26963066936851965</c:v>
                </c:pt>
                <c:pt idx="3">
                  <c:v>0.28544738937332242</c:v>
                </c:pt>
                <c:pt idx="4">
                  <c:v>0.29335574937572384</c:v>
                </c:pt>
                <c:pt idx="5">
                  <c:v>0.30126410937812514</c:v>
                </c:pt>
                <c:pt idx="6">
                  <c:v>0.31708082938292786</c:v>
                </c:pt>
                <c:pt idx="7">
                  <c:v>0.32498918938532922</c:v>
                </c:pt>
                <c:pt idx="8">
                  <c:v>0.34080590939013194</c:v>
                </c:pt>
                <c:pt idx="9">
                  <c:v>0.34871426939253336</c:v>
                </c:pt>
                <c:pt idx="10">
                  <c:v>0.34871426939253336</c:v>
                </c:pt>
              </c:numCache>
            </c:numRef>
          </c:yVal>
          <c:smooth val="0"/>
          <c:extLst>
            <c:ext xmlns:c16="http://schemas.microsoft.com/office/drawing/2014/chart" uri="{C3380CC4-5D6E-409C-BE32-E72D297353CC}">
              <c16:uniqueId val="{00000006-E192-4906-825D-A0499F72AFDA}"/>
            </c:ext>
          </c:extLst>
        </c:ser>
        <c:ser>
          <c:idx val="1"/>
          <c:order val="2"/>
          <c:tx>
            <c:v>MO: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plus>
            <c:min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Res'!$AM$31:$AM$37</c:f>
              <c:numCache>
                <c:formatCode>0.000</c:formatCode>
                <c:ptCount val="7"/>
                <c:pt idx="0">
                  <c:v>0</c:v>
                </c:pt>
                <c:pt idx="1">
                  <c:v>0.16015433263051973</c:v>
                </c:pt>
                <c:pt idx="2">
                  <c:v>0.18217292261148935</c:v>
                </c:pt>
                <c:pt idx="3">
                  <c:v>0.18767757010673178</c:v>
                </c:pt>
                <c:pt idx="4">
                  <c:v>0.19318221760197418</c:v>
                </c:pt>
                <c:pt idx="5">
                  <c:v>0.19868686509721659</c:v>
                </c:pt>
                <c:pt idx="6">
                  <c:v>0.19868686509721659</c:v>
                </c:pt>
              </c:numCache>
            </c:numRef>
          </c:yVal>
          <c:smooth val="0"/>
          <c:extLst>
            <c:ext xmlns:c16="http://schemas.microsoft.com/office/drawing/2014/chart" uri="{C3380CC4-5D6E-409C-BE32-E72D297353CC}">
              <c16:uniqueId val="{0000000B-E192-4906-825D-A0499F72AFDA}"/>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v>GS: 1-2 mm</c:v>
          </c:tx>
          <c:spPr>
            <a:ln>
              <a:solidFill>
                <a:schemeClr val="accent1"/>
              </a:solidFill>
            </a:ln>
          </c:spPr>
          <c:marker>
            <c:symbol val="square"/>
            <c:size val="5"/>
            <c:spPr>
              <a:solidFill>
                <a:schemeClr val="accent1"/>
              </a:solidFill>
              <a:ln>
                <a:solidFill>
                  <a:schemeClr val="accent1"/>
                </a:solidFill>
              </a:ln>
            </c:spPr>
          </c:marker>
          <c:errBars>
            <c:errDir val="y"/>
            <c:errBarType val="both"/>
            <c:errValType val="cust"/>
            <c:noEndCap val="0"/>
            <c:pl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plus>
            <c:min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minus>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Res'!$S$42:$S$49</c:f>
              <c:numCache>
                <c:formatCode>0.000</c:formatCode>
                <c:ptCount val="8"/>
                <c:pt idx="0">
                  <c:v>0</c:v>
                </c:pt>
                <c:pt idx="1">
                  <c:v>7.7774728492114059E-2</c:v>
                </c:pt>
                <c:pt idx="2">
                  <c:v>0.10088898351547208</c:v>
                </c:pt>
                <c:pt idx="3">
                  <c:v>0.10859373518992473</c:v>
                </c:pt>
                <c:pt idx="4">
                  <c:v>0.1162984868643774</c:v>
                </c:pt>
                <c:pt idx="5">
                  <c:v>0.12400323853883007</c:v>
                </c:pt>
                <c:pt idx="6">
                  <c:v>0.13170799021328272</c:v>
                </c:pt>
                <c:pt idx="7">
                  <c:v>0.13170799021328272</c:v>
                </c:pt>
              </c:numCache>
            </c:numRef>
          </c:yVal>
          <c:smooth val="0"/>
          <c:extLst>
            <c:ext xmlns:c16="http://schemas.microsoft.com/office/drawing/2014/chart" uri="{C3380CC4-5D6E-409C-BE32-E72D297353CC}">
              <c16:uniqueId val="{00000002-60D0-46B7-8C29-DF83274A5A99}"/>
            </c:ext>
          </c:extLst>
        </c:ser>
        <c:ser>
          <c:idx val="12"/>
          <c:order val="1"/>
          <c:tx>
            <c:v>GW: 1-2 mm</c:v>
          </c:tx>
          <c:spPr>
            <a:ln w="19050" cap="rnd">
              <a:solidFill>
                <a:schemeClr val="accent3"/>
              </a:solidFill>
              <a:round/>
            </a:ln>
            <a:effectLst/>
          </c:spPr>
          <c:marker>
            <c:symbol val="square"/>
            <c:size val="5"/>
            <c:spPr>
              <a:solidFill>
                <a:schemeClr val="accent3"/>
              </a:solidFill>
              <a:ln>
                <a:solidFill>
                  <a:schemeClr val="accent3"/>
                </a:solidFill>
              </a:ln>
            </c:spPr>
          </c:marker>
          <c:errBars>
            <c:errDir val="y"/>
            <c:errBarType val="both"/>
            <c:errValType val="cust"/>
            <c:noEndCap val="0"/>
            <c:pl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plus>
            <c:min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Res'!$AC$41:$AC$49</c:f>
              <c:numCache>
                <c:formatCode>0.000</c:formatCode>
                <c:ptCount val="9"/>
                <c:pt idx="0">
                  <c:v>0</c:v>
                </c:pt>
                <c:pt idx="1">
                  <c:v>0.14914154263072596</c:v>
                </c:pt>
                <c:pt idx="2">
                  <c:v>0.17694158794860801</c:v>
                </c:pt>
                <c:pt idx="3">
                  <c:v>0.18620826972123539</c:v>
                </c:pt>
                <c:pt idx="4">
                  <c:v>0.20474163326649011</c:v>
                </c:pt>
                <c:pt idx="5">
                  <c:v>0.21400831503911746</c:v>
                </c:pt>
                <c:pt idx="6">
                  <c:v>0.22327499681174481</c:v>
                </c:pt>
                <c:pt idx="7">
                  <c:v>0.23254167858437216</c:v>
                </c:pt>
                <c:pt idx="8">
                  <c:v>0.23254167858437216</c:v>
                </c:pt>
              </c:numCache>
            </c:numRef>
          </c:yVal>
          <c:smooth val="0"/>
          <c:extLst>
            <c:ext xmlns:c16="http://schemas.microsoft.com/office/drawing/2014/chart" uri="{C3380CC4-5D6E-409C-BE32-E72D297353CC}">
              <c16:uniqueId val="{00000007-60D0-46B7-8C29-DF83274A5A99}"/>
            </c:ext>
          </c:extLst>
        </c:ser>
        <c:ser>
          <c:idx val="2"/>
          <c:order val="2"/>
          <c:tx>
            <c:v>MO: 1-2 mm</c:v>
          </c:tx>
          <c:spPr>
            <a:ln w="19050" cap="rnd">
              <a:solidFill>
                <a:schemeClr val="accent6"/>
              </a:solidFill>
              <a:round/>
            </a:ln>
            <a:effectLst/>
          </c:spPr>
          <c:marker>
            <c:symbol val="square"/>
            <c:size val="5"/>
            <c:spPr>
              <a:solidFill>
                <a:schemeClr val="accent6">
                  <a:alpha val="99000"/>
                </a:schemeClr>
              </a:solidFill>
              <a:ln w="9525">
                <a:solidFill>
                  <a:schemeClr val="accent6"/>
                </a:solidFill>
              </a:ln>
              <a:effectLst/>
            </c:spPr>
          </c:marker>
          <c:errBars>
            <c:errDir val="y"/>
            <c:errBarType val="both"/>
            <c:errValType val="cust"/>
            <c:noEndCap val="0"/>
            <c:pl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plus>
            <c:min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Res'!$AM$41:$AM$48</c:f>
              <c:numCache>
                <c:formatCode>0.000</c:formatCode>
                <c:ptCount val="8"/>
                <c:pt idx="0">
                  <c:v>0</c:v>
                </c:pt>
                <c:pt idx="1">
                  <c:v>9.8225872937440548E-2</c:v>
                </c:pt>
                <c:pt idx="2">
                  <c:v>0.10432898740369971</c:v>
                </c:pt>
                <c:pt idx="3">
                  <c:v>0.11043210186995885</c:v>
                </c:pt>
                <c:pt idx="4">
                  <c:v>0.11653521633621804</c:v>
                </c:pt>
                <c:pt idx="5">
                  <c:v>0.12263833080247717</c:v>
                </c:pt>
                <c:pt idx="6">
                  <c:v>0.12874144526873635</c:v>
                </c:pt>
                <c:pt idx="7">
                  <c:v>0.13484455973499554</c:v>
                </c:pt>
              </c:numCache>
            </c:numRef>
          </c:yVal>
          <c:smooth val="0"/>
          <c:extLst>
            <c:ext xmlns:c16="http://schemas.microsoft.com/office/drawing/2014/chart" uri="{C3380CC4-5D6E-409C-BE32-E72D297353CC}">
              <c16:uniqueId val="{0000000C-60D0-46B7-8C29-DF83274A5A99}"/>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9"/>
          <c:order val="0"/>
          <c:tx>
            <c:v>GS: 25% Mix</c:v>
          </c:tx>
          <c:spPr>
            <a:ln>
              <a:solidFill>
                <a:schemeClr val="accent1"/>
              </a:solidFill>
            </a:ln>
          </c:spPr>
          <c:marker>
            <c:symbol val="star"/>
            <c:size val="5"/>
            <c:spPr>
              <a:noFill/>
              <a:ln>
                <a:solidFill>
                  <a:schemeClr val="accent1"/>
                </a:solidFill>
              </a:ln>
            </c:spPr>
          </c:marker>
          <c:errBars>
            <c:errDir val="y"/>
            <c:errBarType val="both"/>
            <c:errValType val="cust"/>
            <c:noEndCap val="0"/>
            <c:pl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plus>
            <c:min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minus>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Res'!$S$59:$S$73</c:f>
              <c:numCache>
                <c:formatCode>0.000</c:formatCode>
                <c:ptCount val="15"/>
                <c:pt idx="0">
                  <c:v>0</c:v>
                </c:pt>
                <c:pt idx="1">
                  <c:v>0.16429585362976251</c:v>
                </c:pt>
                <c:pt idx="2">
                  <c:v>0.25216672465933615</c:v>
                </c:pt>
                <c:pt idx="3">
                  <c:v>0.30239645660957465</c:v>
                </c:pt>
                <c:pt idx="4">
                  <c:v>0.34003759568890973</c:v>
                </c:pt>
                <c:pt idx="5">
                  <c:v>0.37767873476824487</c:v>
                </c:pt>
                <c:pt idx="6">
                  <c:v>0.39026732763914834</c:v>
                </c:pt>
                <c:pt idx="7">
                  <c:v>0.4153198738475799</c:v>
                </c:pt>
                <c:pt idx="8">
                  <c:v>0.45296101292691504</c:v>
                </c:pt>
                <c:pt idx="9">
                  <c:v>0.46554960579781851</c:v>
                </c:pt>
                <c:pt idx="10">
                  <c:v>0.47801355913534671</c:v>
                </c:pt>
                <c:pt idx="11">
                  <c:v>0.50319074487715365</c:v>
                </c:pt>
                <c:pt idx="12">
                  <c:v>0.52824329108558521</c:v>
                </c:pt>
                <c:pt idx="13">
                  <c:v>0.54083188395648873</c:v>
                </c:pt>
                <c:pt idx="14">
                  <c:v>0.54083188395648873</c:v>
                </c:pt>
              </c:numCache>
            </c:numRef>
          </c:yVal>
          <c:smooth val="0"/>
          <c:extLst>
            <c:ext xmlns:c16="http://schemas.microsoft.com/office/drawing/2014/chart" uri="{C3380CC4-5D6E-409C-BE32-E72D297353CC}">
              <c16:uniqueId val="{00000004-6284-4CB3-B667-EFD8FEA7D1A1}"/>
            </c:ext>
          </c:extLst>
        </c:ser>
        <c:ser>
          <c:idx val="14"/>
          <c:order val="1"/>
          <c:tx>
            <c:v>GW: 25 wt% mix</c:v>
          </c:tx>
          <c:spPr>
            <a:ln w="19050" cap="rnd">
              <a:solidFill>
                <a:schemeClr val="accent3"/>
              </a:solidFill>
              <a:round/>
            </a:ln>
            <a:effectLst/>
          </c:spPr>
          <c:marker>
            <c:symbol val="star"/>
            <c:size val="5"/>
            <c:spPr>
              <a:noFill/>
              <a:ln>
                <a:solidFill>
                  <a:schemeClr val="accent3"/>
                </a:solidFill>
              </a:ln>
            </c:spPr>
          </c:marker>
          <c:errBars>
            <c:errDir val="y"/>
            <c:errBarType val="both"/>
            <c:errValType val="cust"/>
            <c:noEndCap val="0"/>
            <c:pl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plus>
            <c:min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Res'!$AC$62:$AC$76</c:f>
              <c:numCache>
                <c:formatCode>0.000</c:formatCode>
                <c:ptCount val="15"/>
                <c:pt idx="0">
                  <c:v>0</c:v>
                </c:pt>
                <c:pt idx="1">
                  <c:v>0.29930902213822663</c:v>
                </c:pt>
                <c:pt idx="2">
                  <c:v>0.35115002578005711</c:v>
                </c:pt>
                <c:pt idx="3">
                  <c:v>0.39003077851143003</c:v>
                </c:pt>
                <c:pt idx="4">
                  <c:v>0.44187178215326051</c:v>
                </c:pt>
                <c:pt idx="5">
                  <c:v>0.46779228397417577</c:v>
                </c:pt>
                <c:pt idx="6">
                  <c:v>0.50667303670554864</c:v>
                </c:pt>
                <c:pt idx="7">
                  <c:v>0.51963328761600625</c:v>
                </c:pt>
                <c:pt idx="8">
                  <c:v>0.54555378943692157</c:v>
                </c:pt>
                <c:pt idx="9">
                  <c:v>0.57147429125783678</c:v>
                </c:pt>
                <c:pt idx="10">
                  <c:v>0.6103550439892097</c:v>
                </c:pt>
                <c:pt idx="11">
                  <c:v>0.63627554581012491</c:v>
                </c:pt>
                <c:pt idx="12">
                  <c:v>0.64923579672058263</c:v>
                </c:pt>
                <c:pt idx="13">
                  <c:v>0.66219604763104023</c:v>
                </c:pt>
                <c:pt idx="14">
                  <c:v>0.67515629854149795</c:v>
                </c:pt>
              </c:numCache>
            </c:numRef>
          </c:yVal>
          <c:smooth val="0"/>
          <c:extLst>
            <c:ext xmlns:c16="http://schemas.microsoft.com/office/drawing/2014/chart" uri="{C3380CC4-5D6E-409C-BE32-E72D297353CC}">
              <c16:uniqueId val="{00000009-6284-4CB3-B667-EFD8FEA7D1A1}"/>
            </c:ext>
          </c:extLst>
        </c:ser>
        <c:ser>
          <c:idx val="4"/>
          <c:order val="2"/>
          <c:tx>
            <c:v>MO 25 wt% mix</c:v>
          </c:tx>
          <c:spPr>
            <a:ln w="19050" cap="rnd">
              <a:solidFill>
                <a:schemeClr val="accent6"/>
              </a:solidFill>
              <a:round/>
            </a:ln>
            <a:effectLst/>
          </c:spPr>
          <c:marker>
            <c:symbol val="star"/>
            <c:size val="5"/>
            <c:spPr>
              <a:noFill/>
              <a:ln w="9525">
                <a:solidFill>
                  <a:schemeClr val="accent6"/>
                </a:solidFill>
              </a:ln>
              <a:effectLst/>
            </c:spPr>
          </c:marker>
          <c:errBars>
            <c:errDir val="y"/>
            <c:errBarType val="both"/>
            <c:errValType val="cust"/>
            <c:noEndCap val="0"/>
            <c:pl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plus>
            <c:min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Res'!$AM$63:$AM$77</c:f>
              <c:numCache>
                <c:formatCode>0.000</c:formatCode>
                <c:ptCount val="15"/>
                <c:pt idx="0">
                  <c:v>0</c:v>
                </c:pt>
                <c:pt idx="1">
                  <c:v>0.17784751696702669</c:v>
                </c:pt>
                <c:pt idx="2">
                  <c:v>0.22843373267979925</c:v>
                </c:pt>
                <c:pt idx="3">
                  <c:v>0.25372684053618549</c:v>
                </c:pt>
                <c:pt idx="4">
                  <c:v>0.26215787648831429</c:v>
                </c:pt>
                <c:pt idx="5">
                  <c:v>0.27901994839257177</c:v>
                </c:pt>
                <c:pt idx="6">
                  <c:v>0.28745098434470051</c:v>
                </c:pt>
                <c:pt idx="7">
                  <c:v>0.29588202029682925</c:v>
                </c:pt>
                <c:pt idx="8">
                  <c:v>0.30431305624895805</c:v>
                </c:pt>
                <c:pt idx="9">
                  <c:v>0.32117512815321558</c:v>
                </c:pt>
                <c:pt idx="10">
                  <c:v>0.32960616410534432</c:v>
                </c:pt>
                <c:pt idx="11">
                  <c:v>0.33803720005747301</c:v>
                </c:pt>
                <c:pt idx="12">
                  <c:v>0.34646823600960186</c:v>
                </c:pt>
                <c:pt idx="13">
                  <c:v>0.3548992719617306</c:v>
                </c:pt>
                <c:pt idx="14">
                  <c:v>0.38019237981811688</c:v>
                </c:pt>
              </c:numCache>
            </c:numRef>
          </c:yVal>
          <c:smooth val="0"/>
          <c:extLst>
            <c:ext xmlns:c16="http://schemas.microsoft.com/office/drawing/2014/chart" uri="{C3380CC4-5D6E-409C-BE32-E72D297353CC}">
              <c16:uniqueId val="{0000000E-6284-4CB3-B667-EFD8FEA7D1A1}"/>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9"/>
          <c:order val="0"/>
          <c:tx>
            <c:v>GS: 25% Mix</c:v>
          </c:tx>
          <c:spPr>
            <a:ln>
              <a:solidFill>
                <a:schemeClr val="accent1"/>
              </a:solidFill>
            </a:ln>
          </c:spPr>
          <c:marker>
            <c:symbol val="star"/>
            <c:size val="5"/>
            <c:spPr>
              <a:noFill/>
              <a:ln>
                <a:solidFill>
                  <a:schemeClr val="accent1"/>
                </a:solidFill>
              </a:ln>
            </c:spPr>
          </c:marker>
          <c:errBars>
            <c:errDir val="y"/>
            <c:errBarType val="both"/>
            <c:errValType val="cust"/>
            <c:noEndCap val="0"/>
            <c:pl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plus>
            <c:min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minus>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Res'!$Q$59:$Q$73</c:f>
              <c:numCache>
                <c:formatCode>0.000</c:formatCode>
                <c:ptCount val="15"/>
                <c:pt idx="0">
                  <c:v>0</c:v>
                </c:pt>
                <c:pt idx="1">
                  <c:v>4.3647949463878097</c:v>
                </c:pt>
                <c:pt idx="2">
                  <c:v>6.6981282797211428</c:v>
                </c:pt>
                <c:pt idx="3">
                  <c:v>8.0314616130544749</c:v>
                </c:pt>
                <c:pt idx="4">
                  <c:v>9.0314616130544749</c:v>
                </c:pt>
                <c:pt idx="5">
                  <c:v>10.031461613054475</c:v>
                </c:pt>
                <c:pt idx="6">
                  <c:v>10.364794946387809</c:v>
                </c:pt>
                <c:pt idx="7">
                  <c:v>11.031461613054475</c:v>
                </c:pt>
                <c:pt idx="8">
                  <c:v>12.031461613054475</c:v>
                </c:pt>
                <c:pt idx="9">
                  <c:v>12.364794946387809</c:v>
                </c:pt>
                <c:pt idx="10">
                  <c:v>12.698128279721141</c:v>
                </c:pt>
                <c:pt idx="11">
                  <c:v>13.364794946387809</c:v>
                </c:pt>
                <c:pt idx="12">
                  <c:v>14.031461613054475</c:v>
                </c:pt>
                <c:pt idx="13">
                  <c:v>14.364794946387809</c:v>
                </c:pt>
                <c:pt idx="14">
                  <c:v>14.364794946387809</c:v>
                </c:pt>
              </c:numCache>
            </c:numRef>
          </c:yVal>
          <c:smooth val="0"/>
          <c:extLst>
            <c:ext xmlns:c16="http://schemas.microsoft.com/office/drawing/2014/chart" uri="{C3380CC4-5D6E-409C-BE32-E72D297353CC}">
              <c16:uniqueId val="{00000004-EE4F-4566-89EA-39358C85C3D5}"/>
            </c:ext>
          </c:extLst>
        </c:ser>
        <c:ser>
          <c:idx val="14"/>
          <c:order val="1"/>
          <c:tx>
            <c:v>GW: 25 wt% mix</c:v>
          </c:tx>
          <c:spPr>
            <a:ln w="19050" cap="rnd">
              <a:solidFill>
                <a:schemeClr val="accent3"/>
              </a:solidFill>
              <a:round/>
            </a:ln>
            <a:effectLst/>
          </c:spPr>
          <c:marker>
            <c:symbol val="star"/>
            <c:size val="5"/>
          </c:marker>
          <c:errBars>
            <c:errDir val="y"/>
            <c:errBarType val="both"/>
            <c:errValType val="cust"/>
            <c:noEndCap val="0"/>
            <c:pl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plus>
            <c:min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Res'!$AA$62:$AA$76</c:f>
              <c:numCache>
                <c:formatCode>0.000</c:formatCode>
                <c:ptCount val="15"/>
                <c:pt idx="0">
                  <c:v>0</c:v>
                </c:pt>
                <c:pt idx="1">
                  <c:v>7.6981282797211428</c:v>
                </c:pt>
                <c:pt idx="2">
                  <c:v>9.0314616130544749</c:v>
                </c:pt>
                <c:pt idx="3">
                  <c:v>10.031461613054475</c:v>
                </c:pt>
                <c:pt idx="4">
                  <c:v>11.364794946387809</c:v>
                </c:pt>
                <c:pt idx="5">
                  <c:v>12.031461613054475</c:v>
                </c:pt>
                <c:pt idx="6">
                  <c:v>13.031461613054475</c:v>
                </c:pt>
                <c:pt idx="7">
                  <c:v>13.364794946387809</c:v>
                </c:pt>
                <c:pt idx="8">
                  <c:v>14.031461613054475</c:v>
                </c:pt>
                <c:pt idx="9">
                  <c:v>14.698128279721141</c:v>
                </c:pt>
                <c:pt idx="10">
                  <c:v>15.698128279721145</c:v>
                </c:pt>
                <c:pt idx="11">
                  <c:v>16.364794946387811</c:v>
                </c:pt>
                <c:pt idx="12">
                  <c:v>16.698128279721143</c:v>
                </c:pt>
                <c:pt idx="13">
                  <c:v>17.031461613054478</c:v>
                </c:pt>
                <c:pt idx="14">
                  <c:v>17.364794946387811</c:v>
                </c:pt>
              </c:numCache>
            </c:numRef>
          </c:yVal>
          <c:smooth val="0"/>
          <c:extLst>
            <c:ext xmlns:c16="http://schemas.microsoft.com/office/drawing/2014/chart" uri="{C3380CC4-5D6E-409C-BE32-E72D297353CC}">
              <c16:uniqueId val="{00000009-EE4F-4566-89EA-39358C85C3D5}"/>
            </c:ext>
          </c:extLst>
        </c:ser>
        <c:ser>
          <c:idx val="4"/>
          <c:order val="2"/>
          <c:tx>
            <c:v>MO 25 wt% mix</c:v>
          </c:tx>
          <c:spPr>
            <a:ln w="19050" cap="rnd">
              <a:solidFill>
                <a:schemeClr val="accent6"/>
              </a:solidFill>
              <a:round/>
            </a:ln>
            <a:effectLst/>
          </c:spPr>
          <c:marker>
            <c:symbol val="star"/>
            <c:size val="5"/>
            <c:spPr>
              <a:noFill/>
              <a:ln w="9525">
                <a:solidFill>
                  <a:schemeClr val="accent6"/>
                </a:solidFill>
              </a:ln>
              <a:effectLst/>
            </c:spPr>
          </c:marker>
          <c:errBars>
            <c:errDir val="y"/>
            <c:errBarType val="both"/>
            <c:errValType val="cust"/>
            <c:noEndCap val="0"/>
            <c:pl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plus>
            <c:min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Res'!$AK$63:$AK$77</c:f>
              <c:numCache>
                <c:formatCode>0.000</c:formatCode>
                <c:ptCount val="15"/>
                <c:pt idx="0">
                  <c:v>0</c:v>
                </c:pt>
                <c:pt idx="1">
                  <c:v>7.0314616130544758</c:v>
                </c:pt>
                <c:pt idx="2">
                  <c:v>9.0314616130544749</c:v>
                </c:pt>
                <c:pt idx="3">
                  <c:v>10.031461613054475</c:v>
                </c:pt>
                <c:pt idx="4">
                  <c:v>10.364794946387809</c:v>
                </c:pt>
                <c:pt idx="5">
                  <c:v>11.031461613054475</c:v>
                </c:pt>
                <c:pt idx="6">
                  <c:v>11.364794946387809</c:v>
                </c:pt>
                <c:pt idx="7">
                  <c:v>11.698128279721141</c:v>
                </c:pt>
                <c:pt idx="8">
                  <c:v>12.031461613054475</c:v>
                </c:pt>
                <c:pt idx="9">
                  <c:v>12.698128279721141</c:v>
                </c:pt>
                <c:pt idx="10">
                  <c:v>13.031461613054475</c:v>
                </c:pt>
                <c:pt idx="11">
                  <c:v>13.364794946387809</c:v>
                </c:pt>
                <c:pt idx="12">
                  <c:v>13.698128279721141</c:v>
                </c:pt>
                <c:pt idx="13">
                  <c:v>14.031461613054475</c:v>
                </c:pt>
                <c:pt idx="14">
                  <c:v>15.031461613054477</c:v>
                </c:pt>
              </c:numCache>
            </c:numRef>
          </c:yVal>
          <c:smooth val="0"/>
          <c:extLst>
            <c:ext xmlns:c16="http://schemas.microsoft.com/office/drawing/2014/chart" uri="{C3380CC4-5D6E-409C-BE32-E72D297353CC}">
              <c16:uniqueId val="{0000000E-EE4F-4566-89EA-39358C85C3D5}"/>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5"/>
          <c:order val="0"/>
          <c:tx>
            <c:v>GS: 0.1-0.5 mm</c:v>
          </c:tx>
          <c:spPr>
            <a:ln>
              <a:solidFill>
                <a:schemeClr val="accent1"/>
              </a:solidFill>
            </a:ln>
          </c:spPr>
          <c:marker>
            <c:spPr>
              <a:solidFill>
                <a:schemeClr val="accent1"/>
              </a:solidFill>
              <a:ln>
                <a:solidFill>
                  <a:schemeClr val="accent1"/>
                </a:solidFill>
              </a:ln>
            </c:spPr>
          </c:marker>
          <c:errBars>
            <c:errDir val="y"/>
            <c:errBarType val="both"/>
            <c:errValType val="cust"/>
            <c:noEndCap val="0"/>
            <c:pl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plus>
            <c:min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minus>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Res'!$S$5:$S$22</c:f>
              <c:numCache>
                <c:formatCode>0.000</c:formatCode>
                <c:ptCount val="18"/>
                <c:pt idx="0">
                  <c:v>0</c:v>
                </c:pt>
                <c:pt idx="1">
                  <c:v>0.26688594940393967</c:v>
                </c:pt>
                <c:pt idx="2">
                  <c:v>0.38330517072192488</c:v>
                </c:pt>
                <c:pt idx="3">
                  <c:v>0.44151478138091749</c:v>
                </c:pt>
                <c:pt idx="4">
                  <c:v>0.49140873337433971</c:v>
                </c:pt>
                <c:pt idx="5">
                  <c:v>0.56624966136447308</c:v>
                </c:pt>
                <c:pt idx="6">
                  <c:v>0.61614361335789525</c:v>
                </c:pt>
                <c:pt idx="7">
                  <c:v>0.63277493068903601</c:v>
                </c:pt>
                <c:pt idx="8">
                  <c:v>0.69930020001359905</c:v>
                </c:pt>
                <c:pt idx="9">
                  <c:v>0.74087849334145084</c:v>
                </c:pt>
                <c:pt idx="10">
                  <c:v>0.78245678666930274</c:v>
                </c:pt>
                <c:pt idx="11">
                  <c:v>0.82403507999715453</c:v>
                </c:pt>
                <c:pt idx="12">
                  <c:v>0.84066639732829529</c:v>
                </c:pt>
                <c:pt idx="13">
                  <c:v>0.85729771465943605</c:v>
                </c:pt>
                <c:pt idx="14">
                  <c:v>0.88224469065614708</c:v>
                </c:pt>
                <c:pt idx="15">
                  <c:v>0.90719166665285822</c:v>
                </c:pt>
                <c:pt idx="16">
                  <c:v>0.9155073253184286</c:v>
                </c:pt>
                <c:pt idx="17">
                  <c:v>0.9155073253184286</c:v>
                </c:pt>
              </c:numCache>
            </c:numRef>
          </c:yVal>
          <c:smooth val="0"/>
          <c:extLst>
            <c:ext xmlns:c16="http://schemas.microsoft.com/office/drawing/2014/chart" uri="{C3380CC4-5D6E-409C-BE32-E72D297353CC}">
              <c16:uniqueId val="{00000000-A903-4FE5-811B-9A1B5DE6DB0E}"/>
            </c:ext>
          </c:extLst>
        </c:ser>
        <c:ser>
          <c:idx val="6"/>
          <c:order val="1"/>
          <c:tx>
            <c:v>GS: 0.5-1 mm</c:v>
          </c:tx>
          <c:spPr>
            <a:ln>
              <a:solidFill>
                <a:schemeClr val="accent1"/>
              </a:solidFill>
            </a:ln>
          </c:spPr>
          <c:marker>
            <c:symbol val="diamond"/>
            <c:size val="5"/>
          </c:marker>
          <c:errBars>
            <c:errDir val="y"/>
            <c:errBarType val="both"/>
            <c:errValType val="cust"/>
            <c:noEndCap val="0"/>
            <c:pl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plus>
            <c:min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minus>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Res'!$S$26:$S$38</c:f>
              <c:numCache>
                <c:formatCode>0.000</c:formatCode>
                <c:ptCount val="13"/>
                <c:pt idx="0">
                  <c:v>0</c:v>
                </c:pt>
                <c:pt idx="1">
                  <c:v>0.15141135342213705</c:v>
                </c:pt>
                <c:pt idx="2">
                  <c:v>0.19898911663289595</c:v>
                </c:pt>
                <c:pt idx="3">
                  <c:v>0.21484837103648227</c:v>
                </c:pt>
                <c:pt idx="4">
                  <c:v>0.2227779982382754</c:v>
                </c:pt>
                <c:pt idx="5">
                  <c:v>0.23070762544006854</c:v>
                </c:pt>
                <c:pt idx="6">
                  <c:v>0.23863725264186172</c:v>
                </c:pt>
                <c:pt idx="7">
                  <c:v>0.24656687984365486</c:v>
                </c:pt>
                <c:pt idx="8">
                  <c:v>0.25449650704544802</c:v>
                </c:pt>
                <c:pt idx="9">
                  <c:v>0.26242613424724121</c:v>
                </c:pt>
                <c:pt idx="10">
                  <c:v>0.27035576144903434</c:v>
                </c:pt>
                <c:pt idx="11">
                  <c:v>0.27828538865082747</c:v>
                </c:pt>
                <c:pt idx="12">
                  <c:v>0.27828538865082747</c:v>
                </c:pt>
              </c:numCache>
            </c:numRef>
          </c:yVal>
          <c:smooth val="0"/>
          <c:extLst>
            <c:ext xmlns:c16="http://schemas.microsoft.com/office/drawing/2014/chart" uri="{C3380CC4-5D6E-409C-BE32-E72D297353CC}">
              <c16:uniqueId val="{00000001-A903-4FE5-811B-9A1B5DE6DB0E}"/>
            </c:ext>
          </c:extLst>
        </c:ser>
        <c:ser>
          <c:idx val="7"/>
          <c:order val="2"/>
          <c:tx>
            <c:v>GS: 1-2 mm</c:v>
          </c:tx>
          <c:spPr>
            <a:ln>
              <a:solidFill>
                <a:schemeClr val="accent1"/>
              </a:solidFill>
            </a:ln>
          </c:spPr>
          <c:marker>
            <c:symbol val="square"/>
            <c:size val="5"/>
            <c:spPr>
              <a:solidFill>
                <a:schemeClr val="accent1"/>
              </a:solidFill>
              <a:ln>
                <a:solidFill>
                  <a:schemeClr val="accent1"/>
                </a:solidFill>
              </a:ln>
            </c:spPr>
          </c:marker>
          <c:errBars>
            <c:errDir val="y"/>
            <c:errBarType val="both"/>
            <c:errValType val="cust"/>
            <c:noEndCap val="0"/>
            <c:pl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plus>
            <c:min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minus>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Res'!$S$42:$S$49</c:f>
              <c:numCache>
                <c:formatCode>0.000</c:formatCode>
                <c:ptCount val="8"/>
                <c:pt idx="0">
                  <c:v>0</c:v>
                </c:pt>
                <c:pt idx="1">
                  <c:v>7.7774728492114059E-2</c:v>
                </c:pt>
                <c:pt idx="2">
                  <c:v>0.10088898351547208</c:v>
                </c:pt>
                <c:pt idx="3">
                  <c:v>0.10859373518992473</c:v>
                </c:pt>
                <c:pt idx="4">
                  <c:v>0.1162984868643774</c:v>
                </c:pt>
                <c:pt idx="5">
                  <c:v>0.12400323853883007</c:v>
                </c:pt>
                <c:pt idx="6">
                  <c:v>0.13170799021328272</c:v>
                </c:pt>
                <c:pt idx="7">
                  <c:v>0.13170799021328272</c:v>
                </c:pt>
              </c:numCache>
            </c:numRef>
          </c:yVal>
          <c:smooth val="0"/>
          <c:extLst>
            <c:ext xmlns:c16="http://schemas.microsoft.com/office/drawing/2014/chart" uri="{C3380CC4-5D6E-409C-BE32-E72D297353CC}">
              <c16:uniqueId val="{00000002-A903-4FE5-811B-9A1B5DE6DB0E}"/>
            </c:ext>
          </c:extLst>
        </c:ser>
        <c:ser>
          <c:idx val="8"/>
          <c:order val="3"/>
          <c:tx>
            <c:v>GS: 2-2.8 mm</c:v>
          </c:tx>
          <c:spPr>
            <a:ln>
              <a:solidFill>
                <a:schemeClr val="accent1"/>
              </a:solidFill>
            </a:ln>
          </c:spPr>
          <c:marker>
            <c:symbol val="triangle"/>
            <c:size val="5"/>
            <c:spPr>
              <a:solidFill>
                <a:schemeClr val="accent1"/>
              </a:solidFill>
              <a:ln>
                <a:solidFill>
                  <a:schemeClr val="accent1"/>
                </a:solidFill>
              </a:ln>
            </c:spPr>
          </c:marker>
          <c:errBars>
            <c:errDir val="y"/>
            <c:errBarType val="both"/>
            <c:errValType val="cust"/>
            <c:noEndCap val="0"/>
            <c:plus>
              <c:numRef>
                <c:f>'Moisture Absorpton Res'!$T$53:$T$55</c:f>
                <c:numCache>
                  <c:formatCode>General</c:formatCode>
                  <c:ptCount val="3"/>
                  <c:pt idx="0">
                    <c:v>0</c:v>
                  </c:pt>
                  <c:pt idx="1">
                    <c:v>0</c:v>
                  </c:pt>
                  <c:pt idx="2">
                    <c:v>0</c:v>
                  </c:pt>
                </c:numCache>
              </c:numRef>
            </c:plus>
            <c:minus>
              <c:numRef>
                <c:f>'Moisture Absorpton Res'!$T$53:$T$55</c:f>
                <c:numCache>
                  <c:formatCode>General</c:formatCode>
                  <c:ptCount val="3"/>
                  <c:pt idx="0">
                    <c:v>0</c:v>
                  </c:pt>
                  <c:pt idx="1">
                    <c:v>0</c:v>
                  </c:pt>
                  <c:pt idx="2">
                    <c:v>0</c:v>
                  </c:pt>
                </c:numCache>
              </c:numRef>
            </c:minus>
          </c:errBars>
          <c:xVal>
            <c:numRef>
              <c:f>'Moisture Absorpton Res'!$P$53:$P$55</c:f>
              <c:numCache>
                <c:formatCode>0.0</c:formatCode>
                <c:ptCount val="3"/>
                <c:pt idx="0">
                  <c:v>0</c:v>
                </c:pt>
                <c:pt idx="1">
                  <c:v>1</c:v>
                </c:pt>
                <c:pt idx="2">
                  <c:v>15</c:v>
                </c:pt>
              </c:numCache>
            </c:numRef>
          </c:xVal>
          <c:yVal>
            <c:numRef>
              <c:f>'Moisture Absorpton Res'!$S$53:$S$55</c:f>
              <c:numCache>
                <c:formatCode>0.000</c:formatCode>
                <c:ptCount val="3"/>
                <c:pt idx="0">
                  <c:v>0</c:v>
                </c:pt>
                <c:pt idx="1">
                  <c:v>8.8893557777873812E-3</c:v>
                </c:pt>
                <c:pt idx="2">
                  <c:v>8.8893557777873812E-3</c:v>
                </c:pt>
              </c:numCache>
            </c:numRef>
          </c:yVal>
          <c:smooth val="0"/>
          <c:extLst>
            <c:ext xmlns:c16="http://schemas.microsoft.com/office/drawing/2014/chart" uri="{C3380CC4-5D6E-409C-BE32-E72D297353CC}">
              <c16:uniqueId val="{00000003-A903-4FE5-811B-9A1B5DE6DB0E}"/>
            </c:ext>
          </c:extLst>
        </c:ser>
        <c:ser>
          <c:idx val="9"/>
          <c:order val="4"/>
          <c:tx>
            <c:v>GS: 25% Mix</c:v>
          </c:tx>
          <c:spPr>
            <a:ln>
              <a:solidFill>
                <a:schemeClr val="accent1"/>
              </a:solidFill>
            </a:ln>
          </c:spPr>
          <c:marker>
            <c:symbol val="star"/>
            <c:size val="5"/>
            <c:spPr>
              <a:noFill/>
              <a:ln>
                <a:solidFill>
                  <a:schemeClr val="accent1"/>
                </a:solidFill>
              </a:ln>
            </c:spPr>
          </c:marker>
          <c:errBars>
            <c:errDir val="y"/>
            <c:errBarType val="both"/>
            <c:errValType val="cust"/>
            <c:noEndCap val="0"/>
            <c:pl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plus>
            <c:min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minus>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Res'!$S$59:$S$73</c:f>
              <c:numCache>
                <c:formatCode>0.000</c:formatCode>
                <c:ptCount val="15"/>
                <c:pt idx="0">
                  <c:v>0</c:v>
                </c:pt>
                <c:pt idx="1">
                  <c:v>0.16429585362976251</c:v>
                </c:pt>
                <c:pt idx="2">
                  <c:v>0.25216672465933615</c:v>
                </c:pt>
                <c:pt idx="3">
                  <c:v>0.30239645660957465</c:v>
                </c:pt>
                <c:pt idx="4">
                  <c:v>0.34003759568890973</c:v>
                </c:pt>
                <c:pt idx="5">
                  <c:v>0.37767873476824487</c:v>
                </c:pt>
                <c:pt idx="6">
                  <c:v>0.39026732763914834</c:v>
                </c:pt>
                <c:pt idx="7">
                  <c:v>0.4153198738475799</c:v>
                </c:pt>
                <c:pt idx="8">
                  <c:v>0.45296101292691504</c:v>
                </c:pt>
                <c:pt idx="9">
                  <c:v>0.46554960579781851</c:v>
                </c:pt>
                <c:pt idx="10">
                  <c:v>0.47801355913534671</c:v>
                </c:pt>
                <c:pt idx="11">
                  <c:v>0.50319074487715365</c:v>
                </c:pt>
                <c:pt idx="12">
                  <c:v>0.52824329108558521</c:v>
                </c:pt>
                <c:pt idx="13">
                  <c:v>0.54083188395648873</c:v>
                </c:pt>
                <c:pt idx="14">
                  <c:v>0.54083188395648873</c:v>
                </c:pt>
              </c:numCache>
            </c:numRef>
          </c:yVal>
          <c:smooth val="0"/>
          <c:extLst>
            <c:ext xmlns:c16="http://schemas.microsoft.com/office/drawing/2014/chart" uri="{C3380CC4-5D6E-409C-BE32-E72D297353CC}">
              <c16:uniqueId val="{00000004-A903-4FE5-811B-9A1B5DE6DB0E}"/>
            </c:ext>
          </c:extLst>
        </c:ser>
        <c:ser>
          <c:idx val="10"/>
          <c:order val="5"/>
          <c:tx>
            <c:v>GW: 0.1-0.5 mm</c:v>
          </c:tx>
          <c:spPr>
            <a:ln w="19050" cap="rnd">
              <a:solidFill>
                <a:schemeClr val="accent3"/>
              </a:solidFill>
              <a:round/>
            </a:ln>
            <a:effectLst/>
          </c:spPr>
          <c:marker>
            <c:symbol val="circle"/>
            <c:size val="5"/>
            <c:spPr>
              <a:solidFill>
                <a:schemeClr val="accent3"/>
              </a:solidFill>
              <a:ln>
                <a:solidFill>
                  <a:schemeClr val="accent3"/>
                </a:solidFill>
              </a:ln>
            </c:spPr>
          </c:marker>
          <c:errBars>
            <c:errDir val="y"/>
            <c:errBarType val="both"/>
            <c:errValType val="cust"/>
            <c:noEndCap val="0"/>
            <c:pl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plus>
            <c:min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Res'!$AC$5:$AC$23</c:f>
              <c:numCache>
                <c:formatCode>0.000</c:formatCode>
                <c:ptCount val="19"/>
                <c:pt idx="0">
                  <c:v>0</c:v>
                </c:pt>
                <c:pt idx="1">
                  <c:v>0.3043322352963384</c:v>
                </c:pt>
                <c:pt idx="2">
                  <c:v>0.37817063778078347</c:v>
                </c:pt>
                <c:pt idx="3">
                  <c:v>0.46021330720794468</c:v>
                </c:pt>
                <c:pt idx="4">
                  <c:v>0.52584744274967354</c:v>
                </c:pt>
                <c:pt idx="5">
                  <c:v>0.58327731134868654</c:v>
                </c:pt>
                <c:pt idx="6">
                  <c:v>0.62429864606226704</c:v>
                </c:pt>
                <c:pt idx="7">
                  <c:v>0.64070717994769921</c:v>
                </c:pt>
                <c:pt idx="8">
                  <c:v>0.68993278160399596</c:v>
                </c:pt>
                <c:pt idx="9">
                  <c:v>0.73095411631757656</c:v>
                </c:pt>
                <c:pt idx="10">
                  <c:v>0.77197545103115706</c:v>
                </c:pt>
                <c:pt idx="11">
                  <c:v>0.7965882518593056</c:v>
                </c:pt>
                <c:pt idx="12">
                  <c:v>0.82120105268745391</c:v>
                </c:pt>
                <c:pt idx="13">
                  <c:v>0.84581385351560223</c:v>
                </c:pt>
                <c:pt idx="14">
                  <c:v>0.85401812045831837</c:v>
                </c:pt>
                <c:pt idx="15">
                  <c:v>0.87042665434375044</c:v>
                </c:pt>
                <c:pt idx="16">
                  <c:v>0.87863092128646658</c:v>
                </c:pt>
                <c:pt idx="17">
                  <c:v>0.89503945517189887</c:v>
                </c:pt>
                <c:pt idx="18">
                  <c:v>0.89503945517189887</c:v>
                </c:pt>
              </c:numCache>
            </c:numRef>
          </c:yVal>
          <c:smooth val="0"/>
          <c:extLst>
            <c:ext xmlns:c16="http://schemas.microsoft.com/office/drawing/2014/chart" uri="{C3380CC4-5D6E-409C-BE32-E72D297353CC}">
              <c16:uniqueId val="{00000005-A903-4FE5-811B-9A1B5DE6DB0E}"/>
            </c:ext>
          </c:extLst>
        </c:ser>
        <c:ser>
          <c:idx val="11"/>
          <c:order val="6"/>
          <c:tx>
            <c:v>GW: 0.5-1 mm</c:v>
          </c:tx>
          <c:spPr>
            <a:ln w="19050" cap="rnd">
              <a:solidFill>
                <a:schemeClr val="accent3"/>
              </a:solidFill>
              <a:round/>
            </a:ln>
            <a:effectLst/>
          </c:spPr>
          <c:marker>
            <c:symbol val="diamond"/>
            <c:size val="5"/>
            <c:spPr>
              <a:solidFill>
                <a:schemeClr val="accent3"/>
              </a:solidFill>
              <a:ln>
                <a:solidFill>
                  <a:schemeClr val="accent3"/>
                </a:solidFill>
              </a:ln>
            </c:spPr>
          </c:marker>
          <c:errBars>
            <c:errDir val="y"/>
            <c:errBarType val="both"/>
            <c:errValType val="cust"/>
            <c:noEndCap val="0"/>
            <c:pl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plus>
            <c:min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Res'!$AC$27:$AC$37</c:f>
              <c:numCache>
                <c:formatCode>0.000</c:formatCode>
                <c:ptCount val="11"/>
                <c:pt idx="0">
                  <c:v>0</c:v>
                </c:pt>
                <c:pt idx="1">
                  <c:v>0.22218050935411146</c:v>
                </c:pt>
                <c:pt idx="2">
                  <c:v>0.26963066936851965</c:v>
                </c:pt>
                <c:pt idx="3">
                  <c:v>0.28544738937332242</c:v>
                </c:pt>
                <c:pt idx="4">
                  <c:v>0.29335574937572384</c:v>
                </c:pt>
                <c:pt idx="5">
                  <c:v>0.30126410937812514</c:v>
                </c:pt>
                <c:pt idx="6">
                  <c:v>0.31708082938292786</c:v>
                </c:pt>
                <c:pt idx="7">
                  <c:v>0.32498918938532922</c:v>
                </c:pt>
                <c:pt idx="8">
                  <c:v>0.34080590939013194</c:v>
                </c:pt>
                <c:pt idx="9">
                  <c:v>0.34871426939253336</c:v>
                </c:pt>
                <c:pt idx="10">
                  <c:v>0.34871426939253336</c:v>
                </c:pt>
              </c:numCache>
            </c:numRef>
          </c:yVal>
          <c:smooth val="0"/>
          <c:extLst>
            <c:ext xmlns:c16="http://schemas.microsoft.com/office/drawing/2014/chart" uri="{C3380CC4-5D6E-409C-BE32-E72D297353CC}">
              <c16:uniqueId val="{00000006-A903-4FE5-811B-9A1B5DE6DB0E}"/>
            </c:ext>
          </c:extLst>
        </c:ser>
        <c:ser>
          <c:idx val="12"/>
          <c:order val="7"/>
          <c:tx>
            <c:v>GW: 1-2 mm</c:v>
          </c:tx>
          <c:spPr>
            <a:ln w="19050" cap="rnd">
              <a:solidFill>
                <a:schemeClr val="accent3"/>
              </a:solidFill>
              <a:round/>
            </a:ln>
            <a:effectLst/>
          </c:spPr>
          <c:marker>
            <c:symbol val="square"/>
            <c:size val="5"/>
            <c:spPr>
              <a:solidFill>
                <a:schemeClr val="accent3"/>
              </a:solidFill>
              <a:ln>
                <a:solidFill>
                  <a:schemeClr val="accent3"/>
                </a:solidFill>
              </a:ln>
            </c:spPr>
          </c:marker>
          <c:errBars>
            <c:errDir val="y"/>
            <c:errBarType val="both"/>
            <c:errValType val="cust"/>
            <c:noEndCap val="0"/>
            <c:pl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plus>
            <c:min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Res'!$AC$41:$AC$49</c:f>
              <c:numCache>
                <c:formatCode>0.000</c:formatCode>
                <c:ptCount val="9"/>
                <c:pt idx="0">
                  <c:v>0</c:v>
                </c:pt>
                <c:pt idx="1">
                  <c:v>0.14914154263072596</c:v>
                </c:pt>
                <c:pt idx="2">
                  <c:v>0.17694158794860801</c:v>
                </c:pt>
                <c:pt idx="3">
                  <c:v>0.18620826972123539</c:v>
                </c:pt>
                <c:pt idx="4">
                  <c:v>0.20474163326649011</c:v>
                </c:pt>
                <c:pt idx="5">
                  <c:v>0.21400831503911746</c:v>
                </c:pt>
                <c:pt idx="6">
                  <c:v>0.22327499681174481</c:v>
                </c:pt>
                <c:pt idx="7">
                  <c:v>0.23254167858437216</c:v>
                </c:pt>
                <c:pt idx="8">
                  <c:v>0.23254167858437216</c:v>
                </c:pt>
              </c:numCache>
            </c:numRef>
          </c:yVal>
          <c:smooth val="0"/>
          <c:extLst>
            <c:ext xmlns:c16="http://schemas.microsoft.com/office/drawing/2014/chart" uri="{C3380CC4-5D6E-409C-BE32-E72D297353CC}">
              <c16:uniqueId val="{00000007-A903-4FE5-811B-9A1B5DE6DB0E}"/>
            </c:ext>
          </c:extLst>
        </c:ser>
        <c:ser>
          <c:idx val="13"/>
          <c:order val="8"/>
          <c:tx>
            <c:v>GW: 2-2.8 mm</c:v>
          </c:tx>
          <c:spPr>
            <a:ln w="19050" cap="rnd">
              <a:solidFill>
                <a:schemeClr val="accent3"/>
              </a:solidFill>
              <a:round/>
            </a:ln>
            <a:effectLst/>
          </c:spPr>
          <c:marker>
            <c:symbol val="triangle"/>
            <c:size val="5"/>
            <c:spPr>
              <a:solidFill>
                <a:schemeClr val="accent3"/>
              </a:solidFill>
              <a:ln>
                <a:solidFill>
                  <a:schemeClr val="accent3"/>
                </a:solidFill>
              </a:ln>
            </c:spPr>
          </c:marker>
          <c:errBars>
            <c:errDir val="y"/>
            <c:errBarType val="both"/>
            <c:errValType val="cust"/>
            <c:noEndCap val="0"/>
            <c:plus>
              <c:numRef>
                <c:f>'Moisture Absorpton Res'!$AD$53:$AD$58</c:f>
                <c:numCache>
                  <c:formatCode>General</c:formatCode>
                  <c:ptCount val="6"/>
                  <c:pt idx="0">
                    <c:v>0</c:v>
                  </c:pt>
                  <c:pt idx="1">
                    <c:v>2.6255876734826204E-2</c:v>
                  </c:pt>
                  <c:pt idx="2">
                    <c:v>0</c:v>
                  </c:pt>
                  <c:pt idx="3">
                    <c:v>1.5158837500661552E-2</c:v>
                  </c:pt>
                  <c:pt idx="4">
                    <c:v>0</c:v>
                  </c:pt>
                  <c:pt idx="5">
                    <c:v>0</c:v>
                  </c:pt>
                </c:numCache>
              </c:numRef>
            </c:plus>
            <c:minus>
              <c:numRef>
                <c:f>'Moisture Absorpton Res'!$AD$53:$AD$58</c:f>
                <c:numCache>
                  <c:formatCode>General</c:formatCode>
                  <c:ptCount val="6"/>
                  <c:pt idx="0">
                    <c:v>0</c:v>
                  </c:pt>
                  <c:pt idx="1">
                    <c:v>2.6255876734826204E-2</c:v>
                  </c:pt>
                  <c:pt idx="2">
                    <c:v>0</c:v>
                  </c:pt>
                  <c:pt idx="3">
                    <c:v>1.5158837500661552E-2</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Res'!$AC$53:$AC$58</c:f>
              <c:numCache>
                <c:formatCode>0.000</c:formatCode>
                <c:ptCount val="6"/>
                <c:pt idx="0">
                  <c:v>0</c:v>
                </c:pt>
                <c:pt idx="1">
                  <c:v>3.5833887880672079E-2</c:v>
                </c:pt>
                <c:pt idx="2">
                  <c:v>0.11460151808515072</c:v>
                </c:pt>
                <c:pt idx="3">
                  <c:v>0.12335347699675947</c:v>
                </c:pt>
                <c:pt idx="4">
                  <c:v>0.14085739481997694</c:v>
                </c:pt>
                <c:pt idx="5">
                  <c:v>0.14085739481997694</c:v>
                </c:pt>
              </c:numCache>
            </c:numRef>
          </c:yVal>
          <c:smooth val="0"/>
          <c:extLst>
            <c:ext xmlns:c16="http://schemas.microsoft.com/office/drawing/2014/chart" uri="{C3380CC4-5D6E-409C-BE32-E72D297353CC}">
              <c16:uniqueId val="{00000008-A903-4FE5-811B-9A1B5DE6DB0E}"/>
            </c:ext>
          </c:extLst>
        </c:ser>
        <c:ser>
          <c:idx val="14"/>
          <c:order val="9"/>
          <c:tx>
            <c:v>GW: 25 wt% mix</c:v>
          </c:tx>
          <c:spPr>
            <a:ln w="19050" cap="rnd">
              <a:solidFill>
                <a:schemeClr val="accent3"/>
              </a:solidFill>
              <a:round/>
            </a:ln>
            <a:effectLst/>
          </c:spPr>
          <c:marker>
            <c:symbol val="star"/>
            <c:size val="5"/>
            <c:spPr>
              <a:noFill/>
              <a:ln>
                <a:solidFill>
                  <a:schemeClr val="accent3"/>
                </a:solidFill>
              </a:ln>
            </c:spPr>
          </c:marker>
          <c:errBars>
            <c:errDir val="y"/>
            <c:errBarType val="both"/>
            <c:errValType val="cust"/>
            <c:noEndCap val="0"/>
            <c:pl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plus>
            <c:min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Res'!$AC$62:$AC$76</c:f>
              <c:numCache>
                <c:formatCode>0.000</c:formatCode>
                <c:ptCount val="15"/>
                <c:pt idx="0">
                  <c:v>0</c:v>
                </c:pt>
                <c:pt idx="1">
                  <c:v>0.29930902213822663</c:v>
                </c:pt>
                <c:pt idx="2">
                  <c:v>0.35115002578005711</c:v>
                </c:pt>
                <c:pt idx="3">
                  <c:v>0.39003077851143003</c:v>
                </c:pt>
                <c:pt idx="4">
                  <c:v>0.44187178215326051</c:v>
                </c:pt>
                <c:pt idx="5">
                  <c:v>0.46779228397417577</c:v>
                </c:pt>
                <c:pt idx="6">
                  <c:v>0.50667303670554864</c:v>
                </c:pt>
                <c:pt idx="7">
                  <c:v>0.51963328761600625</c:v>
                </c:pt>
                <c:pt idx="8">
                  <c:v>0.54555378943692157</c:v>
                </c:pt>
                <c:pt idx="9">
                  <c:v>0.57147429125783678</c:v>
                </c:pt>
                <c:pt idx="10">
                  <c:v>0.6103550439892097</c:v>
                </c:pt>
                <c:pt idx="11">
                  <c:v>0.63627554581012491</c:v>
                </c:pt>
                <c:pt idx="12">
                  <c:v>0.64923579672058263</c:v>
                </c:pt>
                <c:pt idx="13">
                  <c:v>0.66219604763104023</c:v>
                </c:pt>
                <c:pt idx="14">
                  <c:v>0.67515629854149795</c:v>
                </c:pt>
              </c:numCache>
            </c:numRef>
          </c:yVal>
          <c:smooth val="0"/>
          <c:extLst>
            <c:ext xmlns:c16="http://schemas.microsoft.com/office/drawing/2014/chart" uri="{C3380CC4-5D6E-409C-BE32-E72D297353CC}">
              <c16:uniqueId val="{00000009-A903-4FE5-811B-9A1B5DE6DB0E}"/>
            </c:ext>
          </c:extLst>
        </c:ser>
        <c:ser>
          <c:idx val="0"/>
          <c:order val="10"/>
          <c:tx>
            <c:v>Mo: 0.1-0.5 mm</c:v>
          </c:tx>
          <c:spPr>
            <a:ln w="19050" cap="rnd">
              <a:solidFill>
                <a:schemeClr val="accent6"/>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plus>
            <c:min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Res'!$AM$5:$AM$27</c:f>
              <c:numCache>
                <c:formatCode>0.000</c:formatCode>
                <c:ptCount val="23"/>
                <c:pt idx="0">
                  <c:v>0</c:v>
                </c:pt>
                <c:pt idx="1">
                  <c:v>0.25603038141241963</c:v>
                </c:pt>
                <c:pt idx="2">
                  <c:v>0.31987060040990684</c:v>
                </c:pt>
                <c:pt idx="3">
                  <c:v>0.36243074640823175</c:v>
                </c:pt>
                <c:pt idx="4">
                  <c:v>0.41917760773933149</c:v>
                </c:pt>
                <c:pt idx="5">
                  <c:v>0.46173775373765641</c:v>
                </c:pt>
                <c:pt idx="6">
                  <c:v>0.49011118440320622</c:v>
                </c:pt>
                <c:pt idx="7">
                  <c:v>0.51139125740236857</c:v>
                </c:pt>
                <c:pt idx="8">
                  <c:v>0.5610447610670809</c:v>
                </c:pt>
                <c:pt idx="9">
                  <c:v>0.58941819173263088</c:v>
                </c:pt>
                <c:pt idx="10">
                  <c:v>0.61779162239818064</c:v>
                </c:pt>
                <c:pt idx="11">
                  <c:v>0.65325841073011803</c:v>
                </c:pt>
                <c:pt idx="12">
                  <c:v>0.66744512606289297</c:v>
                </c:pt>
                <c:pt idx="13">
                  <c:v>0.68163184139566801</c:v>
                </c:pt>
                <c:pt idx="14">
                  <c:v>0.68872519906205554</c:v>
                </c:pt>
                <c:pt idx="15">
                  <c:v>0.7170986297276053</c:v>
                </c:pt>
                <c:pt idx="16">
                  <c:v>0.74547206039315517</c:v>
                </c:pt>
                <c:pt idx="17">
                  <c:v>0.7596587757259301</c:v>
                </c:pt>
                <c:pt idx="18">
                  <c:v>0.76675213339231763</c:v>
                </c:pt>
                <c:pt idx="19">
                  <c:v>0.78803220639148008</c:v>
                </c:pt>
                <c:pt idx="20">
                  <c:v>0.80221892172425502</c:v>
                </c:pt>
                <c:pt idx="21">
                  <c:v>0.81640563705702984</c:v>
                </c:pt>
                <c:pt idx="22">
                  <c:v>0.82349899472341725</c:v>
                </c:pt>
              </c:numCache>
            </c:numRef>
          </c:yVal>
          <c:smooth val="0"/>
          <c:extLst>
            <c:ext xmlns:c16="http://schemas.microsoft.com/office/drawing/2014/chart" uri="{C3380CC4-5D6E-409C-BE32-E72D297353CC}">
              <c16:uniqueId val="{0000000A-A903-4FE5-811B-9A1B5DE6DB0E}"/>
            </c:ext>
          </c:extLst>
        </c:ser>
        <c:ser>
          <c:idx val="1"/>
          <c:order val="11"/>
          <c:tx>
            <c:v>MO: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plus>
            <c:min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Res'!$AM$31:$AM$37</c:f>
              <c:numCache>
                <c:formatCode>0.000</c:formatCode>
                <c:ptCount val="7"/>
                <c:pt idx="0">
                  <c:v>0</c:v>
                </c:pt>
                <c:pt idx="1">
                  <c:v>0.16015433263051973</c:v>
                </c:pt>
                <c:pt idx="2">
                  <c:v>0.18217292261148935</c:v>
                </c:pt>
                <c:pt idx="3">
                  <c:v>0.18767757010673178</c:v>
                </c:pt>
                <c:pt idx="4">
                  <c:v>0.19318221760197418</c:v>
                </c:pt>
                <c:pt idx="5">
                  <c:v>0.19868686509721659</c:v>
                </c:pt>
                <c:pt idx="6">
                  <c:v>0.19868686509721659</c:v>
                </c:pt>
              </c:numCache>
            </c:numRef>
          </c:yVal>
          <c:smooth val="0"/>
          <c:extLst>
            <c:ext xmlns:c16="http://schemas.microsoft.com/office/drawing/2014/chart" uri="{C3380CC4-5D6E-409C-BE32-E72D297353CC}">
              <c16:uniqueId val="{0000000B-A903-4FE5-811B-9A1B5DE6DB0E}"/>
            </c:ext>
          </c:extLst>
        </c:ser>
        <c:ser>
          <c:idx val="2"/>
          <c:order val="12"/>
          <c:tx>
            <c:v>MO: 1-2 mm</c:v>
          </c:tx>
          <c:spPr>
            <a:ln w="19050" cap="rnd">
              <a:solidFill>
                <a:schemeClr val="accent6"/>
              </a:solidFill>
              <a:round/>
            </a:ln>
            <a:effectLst/>
          </c:spPr>
          <c:marker>
            <c:symbol val="square"/>
            <c:size val="5"/>
            <c:spPr>
              <a:solidFill>
                <a:schemeClr val="accent6">
                  <a:alpha val="99000"/>
                </a:schemeClr>
              </a:solidFill>
              <a:ln w="9525">
                <a:solidFill>
                  <a:schemeClr val="accent6"/>
                </a:solidFill>
              </a:ln>
              <a:effectLst/>
            </c:spPr>
          </c:marker>
          <c:errBars>
            <c:errDir val="y"/>
            <c:errBarType val="both"/>
            <c:errValType val="cust"/>
            <c:noEndCap val="0"/>
            <c:pl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plus>
            <c:min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Res'!$AM$41:$AM$48</c:f>
              <c:numCache>
                <c:formatCode>0.000</c:formatCode>
                <c:ptCount val="8"/>
                <c:pt idx="0">
                  <c:v>0</c:v>
                </c:pt>
                <c:pt idx="1">
                  <c:v>9.8225872937440548E-2</c:v>
                </c:pt>
                <c:pt idx="2">
                  <c:v>0.10432898740369971</c:v>
                </c:pt>
                <c:pt idx="3">
                  <c:v>0.11043210186995885</c:v>
                </c:pt>
                <c:pt idx="4">
                  <c:v>0.11653521633621804</c:v>
                </c:pt>
                <c:pt idx="5">
                  <c:v>0.12263833080247717</c:v>
                </c:pt>
                <c:pt idx="6">
                  <c:v>0.12874144526873635</c:v>
                </c:pt>
                <c:pt idx="7">
                  <c:v>0.13484455973499554</c:v>
                </c:pt>
              </c:numCache>
            </c:numRef>
          </c:yVal>
          <c:smooth val="0"/>
          <c:extLst>
            <c:ext xmlns:c16="http://schemas.microsoft.com/office/drawing/2014/chart" uri="{C3380CC4-5D6E-409C-BE32-E72D297353CC}">
              <c16:uniqueId val="{0000000C-A903-4FE5-811B-9A1B5DE6DB0E}"/>
            </c:ext>
          </c:extLst>
        </c:ser>
        <c:ser>
          <c:idx val="3"/>
          <c:order val="13"/>
          <c:tx>
            <c:v>MO: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plus>
            <c:min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Res'!$AM$52:$AM$59</c:f>
              <c:numCache>
                <c:formatCode>0.000</c:formatCode>
                <c:ptCount val="8"/>
                <c:pt idx="0">
                  <c:v>0</c:v>
                </c:pt>
                <c:pt idx="1">
                  <c:v>7.6186423948025925E-2</c:v>
                </c:pt>
                <c:pt idx="2">
                  <c:v>8.2485745902898963E-2</c:v>
                </c:pt>
                <c:pt idx="3">
                  <c:v>9.5084389812645068E-2</c:v>
                </c:pt>
                <c:pt idx="4">
                  <c:v>0.10138371176751811</c:v>
                </c:pt>
                <c:pt idx="5">
                  <c:v>0.10768303372239114</c:v>
                </c:pt>
                <c:pt idx="6">
                  <c:v>0.11398235567726421</c:v>
                </c:pt>
                <c:pt idx="7">
                  <c:v>0.11398235567726421</c:v>
                </c:pt>
              </c:numCache>
            </c:numRef>
          </c:yVal>
          <c:smooth val="0"/>
          <c:extLst>
            <c:ext xmlns:c16="http://schemas.microsoft.com/office/drawing/2014/chart" uri="{C3380CC4-5D6E-409C-BE32-E72D297353CC}">
              <c16:uniqueId val="{0000000D-A903-4FE5-811B-9A1B5DE6DB0E}"/>
            </c:ext>
          </c:extLst>
        </c:ser>
        <c:ser>
          <c:idx val="4"/>
          <c:order val="14"/>
          <c:tx>
            <c:v>MO 25 wt% mix</c:v>
          </c:tx>
          <c:spPr>
            <a:ln w="19050" cap="rnd">
              <a:solidFill>
                <a:schemeClr val="accent6"/>
              </a:solidFill>
              <a:round/>
            </a:ln>
            <a:effectLst/>
          </c:spPr>
          <c:marker>
            <c:symbol val="star"/>
            <c:size val="5"/>
            <c:spPr>
              <a:noFill/>
              <a:ln w="9525">
                <a:solidFill>
                  <a:schemeClr val="accent6"/>
                </a:solidFill>
              </a:ln>
              <a:effectLst/>
            </c:spPr>
          </c:marker>
          <c:errBars>
            <c:errDir val="y"/>
            <c:errBarType val="both"/>
            <c:errValType val="cust"/>
            <c:noEndCap val="0"/>
            <c:pl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plus>
            <c:min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Res'!$AM$63:$AM$77</c:f>
              <c:numCache>
                <c:formatCode>0.000</c:formatCode>
                <c:ptCount val="15"/>
                <c:pt idx="0">
                  <c:v>0</c:v>
                </c:pt>
                <c:pt idx="1">
                  <c:v>0.17784751696702669</c:v>
                </c:pt>
                <c:pt idx="2">
                  <c:v>0.22843373267979925</c:v>
                </c:pt>
                <c:pt idx="3">
                  <c:v>0.25372684053618549</c:v>
                </c:pt>
                <c:pt idx="4">
                  <c:v>0.26215787648831429</c:v>
                </c:pt>
                <c:pt idx="5">
                  <c:v>0.27901994839257177</c:v>
                </c:pt>
                <c:pt idx="6">
                  <c:v>0.28745098434470051</c:v>
                </c:pt>
                <c:pt idx="7">
                  <c:v>0.29588202029682925</c:v>
                </c:pt>
                <c:pt idx="8">
                  <c:v>0.30431305624895805</c:v>
                </c:pt>
                <c:pt idx="9">
                  <c:v>0.32117512815321558</c:v>
                </c:pt>
                <c:pt idx="10">
                  <c:v>0.32960616410534432</c:v>
                </c:pt>
                <c:pt idx="11">
                  <c:v>0.33803720005747301</c:v>
                </c:pt>
                <c:pt idx="12">
                  <c:v>0.34646823600960186</c:v>
                </c:pt>
                <c:pt idx="13">
                  <c:v>0.3548992719617306</c:v>
                </c:pt>
                <c:pt idx="14">
                  <c:v>0.38019237981811688</c:v>
                </c:pt>
              </c:numCache>
            </c:numRef>
          </c:yVal>
          <c:smooth val="0"/>
          <c:extLst>
            <c:ext xmlns:c16="http://schemas.microsoft.com/office/drawing/2014/chart" uri="{C3380CC4-5D6E-409C-BE32-E72D297353CC}">
              <c16:uniqueId val="{0000000E-A903-4FE5-811B-9A1B5DE6DB0E}"/>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v>GS: 2-2.8 mm</c:v>
          </c:tx>
          <c:spPr>
            <a:ln>
              <a:solidFill>
                <a:schemeClr val="accent1"/>
              </a:solidFill>
            </a:ln>
          </c:spPr>
          <c:marker>
            <c:symbol val="triangle"/>
            <c:size val="5"/>
            <c:spPr>
              <a:solidFill>
                <a:schemeClr val="accent1"/>
              </a:solidFill>
              <a:ln>
                <a:solidFill>
                  <a:schemeClr val="accent1"/>
                </a:solidFill>
              </a:ln>
            </c:spPr>
          </c:marker>
          <c:errBars>
            <c:errDir val="y"/>
            <c:errBarType val="both"/>
            <c:errValType val="cust"/>
            <c:noEndCap val="0"/>
            <c:plus>
              <c:numRef>
                <c:f>'Moisture Absorpton Res'!$T$53:$T$55</c:f>
                <c:numCache>
                  <c:formatCode>General</c:formatCode>
                  <c:ptCount val="3"/>
                  <c:pt idx="0">
                    <c:v>0</c:v>
                  </c:pt>
                  <c:pt idx="1">
                    <c:v>0</c:v>
                  </c:pt>
                  <c:pt idx="2">
                    <c:v>0</c:v>
                  </c:pt>
                </c:numCache>
              </c:numRef>
            </c:plus>
            <c:minus>
              <c:numRef>
                <c:f>'Moisture Absorpton Res'!$T$53:$T$55</c:f>
                <c:numCache>
                  <c:formatCode>General</c:formatCode>
                  <c:ptCount val="3"/>
                  <c:pt idx="0">
                    <c:v>0</c:v>
                  </c:pt>
                  <c:pt idx="1">
                    <c:v>0</c:v>
                  </c:pt>
                  <c:pt idx="2">
                    <c:v>0</c:v>
                  </c:pt>
                </c:numCache>
              </c:numRef>
            </c:minus>
          </c:errBars>
          <c:xVal>
            <c:numRef>
              <c:f>'Moisture Absorpton Res'!$P$53:$P$55</c:f>
              <c:numCache>
                <c:formatCode>0.0</c:formatCode>
                <c:ptCount val="3"/>
                <c:pt idx="0">
                  <c:v>0</c:v>
                </c:pt>
                <c:pt idx="1">
                  <c:v>1</c:v>
                </c:pt>
                <c:pt idx="2">
                  <c:v>15</c:v>
                </c:pt>
              </c:numCache>
            </c:numRef>
          </c:xVal>
          <c:yVal>
            <c:numRef>
              <c:f>'Moisture Absorpton Res'!$S$53:$S$55</c:f>
              <c:numCache>
                <c:formatCode>0.000</c:formatCode>
                <c:ptCount val="3"/>
                <c:pt idx="0">
                  <c:v>0</c:v>
                </c:pt>
                <c:pt idx="1">
                  <c:v>8.8893557777873812E-3</c:v>
                </c:pt>
                <c:pt idx="2">
                  <c:v>8.8893557777873812E-3</c:v>
                </c:pt>
              </c:numCache>
            </c:numRef>
          </c:yVal>
          <c:smooth val="0"/>
          <c:extLst>
            <c:ext xmlns:c16="http://schemas.microsoft.com/office/drawing/2014/chart" uri="{C3380CC4-5D6E-409C-BE32-E72D297353CC}">
              <c16:uniqueId val="{00000003-25CD-4F33-AE08-A009A9F49008}"/>
            </c:ext>
          </c:extLst>
        </c:ser>
        <c:ser>
          <c:idx val="13"/>
          <c:order val="1"/>
          <c:tx>
            <c:v>GW: 2-2.8 mm</c:v>
          </c:tx>
          <c:spPr>
            <a:ln w="19050" cap="rnd">
              <a:solidFill>
                <a:schemeClr val="accent3"/>
              </a:solidFill>
              <a:round/>
            </a:ln>
            <a:effectLst/>
          </c:spPr>
          <c:marker>
            <c:symbol val="triangle"/>
            <c:size val="5"/>
            <c:spPr>
              <a:solidFill>
                <a:schemeClr val="accent3"/>
              </a:solidFill>
              <a:ln>
                <a:solidFill>
                  <a:schemeClr val="accent3"/>
                </a:solidFill>
              </a:ln>
            </c:spPr>
          </c:marker>
          <c:errBars>
            <c:errDir val="y"/>
            <c:errBarType val="both"/>
            <c:errValType val="cust"/>
            <c:noEndCap val="0"/>
            <c:plus>
              <c:numRef>
                <c:f>'Moisture Absorpton Res'!$AD$53:$AD$58</c:f>
                <c:numCache>
                  <c:formatCode>General</c:formatCode>
                  <c:ptCount val="6"/>
                  <c:pt idx="0">
                    <c:v>0</c:v>
                  </c:pt>
                  <c:pt idx="1">
                    <c:v>2.6255876734826204E-2</c:v>
                  </c:pt>
                  <c:pt idx="2">
                    <c:v>0</c:v>
                  </c:pt>
                  <c:pt idx="3">
                    <c:v>1.5158837500661552E-2</c:v>
                  </c:pt>
                  <c:pt idx="4">
                    <c:v>0</c:v>
                  </c:pt>
                  <c:pt idx="5">
                    <c:v>0</c:v>
                  </c:pt>
                </c:numCache>
              </c:numRef>
            </c:plus>
            <c:minus>
              <c:numRef>
                <c:f>'Moisture Absorpton Res'!$AD$53:$AD$58</c:f>
                <c:numCache>
                  <c:formatCode>General</c:formatCode>
                  <c:ptCount val="6"/>
                  <c:pt idx="0">
                    <c:v>0</c:v>
                  </c:pt>
                  <c:pt idx="1">
                    <c:v>2.6255876734826204E-2</c:v>
                  </c:pt>
                  <c:pt idx="2">
                    <c:v>0</c:v>
                  </c:pt>
                  <c:pt idx="3">
                    <c:v>1.5158837500661552E-2</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Res'!$AC$53:$AC$58</c:f>
              <c:numCache>
                <c:formatCode>0.000</c:formatCode>
                <c:ptCount val="6"/>
                <c:pt idx="0">
                  <c:v>0</c:v>
                </c:pt>
                <c:pt idx="1">
                  <c:v>3.5833887880672079E-2</c:v>
                </c:pt>
                <c:pt idx="2">
                  <c:v>0.11460151808515072</c:v>
                </c:pt>
                <c:pt idx="3">
                  <c:v>0.12335347699675947</c:v>
                </c:pt>
                <c:pt idx="4">
                  <c:v>0.14085739481997694</c:v>
                </c:pt>
                <c:pt idx="5">
                  <c:v>0.14085739481997694</c:v>
                </c:pt>
              </c:numCache>
            </c:numRef>
          </c:yVal>
          <c:smooth val="0"/>
          <c:extLst>
            <c:ext xmlns:c16="http://schemas.microsoft.com/office/drawing/2014/chart" uri="{C3380CC4-5D6E-409C-BE32-E72D297353CC}">
              <c16:uniqueId val="{00000008-25CD-4F33-AE08-A009A9F49008}"/>
            </c:ext>
          </c:extLst>
        </c:ser>
        <c:ser>
          <c:idx val="3"/>
          <c:order val="2"/>
          <c:tx>
            <c:v>MO: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plus>
            <c:min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Res'!$AM$52:$AM$59</c:f>
              <c:numCache>
                <c:formatCode>0.000</c:formatCode>
                <c:ptCount val="8"/>
                <c:pt idx="0">
                  <c:v>0</c:v>
                </c:pt>
                <c:pt idx="1">
                  <c:v>7.6186423948025925E-2</c:v>
                </c:pt>
                <c:pt idx="2">
                  <c:v>8.2485745902898963E-2</c:v>
                </c:pt>
                <c:pt idx="3">
                  <c:v>9.5084389812645068E-2</c:v>
                </c:pt>
                <c:pt idx="4">
                  <c:v>0.10138371176751811</c:v>
                </c:pt>
                <c:pt idx="5">
                  <c:v>0.10768303372239114</c:v>
                </c:pt>
                <c:pt idx="6">
                  <c:v>0.11398235567726421</c:v>
                </c:pt>
                <c:pt idx="7">
                  <c:v>0.11398235567726421</c:v>
                </c:pt>
              </c:numCache>
            </c:numRef>
          </c:yVal>
          <c:smooth val="0"/>
          <c:extLst>
            <c:ext xmlns:c16="http://schemas.microsoft.com/office/drawing/2014/chart" uri="{C3380CC4-5D6E-409C-BE32-E72D297353CC}">
              <c16:uniqueId val="{0000000D-25CD-4F33-AE08-A009A9F49008}"/>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'Moisture Absorpton Res'!$P$3</c:f>
              <c:strCache>
                <c:ptCount val="1"/>
                <c:pt idx="0">
                  <c:v>0.1-0.5 </c:v>
                </c:pt>
              </c:strCache>
            </c:strRef>
          </c:tx>
          <c:spPr>
            <a:solidFill>
              <a:schemeClr val="accent1"/>
            </a:solidFill>
            <a:ln>
              <a:noFill/>
            </a:ln>
            <a:effectLst/>
          </c:spPr>
          <c:invertIfNegative val="0"/>
          <c:errBars>
            <c:errBarType val="both"/>
            <c:errValType val="cust"/>
            <c:noEndCap val="0"/>
            <c:plus>
              <c:numRef>
                <c:f>('Moisture Absorpton Res'!$V$5,'Moisture Absorpton Res'!$AF$5,'Moisture Absorpton Res'!$AP$5)</c:f>
                <c:numCache>
                  <c:formatCode>General</c:formatCode>
                  <c:ptCount val="3"/>
                  <c:pt idx="0">
                    <c:v>1.1983431009272016E-2</c:v>
                  </c:pt>
                  <c:pt idx="1">
                    <c:v>6.9186371190185711E-3</c:v>
                  </c:pt>
                  <c:pt idx="2">
                    <c:v>1.8304993228423539E-2</c:v>
                  </c:pt>
                </c:numCache>
              </c:numRef>
            </c:plus>
            <c:minus>
              <c:numRef>
                <c:f>('Moisture Absorpton Res'!$V$5,'Moisture Absorpton Res'!$AF$5,'Moisture Absorpton Res'!$AP$5)</c:f>
                <c:numCache>
                  <c:formatCode>General</c:formatCode>
                  <c:ptCount val="3"/>
                  <c:pt idx="0">
                    <c:v>1.1983431009272016E-2</c:v>
                  </c:pt>
                  <c:pt idx="1">
                    <c:v>6.9186371190185711E-3</c:v>
                  </c:pt>
                  <c:pt idx="2">
                    <c:v>1.8304993228423539E-2</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Res'!$U$5,'Moisture Absorpton Res'!$AE$5,'Moisture Absorpton Res'!$AO$5)</c:f>
              <c:numCache>
                <c:formatCode>0.000</c:formatCode>
                <c:ptCount val="3"/>
                <c:pt idx="0">
                  <c:v>1.0665253598252187</c:v>
                </c:pt>
                <c:pt idx="1">
                  <c:v>1.0864977448406721</c:v>
                </c:pt>
                <c:pt idx="2">
                  <c:v>0.99861925077267666</c:v>
                </c:pt>
              </c:numCache>
            </c:numRef>
          </c:val>
          <c:extLst>
            <c:ext xmlns:c16="http://schemas.microsoft.com/office/drawing/2014/chart" uri="{C3380CC4-5D6E-409C-BE32-E72D297353CC}">
              <c16:uniqueId val="{00000000-AA73-4DFF-8F78-D2C6B53DC68C}"/>
            </c:ext>
          </c:extLst>
        </c:ser>
        <c:ser>
          <c:idx val="1"/>
          <c:order val="1"/>
          <c:tx>
            <c:strRef>
              <c:f>'Moisture Absorpton Res'!$P$24</c:f>
              <c:strCache>
                <c:ptCount val="1"/>
                <c:pt idx="0">
                  <c:v>0.5-1.0</c:v>
                </c:pt>
              </c:strCache>
            </c:strRef>
          </c:tx>
          <c:spPr>
            <a:solidFill>
              <a:schemeClr val="accent2"/>
            </a:solidFill>
            <a:ln>
              <a:noFill/>
            </a:ln>
            <a:effectLst/>
          </c:spPr>
          <c:invertIfNegative val="0"/>
          <c:errBars>
            <c:errBarType val="both"/>
            <c:errValType val="cust"/>
            <c:noEndCap val="0"/>
            <c:plus>
              <c:numRef>
                <c:f>('Moisture Absorpton Res'!$V$26,'Moisture Absorpton Res'!$AF$27,'Moisture Absorpton Res'!$AP$31)</c:f>
                <c:numCache>
                  <c:formatCode>General</c:formatCode>
                  <c:ptCount val="3"/>
                  <c:pt idx="0">
                    <c:v>0</c:v>
                  </c:pt>
                  <c:pt idx="1">
                    <c:v>1.3837274238037144E-2</c:v>
                  </c:pt>
                  <c:pt idx="2">
                    <c:v>1.1983431009272127E-2</c:v>
                  </c:pt>
                </c:numCache>
              </c:numRef>
            </c:plus>
            <c:minus>
              <c:numRef>
                <c:f>('Moisture Absorpton Res'!$V$26,'Moisture Absorpton Res'!$AF$27,'Moisture Absorpton Res'!$AP$31)</c:f>
                <c:numCache>
                  <c:formatCode>General</c:formatCode>
                  <c:ptCount val="3"/>
                  <c:pt idx="0">
                    <c:v>0</c:v>
                  </c:pt>
                  <c:pt idx="1">
                    <c:v>1.3837274238037144E-2</c:v>
                  </c:pt>
                  <c:pt idx="2">
                    <c:v>1.1983431009272127E-2</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Res'!$U$26,'Moisture Absorpton Res'!$AE$27,'Moisture Absorpton Res'!$AO$31)</c:f>
              <c:numCache>
                <c:formatCode>0.000</c:formatCode>
                <c:ptCount val="3"/>
                <c:pt idx="0">
                  <c:v>1.0785087908344906</c:v>
                </c:pt>
                <c:pt idx="1">
                  <c:v>1.0944866988468533</c:v>
                </c:pt>
                <c:pt idx="2">
                  <c:v>0.92272418771395304</c:v>
                </c:pt>
              </c:numCache>
            </c:numRef>
          </c:val>
          <c:extLst>
            <c:ext xmlns:c16="http://schemas.microsoft.com/office/drawing/2014/chart" uri="{C3380CC4-5D6E-409C-BE32-E72D297353CC}">
              <c16:uniqueId val="{00000001-AA73-4DFF-8F78-D2C6B53DC68C}"/>
            </c:ext>
          </c:extLst>
        </c:ser>
        <c:ser>
          <c:idx val="2"/>
          <c:order val="2"/>
          <c:tx>
            <c:strRef>
              <c:f>'Moisture Absorpton Res'!$P$40</c:f>
              <c:strCache>
                <c:ptCount val="1"/>
                <c:pt idx="0">
                  <c:v>1.0-2.0</c:v>
                </c:pt>
              </c:strCache>
            </c:strRef>
          </c:tx>
          <c:spPr>
            <a:solidFill>
              <a:schemeClr val="accent3"/>
            </a:solidFill>
            <a:ln>
              <a:noFill/>
            </a:ln>
            <a:effectLst/>
          </c:spPr>
          <c:invertIfNegative val="0"/>
          <c:errBars>
            <c:errBarType val="both"/>
            <c:errValType val="cust"/>
            <c:noEndCap val="0"/>
            <c:plus>
              <c:numRef>
                <c:f>('Moisture Absorpton Res'!$V$42,'Moisture Absorpton Res'!$AF$41,'Moisture Absorpton Res'!$AP$41)</c:f>
                <c:numCache>
                  <c:formatCode>General</c:formatCode>
                  <c:ptCount val="3"/>
                  <c:pt idx="0">
                    <c:v>3.015764002883134E-2</c:v>
                  </c:pt>
                  <c:pt idx="1">
                    <c:v>3.015764002883134E-2</c:v>
                  </c:pt>
                  <c:pt idx="2">
                    <c:v>6.9186371190185104E-3</c:v>
                  </c:pt>
                </c:numCache>
              </c:numRef>
            </c:plus>
            <c:minus>
              <c:numRef>
                <c:f>('Moisture Absorpton Res'!$V$42,'Moisture Absorpton Res'!$AF$41,'Moisture Absorpton Res'!$AP$41)</c:f>
                <c:numCache>
                  <c:formatCode>General</c:formatCode>
                  <c:ptCount val="3"/>
                  <c:pt idx="0">
                    <c:v>3.015764002883134E-2</c:v>
                  </c:pt>
                  <c:pt idx="1">
                    <c:v>3.015764002883134E-2</c:v>
                  </c:pt>
                  <c:pt idx="2">
                    <c:v>6.9186371190185104E-3</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Res'!$U$42,'Moisture Absorpton Res'!$AE$41,'Moisture Absorpton Res'!$AO$41)</c:f>
              <c:numCache>
                <c:formatCode>0.000</c:formatCode>
                <c:ptCount val="3"/>
                <c:pt idx="0">
                  <c:v>1.0984811758499442</c:v>
                </c:pt>
                <c:pt idx="1">
                  <c:v>1.1663872849024861</c:v>
                </c:pt>
                <c:pt idx="2">
                  <c:v>0.98663581976340442</c:v>
                </c:pt>
              </c:numCache>
            </c:numRef>
          </c:val>
          <c:extLst>
            <c:ext xmlns:c16="http://schemas.microsoft.com/office/drawing/2014/chart" uri="{C3380CC4-5D6E-409C-BE32-E72D297353CC}">
              <c16:uniqueId val="{00000002-AA73-4DFF-8F78-D2C6B53DC68C}"/>
            </c:ext>
          </c:extLst>
        </c:ser>
        <c:ser>
          <c:idx val="3"/>
          <c:order val="3"/>
          <c:tx>
            <c:strRef>
              <c:f>'Moisture Absorpton Res'!$P$51</c:f>
              <c:strCache>
                <c:ptCount val="1"/>
                <c:pt idx="0">
                  <c:v>2.0-2.8 </c:v>
                </c:pt>
              </c:strCache>
            </c:strRef>
          </c:tx>
          <c:spPr>
            <a:solidFill>
              <a:schemeClr val="accent4"/>
            </a:solidFill>
            <a:ln>
              <a:noFill/>
            </a:ln>
            <a:effectLst/>
          </c:spPr>
          <c:invertIfNegative val="0"/>
          <c:errBars>
            <c:errBarType val="both"/>
            <c:errValType val="cust"/>
            <c:noEndCap val="0"/>
            <c:plus>
              <c:numRef>
                <c:f>('Moisture Absorpton Res'!$V$53,'Moisture Absorpton Res'!$AF$53,'Moisture Absorpton Res'!$AP$52)</c:f>
                <c:numCache>
                  <c:formatCode>General</c:formatCode>
                  <c:ptCount val="3"/>
                  <c:pt idx="0">
                    <c:v>1.1983431009272127E-2</c:v>
                  </c:pt>
                  <c:pt idx="1">
                    <c:v>1.8304993228423529E-2</c:v>
                  </c:pt>
                  <c:pt idx="2">
                    <c:v>1.3837274238037144E-2</c:v>
                  </c:pt>
                </c:numCache>
              </c:numRef>
            </c:plus>
            <c:minus>
              <c:numRef>
                <c:f>('Moisture Absorpton Res'!$V$53,'Moisture Absorpton Res'!$AF$53,'Moisture Absorpton Res'!$AP$52)</c:f>
                <c:numCache>
                  <c:formatCode>General</c:formatCode>
                  <c:ptCount val="3"/>
                  <c:pt idx="0">
                    <c:v>1.1983431009272127E-2</c:v>
                  </c:pt>
                  <c:pt idx="1">
                    <c:v>1.8304993228423529E-2</c:v>
                  </c:pt>
                  <c:pt idx="2">
                    <c:v>1.3837274238037144E-2</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Res'!$U$53,'Moisture Absorpton Res'!$AE$53,'Moisture Absorpton Res'!$AO$52)</c:f>
              <c:numCache>
                <c:formatCode>0.000</c:formatCode>
                <c:ptCount val="3"/>
                <c:pt idx="0">
                  <c:v>1.114459083862307</c:v>
                </c:pt>
                <c:pt idx="1">
                  <c:v>1.1903541469210304</c:v>
                </c:pt>
                <c:pt idx="2">
                  <c:v>1.0145971587850395</c:v>
                </c:pt>
              </c:numCache>
            </c:numRef>
          </c:val>
          <c:extLst>
            <c:ext xmlns:c16="http://schemas.microsoft.com/office/drawing/2014/chart" uri="{C3380CC4-5D6E-409C-BE32-E72D297353CC}">
              <c16:uniqueId val="{00000003-AA73-4DFF-8F78-D2C6B53DC68C}"/>
            </c:ext>
          </c:extLst>
        </c:ser>
        <c:ser>
          <c:idx val="4"/>
          <c:order val="4"/>
          <c:tx>
            <c:strRef>
              <c:f>'Moisture Absorpton Res'!$P$57</c:f>
              <c:strCache>
                <c:ptCount val="1"/>
                <c:pt idx="0">
                  <c:v>Mix</c:v>
                </c:pt>
              </c:strCache>
            </c:strRef>
          </c:tx>
          <c:spPr>
            <a:solidFill>
              <a:schemeClr val="accent5"/>
            </a:solidFill>
            <a:ln>
              <a:noFill/>
            </a:ln>
            <a:effectLst/>
          </c:spPr>
          <c:invertIfNegative val="0"/>
          <c:errBars>
            <c:errBarType val="both"/>
            <c:errValType val="cust"/>
            <c:noEndCap val="0"/>
            <c:plus>
              <c:numRef>
                <c:f>('Moisture Absorpton Res'!$V$59,'Moisture Absorpton Res'!$AF$62,'Moisture Absorpton Res'!$AP$63)</c:f>
                <c:numCache>
                  <c:formatCode>General</c:formatCode>
                  <c:ptCount val="3"/>
                  <c:pt idx="0">
                    <c:v>5.3754891310860212E-2</c:v>
                  </c:pt>
                  <c:pt idx="1">
                    <c:v>0</c:v>
                  </c:pt>
                  <c:pt idx="2">
                    <c:v>3.015764002883134E-2</c:v>
                  </c:pt>
                </c:numCache>
              </c:numRef>
            </c:plus>
            <c:minus>
              <c:numRef>
                <c:f>('Moisture Absorpton Res'!$V$59,'Moisture Absorpton Res'!$AF$62,'Moisture Absorpton Res'!$AP$63)</c:f>
                <c:numCache>
                  <c:formatCode>General</c:formatCode>
                  <c:ptCount val="3"/>
                  <c:pt idx="0">
                    <c:v>5.3754891310860212E-2</c:v>
                  </c:pt>
                  <c:pt idx="1">
                    <c:v>0</c:v>
                  </c:pt>
                  <c:pt idx="2">
                    <c:v>3.015764002883134E-2</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Res'!$U$59,'Moisture Absorpton Res'!$AE$62,'Moisture Absorpton Res'!$AO$63)</c:f>
              <c:numCache>
                <c:formatCode>0.000</c:formatCode>
                <c:ptCount val="3"/>
                <c:pt idx="0">
                  <c:v>1.2531277932056277</c:v>
                </c:pt>
                <c:pt idx="1">
                  <c:v>1.1983431009272119</c:v>
                </c:pt>
                <c:pt idx="2">
                  <c:v>1.1064701298561255</c:v>
                </c:pt>
              </c:numCache>
            </c:numRef>
          </c:val>
          <c:extLst>
            <c:ext xmlns:c16="http://schemas.microsoft.com/office/drawing/2014/chart" uri="{C3380CC4-5D6E-409C-BE32-E72D297353CC}">
              <c16:uniqueId val="{00000004-AA73-4DFF-8F78-D2C6B53DC68C}"/>
            </c:ext>
          </c:extLst>
        </c:ser>
        <c:dLbls>
          <c:showLegendKey val="0"/>
          <c:showVal val="0"/>
          <c:showCatName val="0"/>
          <c:showSerName val="0"/>
          <c:showPercent val="0"/>
          <c:showBubbleSize val="0"/>
        </c:dLbls>
        <c:gapWidth val="219"/>
        <c:overlap val="-27"/>
        <c:axId val="731716072"/>
        <c:axId val="731711808"/>
      </c:barChart>
      <c:catAx>
        <c:axId val="7317160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Packing material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1808"/>
        <c:crosses val="autoZero"/>
        <c:auto val="1"/>
        <c:lblAlgn val="ctr"/>
        <c:lblOffset val="100"/>
        <c:noMultiLvlLbl val="0"/>
      </c:catAx>
      <c:valAx>
        <c:axId val="73171180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Bulk</a:t>
                </a:r>
                <a:r>
                  <a:rPr lang="en-ZA" baseline="0"/>
                  <a:t> density (g/cm3)</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6072"/>
        <c:crosses val="autoZero"/>
        <c:crossBetween val="between"/>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'Moisture Absorpton Res'!$P$3</c:f>
              <c:strCache>
                <c:ptCount val="1"/>
                <c:pt idx="0">
                  <c:v>0.1-0.5 </c:v>
                </c:pt>
              </c:strCache>
            </c:strRef>
          </c:tx>
          <c:spPr>
            <a:solidFill>
              <a:schemeClr val="accent1"/>
            </a:solidFill>
            <a:ln>
              <a:noFill/>
            </a:ln>
            <a:effectLst/>
          </c:spPr>
          <c:invertIfNegative val="0"/>
          <c:errBars>
            <c:errBarType val="both"/>
            <c:errValType val="cust"/>
            <c:noEndCap val="0"/>
            <c:plus>
              <c:numRef>
                <c:f>('Moisture Absorpton Res'!$X$5,'Moisture Absorpton Res'!$AH$5,'Moisture Absorpton Res'!$AR$5)</c:f>
                <c:numCache>
                  <c:formatCode>General</c:formatCode>
                  <c:ptCount val="3"/>
                  <c:pt idx="0">
                    <c:v>9.1524966142117643E-3</c:v>
                  </c:pt>
                  <c:pt idx="1">
                    <c:v>5.9917155046360637E-3</c:v>
                  </c:pt>
                  <c:pt idx="2">
                    <c:v>1.8304993228423529E-2</c:v>
                  </c:pt>
                </c:numCache>
              </c:numRef>
            </c:plus>
            <c:minus>
              <c:numRef>
                <c:f>('Moisture Absorpton Res'!$X$5,'Moisture Absorpton Res'!$AH$5,'Moisture Absorpton Res'!$AR$5)</c:f>
                <c:numCache>
                  <c:formatCode>General</c:formatCode>
                  <c:ptCount val="3"/>
                  <c:pt idx="0">
                    <c:v>9.1524966142117643E-3</c:v>
                  </c:pt>
                  <c:pt idx="1">
                    <c:v>5.9917155046360637E-3</c:v>
                  </c:pt>
                  <c:pt idx="2">
                    <c:v>1.8304993228423529E-2</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Res'!$W$5,'Moisture Absorpton Res'!$AG$5,'Moisture Absorpton Res'!$AQ$5)</c:f>
              <c:numCache>
                <c:formatCode>0.000</c:formatCode>
                <c:ptCount val="3"/>
                <c:pt idx="0">
                  <c:v>0.42940627783225088</c:v>
                </c:pt>
                <c:pt idx="1">
                  <c:v>0.44338694734306844</c:v>
                </c:pt>
                <c:pt idx="2">
                  <c:v>0.47134828636470338</c:v>
                </c:pt>
              </c:numCache>
            </c:numRef>
          </c:val>
          <c:extLst>
            <c:ext xmlns:c16="http://schemas.microsoft.com/office/drawing/2014/chart" uri="{C3380CC4-5D6E-409C-BE32-E72D297353CC}">
              <c16:uniqueId val="{00000000-C139-4D02-BBD9-5E362C0BD1AF}"/>
            </c:ext>
          </c:extLst>
        </c:ser>
        <c:ser>
          <c:idx val="1"/>
          <c:order val="1"/>
          <c:tx>
            <c:strRef>
              <c:f>'Moisture Absorpton Res'!$P$24</c:f>
              <c:strCache>
                <c:ptCount val="1"/>
                <c:pt idx="0">
                  <c:v>0.5-1.0</c:v>
                </c:pt>
              </c:strCache>
            </c:strRef>
          </c:tx>
          <c:spPr>
            <a:solidFill>
              <a:schemeClr val="accent2"/>
            </a:solidFill>
            <a:ln>
              <a:noFill/>
            </a:ln>
            <a:effectLst/>
          </c:spPr>
          <c:invertIfNegative val="0"/>
          <c:errBars>
            <c:errBarType val="both"/>
            <c:errValType val="cust"/>
            <c:noEndCap val="0"/>
            <c:plus>
              <c:numRef>
                <c:f>('Moisture Absorpton Res'!$X$26,'Moisture Absorpton Res'!$AH$27,'Moisture Absorpton Res'!$AR$31)</c:f>
                <c:numCache>
                  <c:formatCode>General</c:formatCode>
                  <c:ptCount val="3"/>
                  <c:pt idx="0">
                    <c:v>5.9917155046360637E-3</c:v>
                  </c:pt>
                  <c:pt idx="1">
                    <c:v>9.1524966142117643E-3</c:v>
                  </c:pt>
                  <c:pt idx="2">
                    <c:v>3.4593185595092855E-3</c:v>
                  </c:pt>
                </c:numCache>
              </c:numRef>
            </c:plus>
            <c:minus>
              <c:numRef>
                <c:f>('Moisture Absorpton Res'!$X$26,'Moisture Absorpton Res'!$AH$27,'Moisture Absorpton Res'!$AR$31)</c:f>
                <c:numCache>
                  <c:formatCode>General</c:formatCode>
                  <c:ptCount val="3"/>
                  <c:pt idx="0">
                    <c:v>5.9917155046360637E-3</c:v>
                  </c:pt>
                  <c:pt idx="1">
                    <c:v>9.1524966142117643E-3</c:v>
                  </c:pt>
                  <c:pt idx="2">
                    <c:v>3.4593185595092855E-3</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Res'!$W$26,'Moisture Absorpton Res'!$AG$27,'Moisture Absorpton Res'!$AQ$31)</c:f>
              <c:numCache>
                <c:formatCode>0.000</c:formatCode>
                <c:ptCount val="3"/>
                <c:pt idx="0">
                  <c:v>0.45537037835234057</c:v>
                </c:pt>
                <c:pt idx="1">
                  <c:v>0.46335933235852195</c:v>
                </c:pt>
                <c:pt idx="2">
                  <c:v>0.56122401893424423</c:v>
                </c:pt>
              </c:numCache>
            </c:numRef>
          </c:val>
          <c:extLst>
            <c:ext xmlns:c16="http://schemas.microsoft.com/office/drawing/2014/chart" uri="{C3380CC4-5D6E-409C-BE32-E72D297353CC}">
              <c16:uniqueId val="{00000001-C139-4D02-BBD9-5E362C0BD1AF}"/>
            </c:ext>
          </c:extLst>
        </c:ser>
        <c:ser>
          <c:idx val="2"/>
          <c:order val="2"/>
          <c:tx>
            <c:strRef>
              <c:f>'Moisture Absorpton Res'!$P$40</c:f>
              <c:strCache>
                <c:ptCount val="1"/>
                <c:pt idx="0">
                  <c:v>1.0-2.0</c:v>
                </c:pt>
              </c:strCache>
            </c:strRef>
          </c:tx>
          <c:spPr>
            <a:solidFill>
              <a:schemeClr val="accent3"/>
            </a:solidFill>
            <a:ln>
              <a:noFill/>
            </a:ln>
            <a:effectLst/>
          </c:spPr>
          <c:invertIfNegative val="0"/>
          <c:errBars>
            <c:errBarType val="both"/>
            <c:errValType val="cust"/>
            <c:noEndCap val="0"/>
            <c:plus>
              <c:numRef>
                <c:f>('Moisture Absorpton Res'!$X$42,'Moisture Absorpton Res'!$AH$41,'Moisture Absorpton Res'!$AR$41)</c:f>
                <c:numCache>
                  <c:formatCode>General</c:formatCode>
                  <c:ptCount val="3"/>
                  <c:pt idx="0">
                    <c:v>3.459318559509286E-3</c:v>
                  </c:pt>
                  <c:pt idx="1">
                    <c:v>9.15249661421174E-3</c:v>
                  </c:pt>
                  <c:pt idx="2">
                    <c:v>9.1524966142117643E-3</c:v>
                  </c:pt>
                </c:numCache>
              </c:numRef>
            </c:plus>
            <c:minus>
              <c:numRef>
                <c:f>('Moisture Absorpton Res'!$X$42,'Moisture Absorpton Res'!$AH$41,'Moisture Absorpton Res'!$AR$41)</c:f>
                <c:numCache>
                  <c:formatCode>General</c:formatCode>
                  <c:ptCount val="3"/>
                  <c:pt idx="0">
                    <c:v>3.459318559509286E-3</c:v>
                  </c:pt>
                  <c:pt idx="1">
                    <c:v>9.15249661421174E-3</c:v>
                  </c:pt>
                  <c:pt idx="2">
                    <c:v>9.1524966142117643E-3</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Res'!$W$42,'Moisture Absorpton Res'!$AG$41,'Moisture Absorpton Res'!$AQ$41)</c:f>
              <c:numCache>
                <c:formatCode>0.000</c:formatCode>
                <c:ptCount val="3"/>
                <c:pt idx="0">
                  <c:v>0.47734000186933939</c:v>
                </c:pt>
                <c:pt idx="1">
                  <c:v>0.4214173238260695</c:v>
                </c:pt>
                <c:pt idx="2">
                  <c:v>0.54125163391879061</c:v>
                </c:pt>
              </c:numCache>
            </c:numRef>
          </c:val>
          <c:extLst>
            <c:ext xmlns:c16="http://schemas.microsoft.com/office/drawing/2014/chart" uri="{C3380CC4-5D6E-409C-BE32-E72D297353CC}">
              <c16:uniqueId val="{00000002-C139-4D02-BBD9-5E362C0BD1AF}"/>
            </c:ext>
          </c:extLst>
        </c:ser>
        <c:ser>
          <c:idx val="3"/>
          <c:order val="3"/>
          <c:tx>
            <c:strRef>
              <c:f>'Moisture Absorpton Res'!$P$51</c:f>
              <c:strCache>
                <c:ptCount val="1"/>
                <c:pt idx="0">
                  <c:v>2.0-2.8 </c:v>
                </c:pt>
              </c:strCache>
            </c:strRef>
          </c:tx>
          <c:spPr>
            <a:solidFill>
              <a:schemeClr val="accent4"/>
            </a:solidFill>
            <a:ln>
              <a:noFill/>
            </a:ln>
            <a:effectLst/>
          </c:spPr>
          <c:invertIfNegative val="0"/>
          <c:errBars>
            <c:errBarType val="both"/>
            <c:errValType val="cust"/>
            <c:noEndCap val="0"/>
            <c:plus>
              <c:numRef>
                <c:f>('Moisture Absorpton Res'!$X$53,'Moisture Absorpton Res'!$AH$53,'Moisture Absorpton Res'!$AR$52)</c:f>
                <c:numCache>
                  <c:formatCode>General</c:formatCode>
                  <c:ptCount val="3"/>
                  <c:pt idx="0">
                    <c:v>1.9260670595312286E-2</c:v>
                  </c:pt>
                  <c:pt idx="1">
                    <c:v>1.1983431009272127E-2</c:v>
                  </c:pt>
                  <c:pt idx="2">
                    <c:v>1.1983431009272072E-2</c:v>
                  </c:pt>
                </c:numCache>
              </c:numRef>
            </c:plus>
            <c:minus>
              <c:numRef>
                <c:f>('Moisture Absorpton Res'!$X$53,'Moisture Absorpton Res'!$AH$53,'Moisture Absorpton Res'!$AR$52)</c:f>
                <c:numCache>
                  <c:formatCode>General</c:formatCode>
                  <c:ptCount val="3"/>
                  <c:pt idx="0">
                    <c:v>1.9260670595312286E-2</c:v>
                  </c:pt>
                  <c:pt idx="1">
                    <c:v>1.1983431009272127E-2</c:v>
                  </c:pt>
                  <c:pt idx="2">
                    <c:v>1.1983431009272072E-2</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Res'!$W$53,'Moisture Absorpton Res'!$AG$53,'Moisture Absorpton Res'!$AQ$52)</c:f>
              <c:numCache>
                <c:formatCode>0.000</c:formatCode>
                <c:ptCount val="3"/>
                <c:pt idx="0">
                  <c:v>0.45936485535543126</c:v>
                </c:pt>
                <c:pt idx="1">
                  <c:v>0.45537037835234057</c:v>
                </c:pt>
                <c:pt idx="2">
                  <c:v>0.53925439541724529</c:v>
                </c:pt>
              </c:numCache>
            </c:numRef>
          </c:val>
          <c:extLst>
            <c:ext xmlns:c16="http://schemas.microsoft.com/office/drawing/2014/chart" uri="{C3380CC4-5D6E-409C-BE32-E72D297353CC}">
              <c16:uniqueId val="{00000003-C139-4D02-BBD9-5E362C0BD1AF}"/>
            </c:ext>
          </c:extLst>
        </c:ser>
        <c:ser>
          <c:idx val="4"/>
          <c:order val="4"/>
          <c:tx>
            <c:strRef>
              <c:f>'Moisture Absorpton Res'!$P$57</c:f>
              <c:strCache>
                <c:ptCount val="1"/>
                <c:pt idx="0">
                  <c:v>Mix</c:v>
                </c:pt>
              </c:strCache>
            </c:strRef>
          </c:tx>
          <c:spPr>
            <a:solidFill>
              <a:schemeClr val="accent5"/>
            </a:solidFill>
            <a:ln>
              <a:noFill/>
            </a:ln>
            <a:effectLst/>
          </c:spPr>
          <c:invertIfNegative val="0"/>
          <c:errBars>
            <c:errBarType val="both"/>
            <c:errValType val="cust"/>
            <c:noEndCap val="0"/>
            <c:plus>
              <c:numRef>
                <c:f>('Moisture Absorpton Res'!$X$59,'Moisture Absorpton Res'!$AH$62,'Moisture Absorpton Res'!$AR$63)</c:f>
                <c:numCache>
                  <c:formatCode>General</c:formatCode>
                  <c:ptCount val="3"/>
                  <c:pt idx="0">
                    <c:v>2.4579609754166228E-2</c:v>
                  </c:pt>
                  <c:pt idx="1">
                    <c:v>9.1524966142117643E-3</c:v>
                  </c:pt>
                  <c:pt idx="2">
                    <c:v>6.918637119018572E-3</c:v>
                  </c:pt>
                </c:numCache>
              </c:numRef>
            </c:plus>
            <c:minus>
              <c:numRef>
                <c:f>('Moisture Absorpton Res'!$X$59,'Moisture Absorpton Res'!$AH$62,'Moisture Absorpton Res'!$AR$63)</c:f>
                <c:numCache>
                  <c:formatCode>General</c:formatCode>
                  <c:ptCount val="3"/>
                  <c:pt idx="0">
                    <c:v>2.4579609754166228E-2</c:v>
                  </c:pt>
                  <c:pt idx="1">
                    <c:v>9.1524966142117643E-3</c:v>
                  </c:pt>
                  <c:pt idx="2">
                    <c:v>6.918637119018572E-3</c:v>
                  </c:pt>
                </c:numCache>
              </c:numRef>
            </c:minus>
            <c:spPr>
              <a:noFill/>
              <a:ln w="9525" cap="flat" cmpd="sng" algn="ctr">
                <a:solidFill>
                  <a:schemeClr val="tx1">
                    <a:lumMod val="65000"/>
                    <a:lumOff val="35000"/>
                  </a:schemeClr>
                </a:solidFill>
                <a:round/>
              </a:ln>
              <a:effectLst/>
            </c:spPr>
          </c:errBars>
          <c:cat>
            <c:strRef>
              <c:f>('Moisture Absorpton Res'!$P$2,'Moisture Absorpton Res'!$Z$2,'Moisture Absorpton Res'!$AJ$2)</c:f>
              <c:strCache>
                <c:ptCount val="3"/>
                <c:pt idx="0">
                  <c:v>Glass Shards</c:v>
                </c:pt>
                <c:pt idx="1">
                  <c:v>Greywacke</c:v>
                </c:pt>
                <c:pt idx="2">
                  <c:v>Malachite ore</c:v>
                </c:pt>
              </c:strCache>
            </c:strRef>
          </c:cat>
          <c:val>
            <c:numRef>
              <c:f>('Moisture Absorpton Res'!$W$59,'Moisture Absorpton Res'!$AG$62,'Moisture Absorpton Res'!$AQ$63)</c:f>
              <c:numCache>
                <c:formatCode>0.000</c:formatCode>
                <c:ptCount val="3"/>
                <c:pt idx="0">
                  <c:v>0.33328213252947281</c:v>
                </c:pt>
                <c:pt idx="1">
                  <c:v>0.30957196773952972</c:v>
                </c:pt>
                <c:pt idx="2">
                  <c:v>0.43939247033997769</c:v>
                </c:pt>
              </c:numCache>
            </c:numRef>
          </c:val>
          <c:extLst>
            <c:ext xmlns:c16="http://schemas.microsoft.com/office/drawing/2014/chart" uri="{C3380CC4-5D6E-409C-BE32-E72D297353CC}">
              <c16:uniqueId val="{00000004-C139-4D02-BBD9-5E362C0BD1AF}"/>
            </c:ext>
          </c:extLst>
        </c:ser>
        <c:dLbls>
          <c:showLegendKey val="0"/>
          <c:showVal val="0"/>
          <c:showCatName val="0"/>
          <c:showSerName val="0"/>
          <c:showPercent val="0"/>
          <c:showBubbleSize val="0"/>
        </c:dLbls>
        <c:gapWidth val="219"/>
        <c:overlap val="-27"/>
        <c:axId val="731716072"/>
        <c:axId val="731711808"/>
      </c:barChart>
      <c:catAx>
        <c:axId val="7317160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Packing material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1808"/>
        <c:crosses val="autoZero"/>
        <c:auto val="1"/>
        <c:lblAlgn val="ctr"/>
        <c:lblOffset val="100"/>
        <c:noMultiLvlLbl val="0"/>
      </c:catAx>
      <c:valAx>
        <c:axId val="73171180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Porosity</a:t>
                </a:r>
                <a:r>
                  <a:rPr lang="en-ZA" baseline="0"/>
                  <a:t> (-)</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6072"/>
        <c:crosses val="autoZero"/>
        <c:crossBetween val="between"/>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GW: 0.1-0.5 mm</c:v>
          </c:tx>
          <c:spPr>
            <a:ln w="19050" cap="rnd">
              <a:solidFill>
                <a:schemeClr val="accent3"/>
              </a:solidFill>
              <a:round/>
            </a:ln>
            <a:effectLst/>
          </c:spPr>
          <c:marker>
            <c:symbol val="circle"/>
            <c:size val="5"/>
            <c:spPr>
              <a:solidFill>
                <a:schemeClr val="accent3"/>
              </a:solidFill>
              <a:ln w="9525">
                <a:solidFill>
                  <a:schemeClr val="accent3"/>
                </a:solidFill>
              </a:ln>
              <a:effectLst/>
            </c:spPr>
          </c:marker>
          <c:errBars>
            <c:errDir val="y"/>
            <c:errBarType val="both"/>
            <c:errValType val="cust"/>
            <c:noEndCap val="0"/>
            <c:pl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plus>
            <c:min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Res'!$AA$5:$AA$23</c:f>
              <c:numCache>
                <c:formatCode>0.000</c:formatCode>
                <c:ptCount val="19"/>
                <c:pt idx="0">
                  <c:v>0</c:v>
                </c:pt>
                <c:pt idx="1">
                  <c:v>12.364794946387809</c:v>
                </c:pt>
                <c:pt idx="2">
                  <c:v>15.364794946387811</c:v>
                </c:pt>
                <c:pt idx="3">
                  <c:v>18.698128279721143</c:v>
                </c:pt>
                <c:pt idx="4">
                  <c:v>21.364794946387814</c:v>
                </c:pt>
                <c:pt idx="5">
                  <c:v>23.698128279721146</c:v>
                </c:pt>
                <c:pt idx="6">
                  <c:v>25.364794946387814</c:v>
                </c:pt>
                <c:pt idx="7">
                  <c:v>26.031461613054478</c:v>
                </c:pt>
                <c:pt idx="8">
                  <c:v>28.031461613054478</c:v>
                </c:pt>
                <c:pt idx="9">
                  <c:v>29.698128279721146</c:v>
                </c:pt>
                <c:pt idx="10">
                  <c:v>31.364794946387814</c:v>
                </c:pt>
                <c:pt idx="11">
                  <c:v>32.364794946387811</c:v>
                </c:pt>
                <c:pt idx="12">
                  <c:v>33.364794946387811</c:v>
                </c:pt>
                <c:pt idx="13">
                  <c:v>34.364794946387811</c:v>
                </c:pt>
                <c:pt idx="14">
                  <c:v>34.698128279721146</c:v>
                </c:pt>
                <c:pt idx="15">
                  <c:v>35.364794946387811</c:v>
                </c:pt>
                <c:pt idx="16">
                  <c:v>35.698128279721146</c:v>
                </c:pt>
                <c:pt idx="17">
                  <c:v>36.364794946387811</c:v>
                </c:pt>
                <c:pt idx="18">
                  <c:v>36.364794946387811</c:v>
                </c:pt>
              </c:numCache>
            </c:numRef>
          </c:yVal>
          <c:smooth val="0"/>
          <c:extLst>
            <c:ext xmlns:c16="http://schemas.microsoft.com/office/drawing/2014/chart" uri="{C3380CC4-5D6E-409C-BE32-E72D297353CC}">
              <c16:uniqueId val="{00000000-E7AB-4FB2-8FD2-B1FE43C5C5C6}"/>
            </c:ext>
          </c:extLst>
        </c:ser>
        <c:ser>
          <c:idx val="1"/>
          <c:order val="1"/>
          <c:tx>
            <c:v>GW: 0.5-1 mm</c:v>
          </c:tx>
          <c:spPr>
            <a:ln w="19050" cap="rnd">
              <a:solidFill>
                <a:schemeClr val="accent3"/>
              </a:solidFill>
              <a:round/>
            </a:ln>
            <a:effectLst/>
          </c:spPr>
          <c:marker>
            <c:symbol val="diamond"/>
            <c:size val="5"/>
            <c:spPr>
              <a:solidFill>
                <a:schemeClr val="accent3"/>
              </a:solidFill>
              <a:ln w="9525">
                <a:solidFill>
                  <a:schemeClr val="accent3"/>
                </a:solidFill>
              </a:ln>
              <a:effectLst/>
            </c:spPr>
          </c:marker>
          <c:errBars>
            <c:errDir val="y"/>
            <c:errBarType val="both"/>
            <c:errValType val="cust"/>
            <c:noEndCap val="0"/>
            <c:pl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plus>
            <c:min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Res'!$AA$27:$AA$37</c:f>
              <c:numCache>
                <c:formatCode>0.000</c:formatCode>
                <c:ptCount val="11"/>
                <c:pt idx="0">
                  <c:v>0</c:v>
                </c:pt>
                <c:pt idx="1">
                  <c:v>9.3647949463878088</c:v>
                </c:pt>
                <c:pt idx="2">
                  <c:v>11.364794946387809</c:v>
                </c:pt>
                <c:pt idx="3">
                  <c:v>12.031461613054475</c:v>
                </c:pt>
                <c:pt idx="4">
                  <c:v>12.364794946387809</c:v>
                </c:pt>
                <c:pt idx="5">
                  <c:v>12.698128279721141</c:v>
                </c:pt>
                <c:pt idx="6">
                  <c:v>13.364794946387809</c:v>
                </c:pt>
                <c:pt idx="7">
                  <c:v>13.698128279721141</c:v>
                </c:pt>
                <c:pt idx="8">
                  <c:v>14.364794946387809</c:v>
                </c:pt>
                <c:pt idx="9">
                  <c:v>14.698128279721141</c:v>
                </c:pt>
                <c:pt idx="10">
                  <c:v>14.698128279721141</c:v>
                </c:pt>
              </c:numCache>
            </c:numRef>
          </c:yVal>
          <c:smooth val="0"/>
          <c:extLst>
            <c:ext xmlns:c16="http://schemas.microsoft.com/office/drawing/2014/chart" uri="{C3380CC4-5D6E-409C-BE32-E72D297353CC}">
              <c16:uniqueId val="{00000001-E7AB-4FB2-8FD2-B1FE43C5C5C6}"/>
            </c:ext>
          </c:extLst>
        </c:ser>
        <c:ser>
          <c:idx val="2"/>
          <c:order val="2"/>
          <c:tx>
            <c:v>GW: 1-2 mm</c:v>
          </c:tx>
          <c:spPr>
            <a:ln w="19050" cap="rnd">
              <a:solidFill>
                <a:schemeClr val="accent3"/>
              </a:solidFill>
              <a:round/>
            </a:ln>
            <a:effectLst/>
          </c:spPr>
          <c:marker>
            <c:symbol val="square"/>
            <c:size val="5"/>
            <c:spPr>
              <a:solidFill>
                <a:schemeClr val="accent3"/>
              </a:solidFill>
              <a:ln w="9525">
                <a:solidFill>
                  <a:schemeClr val="accent3"/>
                </a:solidFill>
              </a:ln>
              <a:effectLst/>
            </c:spPr>
          </c:marker>
          <c:errBars>
            <c:errDir val="y"/>
            <c:errBarType val="both"/>
            <c:errValType val="cust"/>
            <c:noEndCap val="0"/>
            <c:pl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plus>
            <c:min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Res'!$AA$41:$AA$49</c:f>
              <c:numCache>
                <c:formatCode>0.000</c:formatCode>
                <c:ptCount val="9"/>
                <c:pt idx="0">
                  <c:v>0</c:v>
                </c:pt>
                <c:pt idx="1">
                  <c:v>5.3647949463878097</c:v>
                </c:pt>
                <c:pt idx="2">
                  <c:v>6.3647949463878097</c:v>
                </c:pt>
                <c:pt idx="3">
                  <c:v>6.6981282797211428</c:v>
                </c:pt>
                <c:pt idx="4">
                  <c:v>7.3647949463878097</c:v>
                </c:pt>
                <c:pt idx="5">
                  <c:v>7.6981282797211428</c:v>
                </c:pt>
                <c:pt idx="6">
                  <c:v>8.0314616130544749</c:v>
                </c:pt>
                <c:pt idx="7">
                  <c:v>8.3647949463878088</c:v>
                </c:pt>
                <c:pt idx="8">
                  <c:v>8.3647949463878088</c:v>
                </c:pt>
              </c:numCache>
            </c:numRef>
          </c:yVal>
          <c:smooth val="0"/>
          <c:extLst>
            <c:ext xmlns:c16="http://schemas.microsoft.com/office/drawing/2014/chart" uri="{C3380CC4-5D6E-409C-BE32-E72D297353CC}">
              <c16:uniqueId val="{00000002-E7AB-4FB2-8FD2-B1FE43C5C5C6}"/>
            </c:ext>
          </c:extLst>
        </c:ser>
        <c:ser>
          <c:idx val="3"/>
          <c:order val="3"/>
          <c:tx>
            <c:v>GW: 2-2.8 mm</c:v>
          </c:tx>
          <c:spPr>
            <a:ln w="19050" cap="rnd">
              <a:solidFill>
                <a:schemeClr val="accent3"/>
              </a:solidFill>
              <a:round/>
            </a:ln>
            <a:effectLst/>
          </c:spPr>
          <c:marker>
            <c:symbol val="triangle"/>
            <c:size val="5"/>
            <c:spPr>
              <a:solidFill>
                <a:schemeClr val="accent3"/>
              </a:solidFill>
              <a:ln w="9525">
                <a:solidFill>
                  <a:schemeClr val="accent3"/>
                </a:solidFill>
              </a:ln>
              <a:effectLst/>
            </c:spPr>
          </c:marker>
          <c:errBars>
            <c:errDir val="y"/>
            <c:errBarType val="both"/>
            <c:errValType val="cust"/>
            <c:noEndCap val="0"/>
            <c:plus>
              <c:numRef>
                <c:f>'Moisture Absorpton Res'!$AB$53:$AB$58</c:f>
                <c:numCache>
                  <c:formatCode>General</c:formatCode>
                  <c:ptCount val="6"/>
                  <c:pt idx="0">
                    <c:v>0</c:v>
                  </c:pt>
                  <c:pt idx="1">
                    <c:v>0.99999999999999978</c:v>
                  </c:pt>
                  <c:pt idx="2">
                    <c:v>0</c:v>
                  </c:pt>
                  <c:pt idx="3">
                    <c:v>0.57735026918962584</c:v>
                  </c:pt>
                  <c:pt idx="4">
                    <c:v>0</c:v>
                  </c:pt>
                  <c:pt idx="5">
                    <c:v>0</c:v>
                  </c:pt>
                </c:numCache>
              </c:numRef>
            </c:plus>
            <c:minus>
              <c:numRef>
                <c:f>'Moisture Absorpton Res'!$AB$53:$AB$58</c:f>
                <c:numCache>
                  <c:formatCode>General</c:formatCode>
                  <c:ptCount val="6"/>
                  <c:pt idx="0">
                    <c:v>0</c:v>
                  </c:pt>
                  <c:pt idx="1">
                    <c:v>0.99999999999999978</c:v>
                  </c:pt>
                  <c:pt idx="2">
                    <c:v>0</c:v>
                  </c:pt>
                  <c:pt idx="3">
                    <c:v>0.57735026918962584</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Res'!$AA$53:$AA$58</c:f>
              <c:numCache>
                <c:formatCode>0.000</c:formatCode>
                <c:ptCount val="6"/>
                <c:pt idx="0">
                  <c:v>0</c:v>
                </c:pt>
                <c:pt idx="1">
                  <c:v>1.3647949463878097</c:v>
                </c:pt>
                <c:pt idx="2">
                  <c:v>4.3647949463878097</c:v>
                </c:pt>
                <c:pt idx="3">
                  <c:v>4.6981282797211428</c:v>
                </c:pt>
                <c:pt idx="4">
                  <c:v>5.3647949463878097</c:v>
                </c:pt>
                <c:pt idx="5">
                  <c:v>5.3647949463878097</c:v>
                </c:pt>
              </c:numCache>
            </c:numRef>
          </c:yVal>
          <c:smooth val="0"/>
          <c:extLst>
            <c:ext xmlns:c16="http://schemas.microsoft.com/office/drawing/2014/chart" uri="{C3380CC4-5D6E-409C-BE32-E72D297353CC}">
              <c16:uniqueId val="{00000003-E7AB-4FB2-8FD2-B1FE43C5C5C6}"/>
            </c:ext>
          </c:extLst>
        </c:ser>
        <c:ser>
          <c:idx val="4"/>
          <c:order val="4"/>
          <c:tx>
            <c:v>GW: 25 wt% mix</c:v>
          </c:tx>
          <c:spPr>
            <a:ln w="19050" cap="rnd">
              <a:solidFill>
                <a:schemeClr val="accent3"/>
              </a:solidFill>
              <a:round/>
            </a:ln>
            <a:effectLst/>
          </c:spPr>
          <c:marker>
            <c:symbol val="star"/>
            <c:size val="5"/>
            <c:spPr>
              <a:noFill/>
              <a:ln w="9525">
                <a:solidFill>
                  <a:schemeClr val="accent3"/>
                </a:solidFill>
              </a:ln>
              <a:effectLst/>
            </c:spPr>
          </c:marker>
          <c:errBars>
            <c:errDir val="y"/>
            <c:errBarType val="both"/>
            <c:errValType val="cust"/>
            <c:noEndCap val="0"/>
            <c:pl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plus>
            <c:min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Res'!$AA$62:$AA$76</c:f>
              <c:numCache>
                <c:formatCode>0.000</c:formatCode>
                <c:ptCount val="15"/>
                <c:pt idx="0">
                  <c:v>0</c:v>
                </c:pt>
                <c:pt idx="1">
                  <c:v>7.6981282797211428</c:v>
                </c:pt>
                <c:pt idx="2">
                  <c:v>9.0314616130544749</c:v>
                </c:pt>
                <c:pt idx="3">
                  <c:v>10.031461613054475</c:v>
                </c:pt>
                <c:pt idx="4">
                  <c:v>11.364794946387809</c:v>
                </c:pt>
                <c:pt idx="5">
                  <c:v>12.031461613054475</c:v>
                </c:pt>
                <c:pt idx="6">
                  <c:v>13.031461613054475</c:v>
                </c:pt>
                <c:pt idx="7">
                  <c:v>13.364794946387809</c:v>
                </c:pt>
                <c:pt idx="8">
                  <c:v>14.031461613054475</c:v>
                </c:pt>
                <c:pt idx="9">
                  <c:v>14.698128279721141</c:v>
                </c:pt>
                <c:pt idx="10">
                  <c:v>15.698128279721145</c:v>
                </c:pt>
                <c:pt idx="11">
                  <c:v>16.364794946387811</c:v>
                </c:pt>
                <c:pt idx="12">
                  <c:v>16.698128279721143</c:v>
                </c:pt>
                <c:pt idx="13">
                  <c:v>17.031461613054478</c:v>
                </c:pt>
                <c:pt idx="14">
                  <c:v>17.364794946387811</c:v>
                </c:pt>
              </c:numCache>
            </c:numRef>
          </c:yVal>
          <c:smooth val="0"/>
          <c:extLst>
            <c:ext xmlns:c16="http://schemas.microsoft.com/office/drawing/2014/chart" uri="{C3380CC4-5D6E-409C-BE32-E72D297353CC}">
              <c16:uniqueId val="{00000004-E7AB-4FB2-8FD2-B1FE43C5C5C6}"/>
            </c:ext>
          </c:extLst>
        </c:ser>
        <c:dLbls>
          <c:showLegendKey val="0"/>
          <c:showVal val="0"/>
          <c:showCatName val="0"/>
          <c:showSerName val="0"/>
          <c:showPercent val="0"/>
          <c:showBubbleSize val="0"/>
        </c:dLbls>
        <c:axId val="782151336"/>
        <c:axId val="782149368"/>
      </c:scatterChart>
      <c:valAx>
        <c:axId val="782151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149368"/>
        <c:crosses val="autoZero"/>
        <c:crossBetween val="midCat"/>
      </c:valAx>
      <c:valAx>
        <c:axId val="78214936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 of fluid abosorbed (g)</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151336"/>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'Moisture Absorpton Res'!$P$2</c:f>
              <c:strCache>
                <c:ptCount val="1"/>
                <c:pt idx="0">
                  <c:v>Glass Shards</c:v>
                </c:pt>
              </c:strCache>
            </c:strRef>
          </c:tx>
          <c:spPr>
            <a:solidFill>
              <a:schemeClr val="accent1"/>
            </a:solidFill>
            <a:ln>
              <a:noFill/>
            </a:ln>
            <a:effectLst/>
          </c:spPr>
          <c:invertIfNegative val="0"/>
          <c:dPt>
            <c:idx val="1"/>
            <c:invertIfNegative val="0"/>
            <c:bubble3D val="0"/>
            <c:spPr>
              <a:solidFill>
                <a:schemeClr val="accent1"/>
              </a:solidFill>
              <a:ln>
                <a:noFill/>
              </a:ln>
              <a:effectLst/>
            </c:spPr>
            <c:extLst>
              <c:ext xmlns:c16="http://schemas.microsoft.com/office/drawing/2014/chart" uri="{C3380CC4-5D6E-409C-BE32-E72D297353CC}">
                <c16:uniqueId val="{00000001-BF9A-4ADA-B1EA-8E4474832182}"/>
              </c:ext>
            </c:extLst>
          </c:dPt>
          <c:dPt>
            <c:idx val="2"/>
            <c:invertIfNegative val="0"/>
            <c:bubble3D val="0"/>
            <c:spPr>
              <a:solidFill>
                <a:schemeClr val="accent1"/>
              </a:solidFill>
              <a:ln>
                <a:noFill/>
              </a:ln>
              <a:effectLst/>
            </c:spPr>
            <c:extLst>
              <c:ext xmlns:c16="http://schemas.microsoft.com/office/drawing/2014/chart" uri="{C3380CC4-5D6E-409C-BE32-E72D297353CC}">
                <c16:uniqueId val="{00000003-BF9A-4ADA-B1EA-8E4474832182}"/>
              </c:ext>
            </c:extLst>
          </c:dPt>
          <c:dPt>
            <c:idx val="3"/>
            <c:invertIfNegative val="0"/>
            <c:bubble3D val="0"/>
            <c:spPr>
              <a:solidFill>
                <a:schemeClr val="accent1"/>
              </a:solidFill>
              <a:ln>
                <a:noFill/>
              </a:ln>
              <a:effectLst/>
            </c:spPr>
            <c:extLst>
              <c:ext xmlns:c16="http://schemas.microsoft.com/office/drawing/2014/chart" uri="{C3380CC4-5D6E-409C-BE32-E72D297353CC}">
                <c16:uniqueId val="{00000005-BF9A-4ADA-B1EA-8E4474832182}"/>
              </c:ext>
            </c:extLst>
          </c:dPt>
          <c:dPt>
            <c:idx val="4"/>
            <c:invertIfNegative val="0"/>
            <c:bubble3D val="0"/>
            <c:spPr>
              <a:solidFill>
                <a:schemeClr val="accent1"/>
              </a:solidFill>
              <a:ln>
                <a:noFill/>
              </a:ln>
              <a:effectLst/>
            </c:spPr>
            <c:extLst>
              <c:ext xmlns:c16="http://schemas.microsoft.com/office/drawing/2014/chart" uri="{C3380CC4-5D6E-409C-BE32-E72D297353CC}">
                <c16:uniqueId val="{00000007-BF9A-4ADA-B1EA-8E4474832182}"/>
              </c:ext>
            </c:extLst>
          </c:dPt>
          <c:errBars>
            <c:errBarType val="both"/>
            <c:errValType val="cust"/>
            <c:noEndCap val="0"/>
            <c:plus>
              <c:numRef>
                <c:f>('Moisture Absorpton Res'!$V$5,'Moisture Absorpton Res'!$V$26,'Moisture Absorpton Res'!$V$42,'Moisture Absorpton Res'!$V$53,'Moisture Absorpton Res'!$V$59)</c:f>
                <c:numCache>
                  <c:formatCode>General</c:formatCode>
                  <c:ptCount val="5"/>
                  <c:pt idx="0">
                    <c:v>1.1983431009272016E-2</c:v>
                  </c:pt>
                  <c:pt idx="1">
                    <c:v>0</c:v>
                  </c:pt>
                  <c:pt idx="2">
                    <c:v>3.015764002883134E-2</c:v>
                  </c:pt>
                  <c:pt idx="3">
                    <c:v>1.1983431009272127E-2</c:v>
                  </c:pt>
                  <c:pt idx="4">
                    <c:v>5.3754891310860212E-2</c:v>
                  </c:pt>
                </c:numCache>
              </c:numRef>
            </c:plus>
            <c:minus>
              <c:numRef>
                <c:f>('Moisture Absorpton Res'!$V$5,'Moisture Absorpton Res'!$V$26,'Moisture Absorpton Res'!$V$42,'Moisture Absorpton Res'!$V$53,'Moisture Absorpton Res'!$V$59)</c:f>
                <c:numCache>
                  <c:formatCode>General</c:formatCode>
                  <c:ptCount val="5"/>
                  <c:pt idx="0">
                    <c:v>1.1983431009272016E-2</c:v>
                  </c:pt>
                  <c:pt idx="1">
                    <c:v>0</c:v>
                  </c:pt>
                  <c:pt idx="2">
                    <c:v>3.015764002883134E-2</c:v>
                  </c:pt>
                  <c:pt idx="3">
                    <c:v>1.1983431009272127E-2</c:v>
                  </c:pt>
                  <c:pt idx="4">
                    <c:v>5.3754891310860212E-2</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Res'!$U$5,'Moisture Absorpton Res'!$U$26,'Moisture Absorpton Res'!$U$42,'Moisture Absorpton Res'!$U$53,'Moisture Absorpton Res'!$U$59)</c:f>
              <c:numCache>
                <c:formatCode>0.000</c:formatCode>
                <c:ptCount val="5"/>
                <c:pt idx="0">
                  <c:v>1.0665253598252187</c:v>
                </c:pt>
                <c:pt idx="1">
                  <c:v>1.0785087908344906</c:v>
                </c:pt>
                <c:pt idx="2">
                  <c:v>1.0984811758499442</c:v>
                </c:pt>
                <c:pt idx="3">
                  <c:v>1.114459083862307</c:v>
                </c:pt>
                <c:pt idx="4">
                  <c:v>1.2531277932056277</c:v>
                </c:pt>
              </c:numCache>
            </c:numRef>
          </c:val>
          <c:extLst>
            <c:ext xmlns:c16="http://schemas.microsoft.com/office/drawing/2014/chart" uri="{C3380CC4-5D6E-409C-BE32-E72D297353CC}">
              <c16:uniqueId val="{00000006-CBF1-402B-B0B5-8DEC909CB6C0}"/>
            </c:ext>
          </c:extLst>
        </c:ser>
        <c:ser>
          <c:idx val="1"/>
          <c:order val="1"/>
          <c:tx>
            <c:strRef>
              <c:f>'Moisture Absorpton Res'!$Z$2</c:f>
              <c:strCache>
                <c:ptCount val="1"/>
                <c:pt idx="0">
                  <c:v>Greywacke</c:v>
                </c:pt>
              </c:strCache>
            </c:strRef>
          </c:tx>
          <c:spPr>
            <a:solidFill>
              <a:schemeClr val="bg2">
                <a:lumMod val="75000"/>
              </a:schemeClr>
            </a:solidFill>
            <a:ln>
              <a:noFill/>
            </a:ln>
            <a:effectLst/>
          </c:spPr>
          <c:invertIfNegative val="0"/>
          <c:errBars>
            <c:errBarType val="both"/>
            <c:errValType val="cust"/>
            <c:noEndCap val="0"/>
            <c:plus>
              <c:numRef>
                <c:f>('Moisture Absorpton Res'!$AF$5,'Moisture Absorpton Res'!$AF$27,'Moisture Absorpton Res'!$AF$41,'Moisture Absorpton Res'!$AF$53,'Moisture Absorpton Res'!$AF$62)</c:f>
                <c:numCache>
                  <c:formatCode>General</c:formatCode>
                  <c:ptCount val="5"/>
                  <c:pt idx="0">
                    <c:v>6.9186371190185711E-3</c:v>
                  </c:pt>
                  <c:pt idx="1">
                    <c:v>1.3837274238037144E-2</c:v>
                  </c:pt>
                  <c:pt idx="2">
                    <c:v>3.015764002883134E-2</c:v>
                  </c:pt>
                  <c:pt idx="3">
                    <c:v>1.8304993228423529E-2</c:v>
                  </c:pt>
                  <c:pt idx="4">
                    <c:v>0</c:v>
                  </c:pt>
                </c:numCache>
              </c:numRef>
            </c:plus>
            <c:minus>
              <c:numRef>
                <c:f>('Moisture Absorpton Res'!$AF$5,'Moisture Absorpton Res'!$AF$27,'Moisture Absorpton Res'!$AF$41,'Moisture Absorpton Res'!$AF$53,'Moisture Absorpton Res'!$AF$62)</c:f>
                <c:numCache>
                  <c:formatCode>General</c:formatCode>
                  <c:ptCount val="5"/>
                  <c:pt idx="0">
                    <c:v>6.9186371190185711E-3</c:v>
                  </c:pt>
                  <c:pt idx="1">
                    <c:v>1.3837274238037144E-2</c:v>
                  </c:pt>
                  <c:pt idx="2">
                    <c:v>3.015764002883134E-2</c:v>
                  </c:pt>
                  <c:pt idx="3">
                    <c:v>1.8304993228423529E-2</c:v>
                  </c:pt>
                  <c:pt idx="4">
                    <c:v>0</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Res'!$AE$5,'Moisture Absorpton Res'!$AE$27,'Moisture Absorpton Res'!$AE$41,'Moisture Absorpton Res'!$AE$53,'Moisture Absorpton Res'!$AE$62)</c:f>
              <c:numCache>
                <c:formatCode>0.000</c:formatCode>
                <c:ptCount val="5"/>
                <c:pt idx="0">
                  <c:v>1.0864977448406721</c:v>
                </c:pt>
                <c:pt idx="1">
                  <c:v>1.0944866988468533</c:v>
                </c:pt>
                <c:pt idx="2">
                  <c:v>1.1663872849024861</c:v>
                </c:pt>
                <c:pt idx="3">
                  <c:v>1.1903541469210304</c:v>
                </c:pt>
                <c:pt idx="4">
                  <c:v>1.1983431009272119</c:v>
                </c:pt>
              </c:numCache>
            </c:numRef>
          </c:val>
          <c:extLst>
            <c:ext xmlns:c16="http://schemas.microsoft.com/office/drawing/2014/chart" uri="{C3380CC4-5D6E-409C-BE32-E72D297353CC}">
              <c16:uniqueId val="{00000007-CBF1-402B-B0B5-8DEC909CB6C0}"/>
            </c:ext>
          </c:extLst>
        </c:ser>
        <c:ser>
          <c:idx val="2"/>
          <c:order val="2"/>
          <c:tx>
            <c:strRef>
              <c:f>'Moisture Absorpton Res'!$AJ$2</c:f>
              <c:strCache>
                <c:ptCount val="1"/>
                <c:pt idx="0">
                  <c:v>Malachite ore</c:v>
                </c:pt>
              </c:strCache>
            </c:strRef>
          </c:tx>
          <c:spPr>
            <a:solidFill>
              <a:schemeClr val="accent6"/>
            </a:solidFill>
            <a:ln>
              <a:noFill/>
            </a:ln>
            <a:effectLst/>
          </c:spPr>
          <c:invertIfNegative val="0"/>
          <c:errBars>
            <c:errBarType val="both"/>
            <c:errValType val="cust"/>
            <c:noEndCap val="0"/>
            <c:plus>
              <c:numRef>
                <c:f>('Moisture Absorpton Res'!$AP$5,'Moisture Absorpton Res'!$AP$31,'Moisture Absorpton Res'!$AP$41,'Moisture Absorpton Res'!$AP$52,'Moisture Absorpton Res'!$AP$63)</c:f>
                <c:numCache>
                  <c:formatCode>General</c:formatCode>
                  <c:ptCount val="5"/>
                  <c:pt idx="0">
                    <c:v>1.8304993228423539E-2</c:v>
                  </c:pt>
                  <c:pt idx="1">
                    <c:v>1.1983431009272127E-2</c:v>
                  </c:pt>
                  <c:pt idx="2">
                    <c:v>6.9186371190185104E-3</c:v>
                  </c:pt>
                  <c:pt idx="3">
                    <c:v>1.3837274238037144E-2</c:v>
                  </c:pt>
                  <c:pt idx="4">
                    <c:v>3.015764002883134E-2</c:v>
                  </c:pt>
                </c:numCache>
              </c:numRef>
            </c:plus>
            <c:minus>
              <c:numRef>
                <c:f>('Moisture Absorpton Res'!$AP$5,'Moisture Absorpton Res'!$AP$31,'Moisture Absorpton Res'!$AP$41,'Moisture Absorpton Res'!$AP$52,'Moisture Absorpton Res'!$AP$63)</c:f>
                <c:numCache>
                  <c:formatCode>General</c:formatCode>
                  <c:ptCount val="5"/>
                  <c:pt idx="0">
                    <c:v>1.8304993228423539E-2</c:v>
                  </c:pt>
                  <c:pt idx="1">
                    <c:v>1.1983431009272127E-2</c:v>
                  </c:pt>
                  <c:pt idx="2">
                    <c:v>6.9186371190185104E-3</c:v>
                  </c:pt>
                  <c:pt idx="3">
                    <c:v>1.3837274238037144E-2</c:v>
                  </c:pt>
                  <c:pt idx="4">
                    <c:v>3.015764002883134E-2</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Res'!$AO$5,'Moisture Absorpton Res'!$AO$31,'Moisture Absorpton Res'!$AO$41,'Moisture Absorpton Res'!$AO$52,'Moisture Absorpton Res'!$AO$63)</c:f>
              <c:numCache>
                <c:formatCode>0.000</c:formatCode>
                <c:ptCount val="5"/>
                <c:pt idx="0">
                  <c:v>0.99861925077267666</c:v>
                </c:pt>
                <c:pt idx="1">
                  <c:v>0.92272418771395304</c:v>
                </c:pt>
                <c:pt idx="2">
                  <c:v>0.98663581976340442</c:v>
                </c:pt>
                <c:pt idx="3">
                  <c:v>1.0145971587850395</c:v>
                </c:pt>
                <c:pt idx="4">
                  <c:v>1.1064701298561255</c:v>
                </c:pt>
              </c:numCache>
            </c:numRef>
          </c:val>
          <c:extLst>
            <c:ext xmlns:c16="http://schemas.microsoft.com/office/drawing/2014/chart" uri="{C3380CC4-5D6E-409C-BE32-E72D297353CC}">
              <c16:uniqueId val="{00000008-CBF1-402B-B0B5-8DEC909CB6C0}"/>
            </c:ext>
          </c:extLst>
        </c:ser>
        <c:dLbls>
          <c:showLegendKey val="0"/>
          <c:showVal val="0"/>
          <c:showCatName val="0"/>
          <c:showSerName val="0"/>
          <c:showPercent val="0"/>
          <c:showBubbleSize val="0"/>
        </c:dLbls>
        <c:gapWidth val="219"/>
        <c:overlap val="-27"/>
        <c:axId val="731716072"/>
        <c:axId val="731711808"/>
      </c:barChart>
      <c:catAx>
        <c:axId val="7317160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Particle size distribution (mm)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1808"/>
        <c:crosses val="autoZero"/>
        <c:auto val="1"/>
        <c:lblAlgn val="ctr"/>
        <c:lblOffset val="100"/>
        <c:noMultiLvlLbl val="0"/>
      </c:catAx>
      <c:valAx>
        <c:axId val="73171180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Bulk</a:t>
                </a:r>
                <a:r>
                  <a:rPr lang="en-ZA" baseline="0"/>
                  <a:t> density (g/cm</a:t>
                </a:r>
                <a:r>
                  <a:rPr lang="en-ZA" baseline="30000"/>
                  <a:t>3</a:t>
                </a:r>
                <a:r>
                  <a:rPr lang="en-ZA" baseline="0"/>
                  <a: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6072"/>
        <c:crosses val="autoZero"/>
        <c:crossBetween val="between"/>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'Moisture Absorpton Res'!$P$2</c:f>
              <c:strCache>
                <c:ptCount val="1"/>
                <c:pt idx="0">
                  <c:v>Glass Shards</c:v>
                </c:pt>
              </c:strCache>
            </c:strRef>
          </c:tx>
          <c:spPr>
            <a:solidFill>
              <a:schemeClr val="accent1"/>
            </a:solidFill>
            <a:ln>
              <a:noFill/>
            </a:ln>
            <a:effectLst/>
          </c:spPr>
          <c:invertIfNegative val="0"/>
          <c:errBars>
            <c:errBarType val="both"/>
            <c:errValType val="cust"/>
            <c:noEndCap val="0"/>
            <c:plus>
              <c:numRef>
                <c:f>('Moisture Absorpton Res'!$X$5,'Moisture Absorpton Res'!$X$26,'Moisture Absorpton Res'!$X$42,'Moisture Absorpton Res'!$X$53,'Moisture Absorpton Res'!$X$59)</c:f>
                <c:numCache>
                  <c:formatCode>General</c:formatCode>
                  <c:ptCount val="5"/>
                  <c:pt idx="0">
                    <c:v>9.1524966142117643E-3</c:v>
                  </c:pt>
                  <c:pt idx="1">
                    <c:v>5.9917155046360637E-3</c:v>
                  </c:pt>
                  <c:pt idx="2">
                    <c:v>3.459318559509286E-3</c:v>
                  </c:pt>
                  <c:pt idx="3">
                    <c:v>1.9260670595312286E-2</c:v>
                  </c:pt>
                  <c:pt idx="4">
                    <c:v>2.4579609754166228E-2</c:v>
                  </c:pt>
                </c:numCache>
              </c:numRef>
            </c:plus>
            <c:minus>
              <c:numRef>
                <c:f>('Moisture Absorpton Res'!$X$5,'Moisture Absorpton Res'!$X$26,'Moisture Absorpton Res'!$X$42,'Moisture Absorpton Res'!$X$53,'Moisture Absorpton Res'!$X$59)</c:f>
                <c:numCache>
                  <c:formatCode>General</c:formatCode>
                  <c:ptCount val="5"/>
                  <c:pt idx="0">
                    <c:v>9.1524966142117643E-3</c:v>
                  </c:pt>
                  <c:pt idx="1">
                    <c:v>5.9917155046360637E-3</c:v>
                  </c:pt>
                  <c:pt idx="2">
                    <c:v>3.459318559509286E-3</c:v>
                  </c:pt>
                  <c:pt idx="3">
                    <c:v>1.9260670595312286E-2</c:v>
                  </c:pt>
                  <c:pt idx="4">
                    <c:v>2.4579609754166228E-2</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Res'!$W$5,'Moisture Absorpton Res'!$W$26,'Moisture Absorpton Res'!$W$42,'Moisture Absorpton Res'!$W$53,'Moisture Absorpton Res'!$W$59)</c:f>
              <c:numCache>
                <c:formatCode>0.000</c:formatCode>
                <c:ptCount val="5"/>
                <c:pt idx="0">
                  <c:v>0.42940627783225088</c:v>
                </c:pt>
                <c:pt idx="1">
                  <c:v>0.45537037835234057</c:v>
                </c:pt>
                <c:pt idx="2">
                  <c:v>0.47734000186933939</c:v>
                </c:pt>
                <c:pt idx="3">
                  <c:v>0.45936485535543126</c:v>
                </c:pt>
                <c:pt idx="4">
                  <c:v>0.33328213252947281</c:v>
                </c:pt>
              </c:numCache>
            </c:numRef>
          </c:val>
          <c:extLst>
            <c:ext xmlns:c16="http://schemas.microsoft.com/office/drawing/2014/chart" uri="{C3380CC4-5D6E-409C-BE32-E72D297353CC}">
              <c16:uniqueId val="{00000008-D1B4-4774-AC3B-FF8314BE654E}"/>
            </c:ext>
          </c:extLst>
        </c:ser>
        <c:ser>
          <c:idx val="1"/>
          <c:order val="1"/>
          <c:tx>
            <c:strRef>
              <c:f>'Moisture Absorpton Res'!$Z$2</c:f>
              <c:strCache>
                <c:ptCount val="1"/>
                <c:pt idx="0">
                  <c:v>Greywacke</c:v>
                </c:pt>
              </c:strCache>
            </c:strRef>
          </c:tx>
          <c:spPr>
            <a:solidFill>
              <a:schemeClr val="bg2">
                <a:lumMod val="75000"/>
              </a:schemeClr>
            </a:solidFill>
            <a:ln>
              <a:noFill/>
            </a:ln>
            <a:effectLst/>
          </c:spPr>
          <c:invertIfNegative val="0"/>
          <c:errBars>
            <c:errBarType val="both"/>
            <c:errValType val="cust"/>
            <c:noEndCap val="0"/>
            <c:plus>
              <c:numRef>
                <c:f>('Moisture Absorpton Res'!$AH$5,'Moisture Absorpton Res'!$AH$27,'Moisture Absorpton Res'!$AH$41,'Moisture Absorpton Res'!$AH$53,'Moisture Absorpton Res'!$AH$62)</c:f>
                <c:numCache>
                  <c:formatCode>General</c:formatCode>
                  <c:ptCount val="5"/>
                  <c:pt idx="0">
                    <c:v>5.9917155046360637E-3</c:v>
                  </c:pt>
                  <c:pt idx="1">
                    <c:v>9.1524966142117643E-3</c:v>
                  </c:pt>
                  <c:pt idx="2">
                    <c:v>9.15249661421174E-3</c:v>
                  </c:pt>
                  <c:pt idx="3">
                    <c:v>1.1983431009272127E-2</c:v>
                  </c:pt>
                  <c:pt idx="4">
                    <c:v>9.1524966142117643E-3</c:v>
                  </c:pt>
                </c:numCache>
              </c:numRef>
            </c:plus>
            <c:minus>
              <c:numRef>
                <c:f>('Moisture Absorpton Res'!$AH$5,'Moisture Absorpton Res'!$AH$27,'Moisture Absorpton Res'!$AH$41,'Moisture Absorpton Res'!$AH$53,'Moisture Absorpton Res'!$AH$62)</c:f>
                <c:numCache>
                  <c:formatCode>General</c:formatCode>
                  <c:ptCount val="5"/>
                  <c:pt idx="0">
                    <c:v>5.9917155046360637E-3</c:v>
                  </c:pt>
                  <c:pt idx="1">
                    <c:v>9.1524966142117643E-3</c:v>
                  </c:pt>
                  <c:pt idx="2">
                    <c:v>9.15249661421174E-3</c:v>
                  </c:pt>
                  <c:pt idx="3">
                    <c:v>1.1983431009272127E-2</c:v>
                  </c:pt>
                  <c:pt idx="4">
                    <c:v>9.1524966142117643E-3</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Res'!$AG$5,'Moisture Absorpton Res'!$AG$27,'Moisture Absorpton Res'!$AG$41,'Moisture Absorpton Res'!$AG$53,'Moisture Absorpton Res'!$AG$62)</c:f>
              <c:numCache>
                <c:formatCode>0.000</c:formatCode>
                <c:ptCount val="5"/>
                <c:pt idx="0">
                  <c:v>0.44338694734306844</c:v>
                </c:pt>
                <c:pt idx="1">
                  <c:v>0.46335933235852195</c:v>
                </c:pt>
                <c:pt idx="2">
                  <c:v>0.4214173238260695</c:v>
                </c:pt>
                <c:pt idx="3">
                  <c:v>0.45537037835234057</c:v>
                </c:pt>
                <c:pt idx="4">
                  <c:v>0.30957196773952972</c:v>
                </c:pt>
              </c:numCache>
            </c:numRef>
          </c:val>
          <c:extLst>
            <c:ext xmlns:c16="http://schemas.microsoft.com/office/drawing/2014/chart" uri="{C3380CC4-5D6E-409C-BE32-E72D297353CC}">
              <c16:uniqueId val="{00000009-D1B4-4774-AC3B-FF8314BE654E}"/>
            </c:ext>
          </c:extLst>
        </c:ser>
        <c:ser>
          <c:idx val="2"/>
          <c:order val="2"/>
          <c:tx>
            <c:strRef>
              <c:f>'Moisture Absorpton Res'!$AJ$2</c:f>
              <c:strCache>
                <c:ptCount val="1"/>
                <c:pt idx="0">
                  <c:v>Malachite ore</c:v>
                </c:pt>
              </c:strCache>
            </c:strRef>
          </c:tx>
          <c:spPr>
            <a:solidFill>
              <a:schemeClr val="accent6"/>
            </a:solidFill>
            <a:ln>
              <a:noFill/>
            </a:ln>
            <a:effectLst/>
          </c:spPr>
          <c:invertIfNegative val="0"/>
          <c:errBars>
            <c:errBarType val="both"/>
            <c:errValType val="cust"/>
            <c:noEndCap val="0"/>
            <c:plus>
              <c:numRef>
                <c:f>('Moisture Absorpton Res'!$AR$5,'Moisture Absorpton Res'!$AR$31,'Moisture Absorpton Res'!$AR$41,'Moisture Absorpton Res'!$AR$52,'Moisture Absorpton Res'!$AR$63)</c:f>
                <c:numCache>
                  <c:formatCode>General</c:formatCode>
                  <c:ptCount val="5"/>
                  <c:pt idx="0">
                    <c:v>1.8304993228423529E-2</c:v>
                  </c:pt>
                  <c:pt idx="1">
                    <c:v>3.4593185595092855E-3</c:v>
                  </c:pt>
                  <c:pt idx="2">
                    <c:v>9.1524966142117643E-3</c:v>
                  </c:pt>
                  <c:pt idx="3">
                    <c:v>1.1983431009272072E-2</c:v>
                  </c:pt>
                  <c:pt idx="4">
                    <c:v>6.918637119018572E-3</c:v>
                  </c:pt>
                </c:numCache>
              </c:numRef>
            </c:plus>
            <c:minus>
              <c:numRef>
                <c:f>('Moisture Absorpton Res'!$AR$5,'Moisture Absorpton Res'!$AR$31,'Moisture Absorpton Res'!$AR$41,'Moisture Absorpton Res'!$AR$52,'Moisture Absorpton Res'!$AR$63)</c:f>
                <c:numCache>
                  <c:formatCode>General</c:formatCode>
                  <c:ptCount val="5"/>
                  <c:pt idx="0">
                    <c:v>1.8304993228423529E-2</c:v>
                  </c:pt>
                  <c:pt idx="1">
                    <c:v>3.4593185595092855E-3</c:v>
                  </c:pt>
                  <c:pt idx="2">
                    <c:v>9.1524966142117643E-3</c:v>
                  </c:pt>
                  <c:pt idx="3">
                    <c:v>1.1983431009272072E-2</c:v>
                  </c:pt>
                  <c:pt idx="4">
                    <c:v>6.918637119018572E-3</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Res'!$AQ$5,'Moisture Absorpton Res'!$AQ$31,'Moisture Absorpton Res'!$AQ$41,'Moisture Absorpton Res'!$AQ$52,'Moisture Absorpton Res'!$AQ$63)</c:f>
              <c:numCache>
                <c:formatCode>0.000</c:formatCode>
                <c:ptCount val="5"/>
                <c:pt idx="0">
                  <c:v>0.47134828636470338</c:v>
                </c:pt>
                <c:pt idx="1">
                  <c:v>0.56122401893424423</c:v>
                </c:pt>
                <c:pt idx="2">
                  <c:v>0.54125163391879061</c:v>
                </c:pt>
                <c:pt idx="3">
                  <c:v>0.53925439541724529</c:v>
                </c:pt>
                <c:pt idx="4">
                  <c:v>0.43939247033997769</c:v>
                </c:pt>
              </c:numCache>
            </c:numRef>
          </c:val>
          <c:extLst>
            <c:ext xmlns:c16="http://schemas.microsoft.com/office/drawing/2014/chart" uri="{C3380CC4-5D6E-409C-BE32-E72D297353CC}">
              <c16:uniqueId val="{0000000A-D1B4-4774-AC3B-FF8314BE654E}"/>
            </c:ext>
          </c:extLst>
        </c:ser>
        <c:dLbls>
          <c:showLegendKey val="0"/>
          <c:showVal val="0"/>
          <c:showCatName val="0"/>
          <c:showSerName val="0"/>
          <c:showPercent val="0"/>
          <c:showBubbleSize val="0"/>
        </c:dLbls>
        <c:gapWidth val="219"/>
        <c:overlap val="-27"/>
        <c:axId val="731716072"/>
        <c:axId val="731711808"/>
      </c:barChart>
      <c:catAx>
        <c:axId val="7317160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Particle size distribution (mm)</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1808"/>
        <c:crosses val="autoZero"/>
        <c:auto val="1"/>
        <c:lblAlgn val="ctr"/>
        <c:lblOffset val="100"/>
        <c:noMultiLvlLbl val="0"/>
      </c:catAx>
      <c:valAx>
        <c:axId val="73171180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Bed voidage</a:t>
                </a:r>
                <a:r>
                  <a:rPr lang="en-ZA" baseline="0"/>
                  <a:t> (-)</a:t>
                </a:r>
                <a:endParaRPr lang="en-ZA"/>
              </a:p>
            </c:rich>
          </c:tx>
          <c:layout>
            <c:manualLayout>
              <c:xMode val="edge"/>
              <c:yMode val="edge"/>
              <c:x val="1.863173159939234E-2"/>
              <c:y val="0.2967280171799421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716072"/>
        <c:crosses val="autoZero"/>
        <c:crossBetween val="between"/>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7314969179341"/>
          <c:y val="3.6707210379190405E-2"/>
          <c:w val="0.82780185864389122"/>
          <c:h val="0.77177468201090249"/>
        </c:manualLayout>
      </c:layout>
      <c:scatterChart>
        <c:scatterStyle val="lineMarker"/>
        <c:varyColors val="0"/>
        <c:ser>
          <c:idx val="5"/>
          <c:order val="0"/>
          <c:tx>
            <c:strRef>
              <c:f>'Formatted Graphs'!$Z$9</c:f>
              <c:strCache>
                <c:ptCount val="1"/>
                <c:pt idx="0">
                  <c:v>GS-1</c:v>
                </c:pt>
              </c:strCache>
            </c:strRef>
          </c:tx>
          <c:spPr>
            <a:ln>
              <a:solidFill>
                <a:schemeClr val="accent1"/>
              </a:solidFill>
            </a:ln>
          </c:spPr>
          <c:marker>
            <c:symbol val="circle"/>
            <c:size val="9"/>
            <c:spPr>
              <a:solidFill>
                <a:schemeClr val="accent1"/>
              </a:solidFill>
              <a:ln>
                <a:solidFill>
                  <a:schemeClr val="accent1"/>
                </a:solidFill>
              </a:ln>
            </c:spPr>
          </c:marker>
          <c:errBars>
            <c:errDir val="y"/>
            <c:errBarType val="both"/>
            <c:errValType val="cust"/>
            <c:noEndCap val="0"/>
            <c:pl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plus>
            <c:minus>
              <c:numRef>
                <c:f>'Moisture Absorpton Res'!$R$5:$R$22</c:f>
                <c:numCache>
                  <c:formatCode>General</c:formatCode>
                  <c:ptCount val="18"/>
                  <c:pt idx="0">
                    <c:v>0</c:v>
                  </c:pt>
                  <c:pt idx="1">
                    <c:v>1.1547005383792515</c:v>
                  </c:pt>
                  <c:pt idx="2">
                    <c:v>1.0000000000000009</c:v>
                  </c:pt>
                  <c:pt idx="3">
                    <c:v>0.57735026918962584</c:v>
                  </c:pt>
                  <c:pt idx="4">
                    <c:v>1.1547005383792515</c:v>
                  </c:pt>
                  <c:pt idx="5">
                    <c:v>0.57735026918962584</c:v>
                  </c:pt>
                  <c:pt idx="6">
                    <c:v>0.57735026918962584</c:v>
                  </c:pt>
                  <c:pt idx="7">
                    <c:v>1</c:v>
                  </c:pt>
                  <c:pt idx="8">
                    <c:v>0.57735026918962584</c:v>
                  </c:pt>
                  <c:pt idx="9">
                    <c:v>0.57735026918962584</c:v>
                  </c:pt>
                  <c:pt idx="10">
                    <c:v>4.3511678576336583E-15</c:v>
                  </c:pt>
                  <c:pt idx="11">
                    <c:v>0.57735026918962573</c:v>
                  </c:pt>
                  <c:pt idx="12">
                    <c:v>0.57735026918962584</c:v>
                  </c:pt>
                  <c:pt idx="13">
                    <c:v>0</c:v>
                  </c:pt>
                  <c:pt idx="14">
                    <c:v>0</c:v>
                  </c:pt>
                  <c:pt idx="15">
                    <c:v>0</c:v>
                  </c:pt>
                  <c:pt idx="16">
                    <c:v>0.57735026918962584</c:v>
                  </c:pt>
                  <c:pt idx="17">
                    <c:v>0.57735026918962584</c:v>
                  </c:pt>
                </c:numCache>
              </c:numRef>
            </c:minus>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Res'!$Q$5:$Q$22</c:f>
              <c:numCache>
                <c:formatCode>0.000</c:formatCode>
                <c:ptCount val="18"/>
                <c:pt idx="0">
                  <c:v>0</c:v>
                </c:pt>
                <c:pt idx="1">
                  <c:v>10.698128279721141</c:v>
                </c:pt>
                <c:pt idx="2">
                  <c:v>15.364794946387811</c:v>
                </c:pt>
                <c:pt idx="3">
                  <c:v>17.698128279721143</c:v>
                </c:pt>
                <c:pt idx="4">
                  <c:v>19.698128279721143</c:v>
                </c:pt>
                <c:pt idx="5">
                  <c:v>22.698128279721146</c:v>
                </c:pt>
                <c:pt idx="6">
                  <c:v>24.698128279721146</c:v>
                </c:pt>
                <c:pt idx="7">
                  <c:v>25.364794946387814</c:v>
                </c:pt>
                <c:pt idx="8">
                  <c:v>28.031461613054478</c:v>
                </c:pt>
                <c:pt idx="9">
                  <c:v>29.698128279721146</c:v>
                </c:pt>
                <c:pt idx="10">
                  <c:v>31.364794946387814</c:v>
                </c:pt>
                <c:pt idx="11">
                  <c:v>33.031461613054482</c:v>
                </c:pt>
                <c:pt idx="12">
                  <c:v>33.698128279721146</c:v>
                </c:pt>
                <c:pt idx="13">
                  <c:v>34.364794946387811</c:v>
                </c:pt>
                <c:pt idx="14">
                  <c:v>35.364794946387811</c:v>
                </c:pt>
                <c:pt idx="15">
                  <c:v>36.364794946387811</c:v>
                </c:pt>
                <c:pt idx="16">
                  <c:v>36.698128279721146</c:v>
                </c:pt>
                <c:pt idx="17">
                  <c:v>36.698128279721146</c:v>
                </c:pt>
              </c:numCache>
            </c:numRef>
          </c:yVal>
          <c:smooth val="0"/>
          <c:extLst>
            <c:ext xmlns:c16="http://schemas.microsoft.com/office/drawing/2014/chart" uri="{C3380CC4-5D6E-409C-BE32-E72D297353CC}">
              <c16:uniqueId val="{00000000-8B92-4871-A74C-67AAB53AA475}"/>
            </c:ext>
          </c:extLst>
        </c:ser>
        <c:ser>
          <c:idx val="10"/>
          <c:order val="1"/>
          <c:tx>
            <c:strRef>
              <c:f>'Formatted Graphs'!$AA$9</c:f>
              <c:strCache>
                <c:ptCount val="1"/>
                <c:pt idx="0">
                  <c:v>GW-1</c:v>
                </c:pt>
              </c:strCache>
            </c:strRef>
          </c:tx>
          <c:spPr>
            <a:ln w="19050" cap="rnd">
              <a:solidFill>
                <a:schemeClr val="accent3"/>
              </a:solidFill>
              <a:round/>
            </a:ln>
            <a:effectLst/>
          </c:spPr>
          <c:marker>
            <c:symbol val="circle"/>
            <c:size val="9"/>
            <c:spPr>
              <a:solidFill>
                <a:schemeClr val="accent3"/>
              </a:solidFill>
              <a:ln>
                <a:solidFill>
                  <a:schemeClr val="accent3"/>
                </a:solidFill>
              </a:ln>
            </c:spPr>
          </c:marker>
          <c:errBars>
            <c:errDir val="y"/>
            <c:errBarType val="both"/>
            <c:errValType val="cust"/>
            <c:noEndCap val="0"/>
            <c:pl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plus>
            <c:minus>
              <c:numRef>
                <c:f>'Moisture Absorpton Res'!$AB$5:$AB$23</c:f>
                <c:numCache>
                  <c:formatCode>General</c:formatCode>
                  <c:ptCount val="19"/>
                  <c:pt idx="0">
                    <c:v>0</c:v>
                  </c:pt>
                  <c:pt idx="1">
                    <c:v>1</c:v>
                  </c:pt>
                  <c:pt idx="2">
                    <c:v>1.0000000000000009</c:v>
                  </c:pt>
                  <c:pt idx="3">
                    <c:v>0.57735026918962584</c:v>
                  </c:pt>
                  <c:pt idx="4">
                    <c:v>1</c:v>
                  </c:pt>
                  <c:pt idx="5">
                    <c:v>0.57735026918962584</c:v>
                  </c:pt>
                  <c:pt idx="6">
                    <c:v>4.3511678576336583E-15</c:v>
                  </c:pt>
                  <c:pt idx="7">
                    <c:v>0.57735026918962584</c:v>
                  </c:pt>
                  <c:pt idx="8">
                    <c:v>0.57735026918962584</c:v>
                  </c:pt>
                  <c:pt idx="9">
                    <c:v>0.57735026918962584</c:v>
                  </c:pt>
                  <c:pt idx="10">
                    <c:v>4.3511678576336583E-15</c:v>
                  </c:pt>
                  <c:pt idx="11">
                    <c:v>0</c:v>
                  </c:pt>
                  <c:pt idx="12">
                    <c:v>1</c:v>
                  </c:pt>
                  <c:pt idx="13">
                    <c:v>0</c:v>
                  </c:pt>
                  <c:pt idx="14">
                    <c:v>0.57735026918962584</c:v>
                  </c:pt>
                  <c:pt idx="15">
                    <c:v>0</c:v>
                  </c:pt>
                  <c:pt idx="16">
                    <c:v>0.57735026918962584</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Res'!$AA$5:$AA$23</c:f>
              <c:numCache>
                <c:formatCode>0.000</c:formatCode>
                <c:ptCount val="19"/>
                <c:pt idx="0">
                  <c:v>0</c:v>
                </c:pt>
                <c:pt idx="1">
                  <c:v>12.364794946387809</c:v>
                </c:pt>
                <c:pt idx="2">
                  <c:v>15.364794946387811</c:v>
                </c:pt>
                <c:pt idx="3">
                  <c:v>18.698128279721143</c:v>
                </c:pt>
                <c:pt idx="4">
                  <c:v>21.364794946387814</c:v>
                </c:pt>
                <c:pt idx="5">
                  <c:v>23.698128279721146</c:v>
                </c:pt>
                <c:pt idx="6">
                  <c:v>25.364794946387814</c:v>
                </c:pt>
                <c:pt idx="7">
                  <c:v>26.031461613054478</c:v>
                </c:pt>
                <c:pt idx="8">
                  <c:v>28.031461613054478</c:v>
                </c:pt>
                <c:pt idx="9">
                  <c:v>29.698128279721146</c:v>
                </c:pt>
                <c:pt idx="10">
                  <c:v>31.364794946387814</c:v>
                </c:pt>
                <c:pt idx="11">
                  <c:v>32.364794946387811</c:v>
                </c:pt>
                <c:pt idx="12">
                  <c:v>33.364794946387811</c:v>
                </c:pt>
                <c:pt idx="13">
                  <c:v>34.364794946387811</c:v>
                </c:pt>
                <c:pt idx="14">
                  <c:v>34.698128279721146</c:v>
                </c:pt>
                <c:pt idx="15">
                  <c:v>35.364794946387811</c:v>
                </c:pt>
                <c:pt idx="16">
                  <c:v>35.698128279721146</c:v>
                </c:pt>
                <c:pt idx="17">
                  <c:v>36.364794946387811</c:v>
                </c:pt>
                <c:pt idx="18">
                  <c:v>36.364794946387811</c:v>
                </c:pt>
              </c:numCache>
            </c:numRef>
          </c:yVal>
          <c:smooth val="0"/>
          <c:extLst>
            <c:ext xmlns:c16="http://schemas.microsoft.com/office/drawing/2014/chart" uri="{C3380CC4-5D6E-409C-BE32-E72D297353CC}">
              <c16:uniqueId val="{00000001-8B92-4871-A74C-67AAB53AA475}"/>
            </c:ext>
          </c:extLst>
        </c:ser>
        <c:ser>
          <c:idx val="0"/>
          <c:order val="2"/>
          <c:tx>
            <c:strRef>
              <c:f>'Formatted Graphs'!$AB$9</c:f>
              <c:strCache>
                <c:ptCount val="1"/>
                <c:pt idx="0">
                  <c:v>MO-1</c:v>
                </c:pt>
              </c:strCache>
            </c:strRef>
          </c:tx>
          <c:spPr>
            <a:ln w="19050" cap="rnd">
              <a:solidFill>
                <a:schemeClr val="accent6"/>
              </a:solidFill>
              <a:round/>
            </a:ln>
            <a:effectLst/>
          </c:spPr>
          <c:marker>
            <c:symbol val="circle"/>
            <c:size val="10"/>
            <c:spPr>
              <a:solidFill>
                <a:schemeClr val="accent6"/>
              </a:solidFill>
              <a:ln w="9525">
                <a:solidFill>
                  <a:schemeClr val="accent6"/>
                </a:solidFill>
              </a:ln>
              <a:effectLst/>
            </c:spPr>
          </c:marker>
          <c:errBars>
            <c:errDir val="y"/>
            <c:errBarType val="both"/>
            <c:errValType val="cust"/>
            <c:noEndCap val="0"/>
            <c:pl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plus>
            <c:min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Res'!$AK$5:$AK$27</c:f>
              <c:numCache>
                <c:formatCode>0.000</c:formatCode>
                <c:ptCount val="23"/>
                <c:pt idx="0">
                  <c:v>0</c:v>
                </c:pt>
                <c:pt idx="1">
                  <c:v>12.031461613054475</c:v>
                </c:pt>
                <c:pt idx="2">
                  <c:v>15.031461613054475</c:v>
                </c:pt>
                <c:pt idx="3">
                  <c:v>17.031461613054478</c:v>
                </c:pt>
                <c:pt idx="4">
                  <c:v>19.698128279721143</c:v>
                </c:pt>
                <c:pt idx="5">
                  <c:v>21.698128279721146</c:v>
                </c:pt>
                <c:pt idx="6">
                  <c:v>23.031461613054478</c:v>
                </c:pt>
                <c:pt idx="7">
                  <c:v>24.031461613054478</c:v>
                </c:pt>
                <c:pt idx="8">
                  <c:v>26.364794946387814</c:v>
                </c:pt>
                <c:pt idx="9">
                  <c:v>27.698128279721146</c:v>
                </c:pt>
                <c:pt idx="10">
                  <c:v>29.031461613054478</c:v>
                </c:pt>
                <c:pt idx="11">
                  <c:v>30.698128279721146</c:v>
                </c:pt>
                <c:pt idx="12">
                  <c:v>31.364794946387814</c:v>
                </c:pt>
                <c:pt idx="13">
                  <c:v>32.031461613054482</c:v>
                </c:pt>
                <c:pt idx="14">
                  <c:v>32.364794946387811</c:v>
                </c:pt>
                <c:pt idx="15">
                  <c:v>33.698128279721146</c:v>
                </c:pt>
                <c:pt idx="16">
                  <c:v>35.031461613054482</c:v>
                </c:pt>
                <c:pt idx="17">
                  <c:v>35.698128279721146</c:v>
                </c:pt>
                <c:pt idx="18">
                  <c:v>36.031461613054482</c:v>
                </c:pt>
                <c:pt idx="19">
                  <c:v>37.031461613054482</c:v>
                </c:pt>
                <c:pt idx="20">
                  <c:v>37.698128279721146</c:v>
                </c:pt>
                <c:pt idx="21">
                  <c:v>38.364794946387811</c:v>
                </c:pt>
                <c:pt idx="22">
                  <c:v>38.698128279721146</c:v>
                </c:pt>
              </c:numCache>
            </c:numRef>
          </c:yVal>
          <c:smooth val="0"/>
          <c:extLst>
            <c:ext xmlns:c16="http://schemas.microsoft.com/office/drawing/2014/chart" uri="{C3380CC4-5D6E-409C-BE32-E72D297353CC}">
              <c16:uniqueId val="{00000002-8B92-4871-A74C-67AAB53AA475}"/>
            </c:ext>
          </c:extLst>
        </c:ser>
        <c:dLbls>
          <c:showLegendKey val="0"/>
          <c:showVal val="0"/>
          <c:showCatName val="0"/>
          <c:showSerName val="0"/>
          <c:showPercent val="0"/>
          <c:showBubbleSize val="0"/>
        </c:dLbls>
        <c:axId val="709314200"/>
        <c:axId val="709321744"/>
      </c:scatterChart>
      <c:valAx>
        <c:axId val="709314200"/>
        <c:scaling>
          <c:orientation val="minMax"/>
          <c:max val="45"/>
          <c:min val="0"/>
        </c:scaling>
        <c:delete val="0"/>
        <c:axPos val="b"/>
        <c:title>
          <c:tx>
            <c:rich>
              <a:bodyPr rot="0" vert="horz"/>
              <a:lstStyle/>
              <a:p>
                <a:pPr>
                  <a:defRPr sz="1800" b="0">
                    <a:latin typeface="cmr10" panose="020B0500000000000000" pitchFamily="34" charset="0"/>
                  </a:defRPr>
                </a:pPr>
                <a:r>
                  <a:rPr lang="en-ZA" sz="1800" b="0">
                    <a:latin typeface="cmr10" panose="020B0500000000000000" pitchFamily="34" charset="0"/>
                  </a:rPr>
                  <a:t>Time (min)</a:t>
                </a:r>
              </a:p>
            </c:rich>
          </c:tx>
          <c:layout>
            <c:manualLayout>
              <c:xMode val="edge"/>
              <c:yMode val="edge"/>
              <c:x val="0.43801072097258203"/>
              <c:y val="0.91959216636381991"/>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solidFill>
                      <a:sysClr val="windowText" lastClr="000000"/>
                    </a:solidFill>
                    <a:latin typeface="cmr10" panose="020B0500000000000000" pitchFamily="34" charset="0"/>
                  </a:defRPr>
                </a:pPr>
                <a:r>
                  <a:rPr lang="en-ZA" sz="1800" b="0" i="0" baseline="0">
                    <a:effectLst/>
                  </a:rPr>
                  <a:t>M</a:t>
                </a:r>
                <a:r>
                  <a:rPr lang="en-ZA" sz="1800" b="0" i="0" baseline="-25000">
                    <a:effectLst/>
                  </a:rPr>
                  <a:t>SOL</a:t>
                </a:r>
                <a:r>
                  <a:rPr lang="en-ZA" sz="1800" b="0" i="0" baseline="0">
                    <a:effectLst/>
                  </a:rPr>
                  <a:t> absorbed (g)</a:t>
                </a:r>
                <a:endParaRPr lang="en-ZA">
                  <a:effectLst/>
                </a:endParaRPr>
              </a:p>
            </c:rich>
          </c:tx>
          <c:layout>
            <c:manualLayout>
              <c:xMode val="edge"/>
              <c:yMode val="edge"/>
              <c:x val="1.6637684133131568E-2"/>
              <c:y val="0.15575691500100949"/>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80389785153077364"/>
          <c:y val="0.58287179487179486"/>
          <c:w val="0.15701420058649018"/>
          <c:h val="0.22399999999999998"/>
        </c:manualLayout>
      </c:layout>
      <c:overlay val="1"/>
      <c:spPr>
        <a:noFill/>
        <a:ln>
          <a:solidFill>
            <a:schemeClr val="tx1"/>
          </a:solidFill>
        </a:ln>
        <a:effectLst/>
      </c:spPr>
      <c:txPr>
        <a:bodyPr rot="0" vert="horz"/>
        <a:lstStyle/>
        <a:p>
          <a:pPr>
            <a:defRPr>
              <a:latin typeface="cmr10" panose="020B0500000000000000" pitchFamily="34" charset="0"/>
            </a:defRPr>
          </a:pPr>
          <a:endParaRPr lang="en-US"/>
        </a:p>
      </c:txPr>
    </c:legend>
    <c:plotVisOnly val="1"/>
    <c:dispBlanksAs val="gap"/>
    <c:showDLblsOverMax val="0"/>
    <c:extLst/>
  </c:chart>
  <c:spPr>
    <a:ln>
      <a:noFill/>
    </a:ln>
  </c:spPr>
  <c:txPr>
    <a:bodyPr/>
    <a:lstStyle/>
    <a:p>
      <a:pPr>
        <a:defRPr sz="1600"/>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5"/>
          <c:order val="0"/>
          <c:tx>
            <c:strRef>
              <c:f>'Formatted Graphs'!$Z$9</c:f>
              <c:strCache>
                <c:ptCount val="1"/>
                <c:pt idx="0">
                  <c:v>GS-1</c:v>
                </c:pt>
              </c:strCache>
            </c:strRef>
          </c:tx>
          <c:spPr>
            <a:ln>
              <a:solidFill>
                <a:schemeClr val="accent1"/>
              </a:solidFill>
            </a:ln>
          </c:spPr>
          <c:marker>
            <c:symbol val="circle"/>
            <c:size val="9"/>
            <c:spPr>
              <a:solidFill>
                <a:schemeClr val="accent1"/>
              </a:solidFill>
              <a:ln>
                <a:solidFill>
                  <a:schemeClr val="accent1"/>
                </a:solidFill>
              </a:ln>
            </c:spPr>
          </c:marker>
          <c:errBars>
            <c:errDir val="y"/>
            <c:errBarType val="both"/>
            <c:errValType val="cust"/>
            <c:noEndCap val="0"/>
            <c:pl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plus>
            <c:minus>
              <c:numRef>
                <c:f>'Moisture Absorpton Res'!$T$5:$T$22</c:f>
                <c:numCache>
                  <c:formatCode>General</c:formatCode>
                  <c:ptCount val="18"/>
                  <c:pt idx="0">
                    <c:v>0</c:v>
                  </c:pt>
                  <c:pt idx="1">
                    <c:v>2.8806286614336554E-2</c:v>
                  </c:pt>
                  <c:pt idx="2">
                    <c:v>2.4946975996711113E-2</c:v>
                  </c:pt>
                  <c:pt idx="3">
                    <c:v>1.4403143307168279E-2</c:v>
                  </c:pt>
                  <c:pt idx="4">
                    <c:v>2.8806286614336554E-2</c:v>
                  </c:pt>
                  <c:pt idx="5">
                    <c:v>1.440314330716831E-2</c:v>
                  </c:pt>
                  <c:pt idx="6">
                    <c:v>1.440314330716831E-2</c:v>
                  </c:pt>
                  <c:pt idx="7">
                    <c:v>2.494697599671114E-2</c:v>
                  </c:pt>
                  <c:pt idx="8">
                    <c:v>1.4403143307168308E-2</c:v>
                  </c:pt>
                  <c:pt idx="9">
                    <c:v>1.4403143307168246E-2</c:v>
                  </c:pt>
                  <c:pt idx="10">
                    <c:v>0</c:v>
                  </c:pt>
                  <c:pt idx="11">
                    <c:v>1.4403143307168246E-2</c:v>
                  </c:pt>
                  <c:pt idx="12">
                    <c:v>1.440314330716831E-2</c:v>
                  </c:pt>
                  <c:pt idx="13">
                    <c:v>0</c:v>
                  </c:pt>
                  <c:pt idx="14">
                    <c:v>0</c:v>
                  </c:pt>
                  <c:pt idx="15">
                    <c:v>0</c:v>
                  </c:pt>
                  <c:pt idx="16">
                    <c:v>1.440314330716831E-2</c:v>
                  </c:pt>
                  <c:pt idx="17">
                    <c:v>1.440314330716831E-2</c:v>
                  </c:pt>
                </c:numCache>
              </c:numRef>
            </c:minus>
          </c:errBars>
          <c:xVal>
            <c:numRef>
              <c:f>'Moisture Absorpton Res'!$P$5:$P$22</c:f>
              <c:numCache>
                <c:formatCode>0.0</c:formatCode>
                <c:ptCount val="18"/>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20</c:v>
                </c:pt>
                <c:pt idx="17">
                  <c:v>40</c:v>
                </c:pt>
              </c:numCache>
            </c:numRef>
          </c:xVal>
          <c:yVal>
            <c:numRef>
              <c:f>'Moisture Absorpton Res'!$S$5:$S$22</c:f>
              <c:numCache>
                <c:formatCode>0.000</c:formatCode>
                <c:ptCount val="18"/>
                <c:pt idx="0">
                  <c:v>0</c:v>
                </c:pt>
                <c:pt idx="1">
                  <c:v>0.26688594940393967</c:v>
                </c:pt>
                <c:pt idx="2">
                  <c:v>0.38330517072192488</c:v>
                </c:pt>
                <c:pt idx="3">
                  <c:v>0.44151478138091749</c:v>
                </c:pt>
                <c:pt idx="4">
                  <c:v>0.49140873337433971</c:v>
                </c:pt>
                <c:pt idx="5">
                  <c:v>0.56624966136447308</c:v>
                </c:pt>
                <c:pt idx="6">
                  <c:v>0.61614361335789525</c:v>
                </c:pt>
                <c:pt idx="7">
                  <c:v>0.63277493068903601</c:v>
                </c:pt>
                <c:pt idx="8">
                  <c:v>0.69930020001359905</c:v>
                </c:pt>
                <c:pt idx="9">
                  <c:v>0.74087849334145084</c:v>
                </c:pt>
                <c:pt idx="10">
                  <c:v>0.78245678666930274</c:v>
                </c:pt>
                <c:pt idx="11">
                  <c:v>0.82403507999715453</c:v>
                </c:pt>
                <c:pt idx="12">
                  <c:v>0.84066639732829529</c:v>
                </c:pt>
                <c:pt idx="13">
                  <c:v>0.85729771465943605</c:v>
                </c:pt>
                <c:pt idx="14">
                  <c:v>0.88224469065614708</c:v>
                </c:pt>
                <c:pt idx="15">
                  <c:v>0.90719166665285822</c:v>
                </c:pt>
                <c:pt idx="16">
                  <c:v>0.9155073253184286</c:v>
                </c:pt>
                <c:pt idx="17">
                  <c:v>0.9155073253184286</c:v>
                </c:pt>
              </c:numCache>
            </c:numRef>
          </c:yVal>
          <c:smooth val="0"/>
          <c:extLst>
            <c:ext xmlns:c16="http://schemas.microsoft.com/office/drawing/2014/chart" uri="{C3380CC4-5D6E-409C-BE32-E72D297353CC}">
              <c16:uniqueId val="{00000000-007E-4BE7-A9FB-FF2B83A4F336}"/>
            </c:ext>
          </c:extLst>
        </c:ser>
        <c:ser>
          <c:idx val="10"/>
          <c:order val="1"/>
          <c:tx>
            <c:strRef>
              <c:f>'Formatted Graphs'!$AA$9</c:f>
              <c:strCache>
                <c:ptCount val="1"/>
                <c:pt idx="0">
                  <c:v>GW-1</c:v>
                </c:pt>
              </c:strCache>
            </c:strRef>
          </c:tx>
          <c:spPr>
            <a:ln w="19050" cap="rnd">
              <a:solidFill>
                <a:schemeClr val="accent3"/>
              </a:solidFill>
              <a:round/>
            </a:ln>
            <a:effectLst/>
          </c:spPr>
          <c:marker>
            <c:symbol val="circle"/>
            <c:size val="9"/>
            <c:spPr>
              <a:solidFill>
                <a:schemeClr val="accent3"/>
              </a:solidFill>
              <a:ln>
                <a:solidFill>
                  <a:schemeClr val="accent3"/>
                </a:solidFill>
              </a:ln>
            </c:spPr>
          </c:marker>
          <c:errBars>
            <c:errDir val="y"/>
            <c:errBarType val="both"/>
            <c:errValType val="cust"/>
            <c:noEndCap val="0"/>
            <c:pl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plus>
            <c:min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Res'!$AC$5:$AC$23</c:f>
              <c:numCache>
                <c:formatCode>0.000</c:formatCode>
                <c:ptCount val="19"/>
                <c:pt idx="0">
                  <c:v>0</c:v>
                </c:pt>
                <c:pt idx="1">
                  <c:v>0.3043322352963384</c:v>
                </c:pt>
                <c:pt idx="2">
                  <c:v>0.37817063778078347</c:v>
                </c:pt>
                <c:pt idx="3">
                  <c:v>0.46021330720794468</c:v>
                </c:pt>
                <c:pt idx="4">
                  <c:v>0.52584744274967354</c:v>
                </c:pt>
                <c:pt idx="5">
                  <c:v>0.58327731134868654</c:v>
                </c:pt>
                <c:pt idx="6">
                  <c:v>0.62429864606226704</c:v>
                </c:pt>
                <c:pt idx="7">
                  <c:v>0.64070717994769921</c:v>
                </c:pt>
                <c:pt idx="8">
                  <c:v>0.68993278160399596</c:v>
                </c:pt>
                <c:pt idx="9">
                  <c:v>0.73095411631757656</c:v>
                </c:pt>
                <c:pt idx="10">
                  <c:v>0.77197545103115706</c:v>
                </c:pt>
                <c:pt idx="11">
                  <c:v>0.7965882518593056</c:v>
                </c:pt>
                <c:pt idx="12">
                  <c:v>0.82120105268745391</c:v>
                </c:pt>
                <c:pt idx="13">
                  <c:v>0.84581385351560223</c:v>
                </c:pt>
                <c:pt idx="14">
                  <c:v>0.85401812045831837</c:v>
                </c:pt>
                <c:pt idx="15">
                  <c:v>0.87042665434375044</c:v>
                </c:pt>
                <c:pt idx="16">
                  <c:v>0.87863092128646658</c:v>
                </c:pt>
                <c:pt idx="17">
                  <c:v>0.89503945517189887</c:v>
                </c:pt>
                <c:pt idx="18">
                  <c:v>0.89503945517189887</c:v>
                </c:pt>
              </c:numCache>
            </c:numRef>
          </c:yVal>
          <c:smooth val="0"/>
          <c:extLst>
            <c:ext xmlns:c16="http://schemas.microsoft.com/office/drawing/2014/chart" uri="{C3380CC4-5D6E-409C-BE32-E72D297353CC}">
              <c16:uniqueId val="{00000001-007E-4BE7-A9FB-FF2B83A4F336}"/>
            </c:ext>
          </c:extLst>
        </c:ser>
        <c:ser>
          <c:idx val="0"/>
          <c:order val="2"/>
          <c:tx>
            <c:strRef>
              <c:f>'Formatted Graphs'!$AB$9</c:f>
              <c:strCache>
                <c:ptCount val="1"/>
                <c:pt idx="0">
                  <c:v>MO-1</c:v>
                </c:pt>
              </c:strCache>
            </c:strRef>
          </c:tx>
          <c:spPr>
            <a:ln w="19050" cap="rnd">
              <a:solidFill>
                <a:schemeClr val="accent6"/>
              </a:solidFill>
              <a:round/>
            </a:ln>
            <a:effectLst/>
          </c:spPr>
          <c:marker>
            <c:symbol val="circle"/>
            <c:size val="9"/>
            <c:spPr>
              <a:solidFill>
                <a:schemeClr val="accent6"/>
              </a:solidFill>
              <a:ln w="9525">
                <a:solidFill>
                  <a:schemeClr val="accent6"/>
                </a:solidFill>
              </a:ln>
              <a:effectLst/>
            </c:spPr>
          </c:marker>
          <c:errBars>
            <c:errDir val="y"/>
            <c:errBarType val="both"/>
            <c:errValType val="cust"/>
            <c:noEndCap val="0"/>
            <c:pl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plus>
            <c:min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Res'!$AM$5:$AM$27</c:f>
              <c:numCache>
                <c:formatCode>0.000</c:formatCode>
                <c:ptCount val="23"/>
                <c:pt idx="0">
                  <c:v>0</c:v>
                </c:pt>
                <c:pt idx="1">
                  <c:v>0.25603038141241963</c:v>
                </c:pt>
                <c:pt idx="2">
                  <c:v>0.31987060040990684</c:v>
                </c:pt>
                <c:pt idx="3">
                  <c:v>0.36243074640823175</c:v>
                </c:pt>
                <c:pt idx="4">
                  <c:v>0.41917760773933149</c:v>
                </c:pt>
                <c:pt idx="5">
                  <c:v>0.46173775373765641</c:v>
                </c:pt>
                <c:pt idx="6">
                  <c:v>0.49011118440320622</c:v>
                </c:pt>
                <c:pt idx="7">
                  <c:v>0.51139125740236857</c:v>
                </c:pt>
                <c:pt idx="8">
                  <c:v>0.5610447610670809</c:v>
                </c:pt>
                <c:pt idx="9">
                  <c:v>0.58941819173263088</c:v>
                </c:pt>
                <c:pt idx="10">
                  <c:v>0.61779162239818064</c:v>
                </c:pt>
                <c:pt idx="11">
                  <c:v>0.65325841073011803</c:v>
                </c:pt>
                <c:pt idx="12">
                  <c:v>0.66744512606289297</c:v>
                </c:pt>
                <c:pt idx="13">
                  <c:v>0.68163184139566801</c:v>
                </c:pt>
                <c:pt idx="14">
                  <c:v>0.68872519906205554</c:v>
                </c:pt>
                <c:pt idx="15">
                  <c:v>0.7170986297276053</c:v>
                </c:pt>
                <c:pt idx="16">
                  <c:v>0.74547206039315517</c:v>
                </c:pt>
                <c:pt idx="17">
                  <c:v>0.7596587757259301</c:v>
                </c:pt>
                <c:pt idx="18">
                  <c:v>0.76675213339231763</c:v>
                </c:pt>
                <c:pt idx="19">
                  <c:v>0.78803220639148008</c:v>
                </c:pt>
                <c:pt idx="20">
                  <c:v>0.80221892172425502</c:v>
                </c:pt>
                <c:pt idx="21">
                  <c:v>0.81640563705702984</c:v>
                </c:pt>
                <c:pt idx="22">
                  <c:v>0.82349899472341725</c:v>
                </c:pt>
              </c:numCache>
            </c:numRef>
          </c:yVal>
          <c:smooth val="0"/>
          <c:extLst>
            <c:ext xmlns:c16="http://schemas.microsoft.com/office/drawing/2014/chart" uri="{C3380CC4-5D6E-409C-BE32-E72D297353CC}">
              <c16:uniqueId val="{00000002-007E-4BE7-A9FB-FF2B83A4F336}"/>
            </c:ext>
          </c:extLst>
        </c:ser>
        <c:dLbls>
          <c:showLegendKey val="0"/>
          <c:showVal val="0"/>
          <c:showCatName val="0"/>
          <c:showSerName val="0"/>
          <c:showPercent val="0"/>
          <c:showBubbleSize val="0"/>
        </c:dLbls>
        <c:axId val="709314200"/>
        <c:axId val="709321744"/>
      </c:scatterChart>
      <c:valAx>
        <c:axId val="709314200"/>
        <c:scaling>
          <c:orientation val="minMax"/>
          <c:max val="45"/>
          <c:min val="0"/>
        </c:scaling>
        <c:delete val="0"/>
        <c:axPos val="b"/>
        <c:title>
          <c:tx>
            <c:rich>
              <a:bodyPr rot="0" vert="horz"/>
              <a:lstStyle/>
              <a:p>
                <a:pPr>
                  <a:defRPr sz="1800" b="0"/>
                </a:pPr>
                <a:r>
                  <a:rPr lang="en-ZA" sz="1800" b="0"/>
                  <a:t>Time (min)</a:t>
                </a:r>
              </a:p>
            </c:rich>
          </c:tx>
          <c:layout>
            <c:manualLayout>
              <c:xMode val="edge"/>
              <c:yMode val="edge"/>
              <c:x val="0.44271002710027091"/>
              <c:y val="0.91143101970865481"/>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a:t>Level of saturation [</a:t>
                </a:r>
                <a:r>
                  <a:rPr lang="el-GR" sz="1800" b="0"/>
                  <a:t>β</a:t>
                </a:r>
                <a:r>
                  <a:rPr lang="en-ZA" sz="1800" b="0"/>
                  <a:t>/</a:t>
                </a:r>
                <a:r>
                  <a:rPr lang="el-GR" sz="1800" b="0"/>
                  <a:t>β</a:t>
                </a:r>
                <a:r>
                  <a:rPr lang="en-ZA" sz="1800" b="0" baseline="-25000"/>
                  <a:t>T</a:t>
                </a:r>
                <a:r>
                  <a:rPr lang="en-ZA" sz="1800" b="0"/>
                  <a:t>]</a:t>
                </a:r>
              </a:p>
            </c:rich>
          </c:tx>
          <c:layout>
            <c:manualLayout>
              <c:xMode val="edge"/>
              <c:yMode val="edge"/>
              <c:x val="1.0840108401084011E-2"/>
              <c:y val="7.6906530642538579E-2"/>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9771265177218698"/>
          <c:y val="0.58308469796031281"/>
          <c:w val="0.15675889294326012"/>
          <c:h val="0.22457583547557838"/>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527230966457215"/>
          <c:y val="5.1133429749852695E-2"/>
          <c:w val="0.82897603485838778"/>
          <c:h val="0.76552734479618623"/>
        </c:manualLayout>
      </c:layout>
      <c:scatterChart>
        <c:scatterStyle val="lineMarker"/>
        <c:varyColors val="0"/>
        <c:ser>
          <c:idx val="6"/>
          <c:order val="0"/>
          <c:tx>
            <c:strRef>
              <c:f>'Formatted Graphs'!$Z$12</c:f>
              <c:strCache>
                <c:ptCount val="1"/>
                <c:pt idx="0">
                  <c:v>GS-4</c:v>
                </c:pt>
              </c:strCache>
            </c:strRef>
          </c:tx>
          <c:spPr>
            <a:ln>
              <a:solidFill>
                <a:schemeClr val="accent1"/>
              </a:solidFill>
            </a:ln>
          </c:spPr>
          <c:marker>
            <c:symbol val="diamond"/>
            <c:size val="12"/>
          </c:marker>
          <c:errBars>
            <c:errDir val="y"/>
            <c:errBarType val="both"/>
            <c:errValType val="cust"/>
            <c:noEndCap val="0"/>
            <c:pl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plus>
            <c:minus>
              <c:numRef>
                <c:f>'Moisture Absorpton Res'!$R$26:$R$38</c:f>
                <c:numCache>
                  <c:formatCode>General</c:formatCode>
                  <c:ptCount val="13"/>
                  <c:pt idx="0">
                    <c:v>0</c:v>
                  </c:pt>
                  <c:pt idx="1">
                    <c:v>2.6457513110645894</c:v>
                  </c:pt>
                  <c:pt idx="2">
                    <c:v>0.99999999999999956</c:v>
                  </c:pt>
                  <c:pt idx="3">
                    <c:v>1.5275252316519499</c:v>
                  </c:pt>
                  <c:pt idx="4">
                    <c:v>1</c:v>
                  </c:pt>
                  <c:pt idx="5">
                    <c:v>1.1547005383792515</c:v>
                  </c:pt>
                  <c:pt idx="6">
                    <c:v>0.57735026918962573</c:v>
                  </c:pt>
                  <c:pt idx="7">
                    <c:v>1</c:v>
                  </c:pt>
                  <c:pt idx="8">
                    <c:v>1.5275252316519499</c:v>
                  </c:pt>
                  <c:pt idx="9">
                    <c:v>1.1547005383792517</c:v>
                  </c:pt>
                  <c:pt idx="10">
                    <c:v>1</c:v>
                  </c:pt>
                  <c:pt idx="11">
                    <c:v>0.57735026918962584</c:v>
                  </c:pt>
                  <c:pt idx="12">
                    <c:v>0.57735026918962584</c:v>
                  </c:pt>
                </c:numCache>
              </c:numRef>
            </c:minus>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Res'!$Q$26:$Q$38</c:f>
              <c:numCache>
                <c:formatCode>0.000</c:formatCode>
                <c:ptCount val="13"/>
                <c:pt idx="0">
                  <c:v>0</c:v>
                </c:pt>
                <c:pt idx="1">
                  <c:v>6.3647949463878097</c:v>
                </c:pt>
                <c:pt idx="2">
                  <c:v>8.3647949463878088</c:v>
                </c:pt>
                <c:pt idx="3">
                  <c:v>9.0314616130544767</c:v>
                </c:pt>
                <c:pt idx="4">
                  <c:v>9.3647949463878088</c:v>
                </c:pt>
                <c:pt idx="5">
                  <c:v>9.698128279721141</c:v>
                </c:pt>
                <c:pt idx="6">
                  <c:v>10.031461613054475</c:v>
                </c:pt>
                <c:pt idx="7">
                  <c:v>10.364794946387809</c:v>
                </c:pt>
                <c:pt idx="8">
                  <c:v>10.698128279721141</c:v>
                </c:pt>
                <c:pt idx="9">
                  <c:v>11.031461613054475</c:v>
                </c:pt>
                <c:pt idx="10">
                  <c:v>11.364794946387809</c:v>
                </c:pt>
                <c:pt idx="11">
                  <c:v>11.698128279721141</c:v>
                </c:pt>
                <c:pt idx="12">
                  <c:v>11.698128279721141</c:v>
                </c:pt>
              </c:numCache>
            </c:numRef>
          </c:yVal>
          <c:smooth val="0"/>
          <c:extLst>
            <c:ext xmlns:c16="http://schemas.microsoft.com/office/drawing/2014/chart" uri="{C3380CC4-5D6E-409C-BE32-E72D297353CC}">
              <c16:uniqueId val="{00000000-09B9-4608-A024-AACF992041FB}"/>
            </c:ext>
          </c:extLst>
        </c:ser>
        <c:ser>
          <c:idx val="11"/>
          <c:order val="1"/>
          <c:tx>
            <c:strRef>
              <c:f>'Formatted Graphs'!$AA$12</c:f>
              <c:strCache>
                <c:ptCount val="1"/>
                <c:pt idx="0">
                  <c:v>GW-4</c:v>
                </c:pt>
              </c:strCache>
            </c:strRef>
          </c:tx>
          <c:spPr>
            <a:ln w="19050" cap="rnd">
              <a:solidFill>
                <a:schemeClr val="accent3"/>
              </a:solidFill>
              <a:round/>
            </a:ln>
            <a:effectLst/>
          </c:spPr>
          <c:marker>
            <c:symbol val="diamond"/>
            <c:size val="12"/>
            <c:spPr>
              <a:solidFill>
                <a:schemeClr val="accent3"/>
              </a:solidFill>
              <a:ln w="12700">
                <a:solidFill>
                  <a:schemeClr val="accent3"/>
                </a:solidFill>
              </a:ln>
            </c:spPr>
          </c:marker>
          <c:errBars>
            <c:errDir val="y"/>
            <c:errBarType val="both"/>
            <c:errValType val="cust"/>
            <c:noEndCap val="0"/>
            <c:pl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plus>
            <c:minus>
              <c:numRef>
                <c:f>'Moisture Absorpton Res'!$AB$27:$AB$37</c:f>
                <c:numCache>
                  <c:formatCode>General</c:formatCode>
                  <c:ptCount val="11"/>
                  <c:pt idx="0">
                    <c:v>0</c:v>
                  </c:pt>
                  <c:pt idx="1">
                    <c:v>0</c:v>
                  </c:pt>
                  <c:pt idx="2">
                    <c:v>0</c:v>
                  </c:pt>
                  <c:pt idx="3">
                    <c:v>0.57735026918962573</c:v>
                  </c:pt>
                  <c:pt idx="4">
                    <c:v>0</c:v>
                  </c:pt>
                  <c:pt idx="5">
                    <c:v>0.57735026918962584</c:v>
                  </c:pt>
                  <c:pt idx="6">
                    <c:v>0</c:v>
                  </c:pt>
                  <c:pt idx="7">
                    <c:v>0.57735026918962584</c:v>
                  </c:pt>
                  <c:pt idx="8">
                    <c:v>0</c:v>
                  </c:pt>
                  <c:pt idx="9">
                    <c:v>0.57735026918962584</c:v>
                  </c:pt>
                  <c:pt idx="10">
                    <c:v>0.57735026918962584</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Res'!$AA$27:$AA$37</c:f>
              <c:numCache>
                <c:formatCode>0.000</c:formatCode>
                <c:ptCount val="11"/>
                <c:pt idx="0">
                  <c:v>0</c:v>
                </c:pt>
                <c:pt idx="1">
                  <c:v>9.3647949463878088</c:v>
                </c:pt>
                <c:pt idx="2">
                  <c:v>11.364794946387809</c:v>
                </c:pt>
                <c:pt idx="3">
                  <c:v>12.031461613054475</c:v>
                </c:pt>
                <c:pt idx="4">
                  <c:v>12.364794946387809</c:v>
                </c:pt>
                <c:pt idx="5">
                  <c:v>12.698128279721141</c:v>
                </c:pt>
                <c:pt idx="6">
                  <c:v>13.364794946387809</c:v>
                </c:pt>
                <c:pt idx="7">
                  <c:v>13.698128279721141</c:v>
                </c:pt>
                <c:pt idx="8">
                  <c:v>14.364794946387809</c:v>
                </c:pt>
                <c:pt idx="9">
                  <c:v>14.698128279721141</c:v>
                </c:pt>
                <c:pt idx="10">
                  <c:v>14.698128279721141</c:v>
                </c:pt>
              </c:numCache>
            </c:numRef>
          </c:yVal>
          <c:smooth val="0"/>
          <c:extLst>
            <c:ext xmlns:c16="http://schemas.microsoft.com/office/drawing/2014/chart" uri="{C3380CC4-5D6E-409C-BE32-E72D297353CC}">
              <c16:uniqueId val="{00000001-09B9-4608-A024-AACF992041FB}"/>
            </c:ext>
          </c:extLst>
        </c:ser>
        <c:ser>
          <c:idx val="1"/>
          <c:order val="2"/>
          <c:tx>
            <c:strRef>
              <c:f>'Formatted Graphs'!$AB$12</c:f>
              <c:strCache>
                <c:ptCount val="1"/>
                <c:pt idx="0">
                  <c:v>MO-4</c:v>
                </c:pt>
              </c:strCache>
            </c:strRef>
          </c:tx>
          <c:spPr>
            <a:ln w="19050" cap="rnd">
              <a:solidFill>
                <a:schemeClr val="accent6"/>
              </a:solidFill>
              <a:round/>
            </a:ln>
            <a:effectLst/>
          </c:spPr>
          <c:marker>
            <c:symbol val="diamond"/>
            <c:size val="12"/>
            <c:spPr>
              <a:solidFill>
                <a:schemeClr val="accent6"/>
              </a:solidFill>
              <a:ln w="9525">
                <a:solidFill>
                  <a:schemeClr val="accent6"/>
                </a:solidFill>
              </a:ln>
              <a:effectLst/>
            </c:spPr>
          </c:marker>
          <c:errBars>
            <c:errDir val="y"/>
            <c:errBarType val="both"/>
            <c:errValType val="cust"/>
            <c:noEndCap val="0"/>
            <c:pl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plus>
            <c:min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Res'!$AK$31:$AK$37</c:f>
              <c:numCache>
                <c:formatCode>0.000</c:formatCode>
                <c:ptCount val="7"/>
                <c:pt idx="0">
                  <c:v>0</c:v>
                </c:pt>
                <c:pt idx="1">
                  <c:v>9.698128279721141</c:v>
                </c:pt>
                <c:pt idx="2">
                  <c:v>11.031461613054475</c:v>
                </c:pt>
                <c:pt idx="3">
                  <c:v>11.364794946387809</c:v>
                </c:pt>
                <c:pt idx="4">
                  <c:v>11.698128279721141</c:v>
                </c:pt>
                <c:pt idx="5">
                  <c:v>12.031461613054475</c:v>
                </c:pt>
                <c:pt idx="6">
                  <c:v>12.031461613054475</c:v>
                </c:pt>
              </c:numCache>
            </c:numRef>
          </c:yVal>
          <c:smooth val="0"/>
          <c:extLst>
            <c:ext xmlns:c16="http://schemas.microsoft.com/office/drawing/2014/chart" uri="{C3380CC4-5D6E-409C-BE32-E72D297353CC}">
              <c16:uniqueId val="{00000002-09B9-4608-A024-AACF992041FB}"/>
            </c:ext>
          </c:extLst>
        </c:ser>
        <c:dLbls>
          <c:showLegendKey val="0"/>
          <c:showVal val="0"/>
          <c:showCatName val="0"/>
          <c:showSerName val="0"/>
          <c:showPercent val="0"/>
          <c:showBubbleSize val="0"/>
        </c:dLbls>
        <c:axId val="709314200"/>
        <c:axId val="709321744"/>
      </c:scatterChart>
      <c:valAx>
        <c:axId val="709314200"/>
        <c:scaling>
          <c:orientation val="minMax"/>
          <c:max val="45"/>
          <c:min val="0"/>
        </c:scaling>
        <c:delete val="0"/>
        <c:axPos val="b"/>
        <c:title>
          <c:tx>
            <c:rich>
              <a:bodyPr rot="0" vert="horz"/>
              <a:lstStyle/>
              <a:p>
                <a:pPr>
                  <a:defRPr sz="1800" b="0"/>
                </a:pPr>
                <a:r>
                  <a:rPr lang="en-ZA" sz="1800" b="0"/>
                  <a:t>Time (min)</a:t>
                </a:r>
              </a:p>
            </c:rich>
          </c:tx>
          <c:layout>
            <c:manualLayout>
              <c:xMode val="edge"/>
              <c:yMode val="edge"/>
              <c:x val="0.41905212992089447"/>
              <c:y val="0.91048984948310019"/>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i="0" baseline="0">
                    <a:effectLst/>
                  </a:rPr>
                  <a:t>M</a:t>
                </a:r>
                <a:r>
                  <a:rPr lang="en-ZA" sz="1800" b="0" i="0" baseline="-25000">
                    <a:effectLst/>
                  </a:rPr>
                  <a:t>SOL</a:t>
                </a:r>
                <a:r>
                  <a:rPr lang="en-ZA" sz="1800" b="0" i="0" baseline="0">
                    <a:effectLst/>
                  </a:rPr>
                  <a:t> absorbed (g)</a:t>
                </a:r>
                <a:endParaRPr lang="en-ZA">
                  <a:effectLst/>
                </a:endParaRPr>
              </a:p>
            </c:rich>
          </c:tx>
          <c:layout>
            <c:manualLayout>
              <c:xMode val="edge"/>
              <c:yMode val="edge"/>
              <c:x val="8.7145954549267563E-3"/>
              <c:y val="0.14596034274341665"/>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9458562526605958"/>
          <c:y val="0.59265305090464038"/>
          <c:w val="0.15752729186569708"/>
          <c:h val="0.22285714285714284"/>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6"/>
          <c:order val="0"/>
          <c:tx>
            <c:strRef>
              <c:f>'Formatted Graphs'!$Z$12</c:f>
              <c:strCache>
                <c:ptCount val="1"/>
                <c:pt idx="0">
                  <c:v>GS-4</c:v>
                </c:pt>
              </c:strCache>
            </c:strRef>
          </c:tx>
          <c:spPr>
            <a:ln>
              <a:solidFill>
                <a:schemeClr val="accent1"/>
              </a:solidFill>
            </a:ln>
          </c:spPr>
          <c:marker>
            <c:symbol val="diamond"/>
            <c:size val="12"/>
          </c:marker>
          <c:errBars>
            <c:errDir val="y"/>
            <c:errBarType val="both"/>
            <c:errValType val="cust"/>
            <c:noEndCap val="0"/>
            <c:pl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plus>
            <c:minus>
              <c:numRef>
                <c:f>'Moisture Absorpton Res'!$T$26:$T$38</c:f>
                <c:numCache>
                  <c:formatCode>General</c:formatCode>
                  <c:ptCount val="13"/>
                  <c:pt idx="0">
                    <c:v>0</c:v>
                  </c:pt>
                  <c:pt idx="1">
                    <c:v>6.2939464696193048E-2</c:v>
                  </c:pt>
                  <c:pt idx="2">
                    <c:v>2.3788881605379439E-2</c:v>
                  </c:pt>
                  <c:pt idx="3">
                    <c:v>3.6338116884997877E-2</c:v>
                  </c:pt>
                  <c:pt idx="4">
                    <c:v>2.3788881605379453E-2</c:v>
                  </c:pt>
                  <c:pt idx="5">
                    <c:v>2.7469034397171927E-2</c:v>
                  </c:pt>
                  <c:pt idx="6">
                    <c:v>1.3734517198585964E-2</c:v>
                  </c:pt>
                  <c:pt idx="7">
                    <c:v>2.3788881605379439E-2</c:v>
                  </c:pt>
                  <c:pt idx="8">
                    <c:v>3.6338116884998072E-2</c:v>
                  </c:pt>
                  <c:pt idx="9">
                    <c:v>2.7469034397171944E-2</c:v>
                  </c:pt>
                  <c:pt idx="10">
                    <c:v>2.3788881605379467E-2</c:v>
                  </c:pt>
                  <c:pt idx="11">
                    <c:v>1.3734517198585995E-2</c:v>
                  </c:pt>
                  <c:pt idx="12">
                    <c:v>1.3734517198585995E-2</c:v>
                  </c:pt>
                </c:numCache>
              </c:numRef>
            </c:minus>
          </c:errBars>
          <c:xVal>
            <c:numRef>
              <c:f>'Moisture Absorpton Res'!$P$26:$P$38</c:f>
              <c:numCache>
                <c:formatCode>0.0</c:formatCode>
                <c:ptCount val="13"/>
                <c:pt idx="0">
                  <c:v>0</c:v>
                </c:pt>
                <c:pt idx="1">
                  <c:v>0.33333333333333331</c:v>
                </c:pt>
                <c:pt idx="2">
                  <c:v>0.66666666666666663</c:v>
                </c:pt>
                <c:pt idx="3">
                  <c:v>1</c:v>
                </c:pt>
                <c:pt idx="4">
                  <c:v>1.5</c:v>
                </c:pt>
                <c:pt idx="5">
                  <c:v>2</c:v>
                </c:pt>
                <c:pt idx="6">
                  <c:v>3</c:v>
                </c:pt>
                <c:pt idx="7">
                  <c:v>4</c:v>
                </c:pt>
                <c:pt idx="8">
                  <c:v>6</c:v>
                </c:pt>
                <c:pt idx="9">
                  <c:v>9</c:v>
                </c:pt>
                <c:pt idx="10">
                  <c:v>10</c:v>
                </c:pt>
                <c:pt idx="11">
                  <c:v>25</c:v>
                </c:pt>
                <c:pt idx="12">
                  <c:v>40</c:v>
                </c:pt>
              </c:numCache>
            </c:numRef>
          </c:xVal>
          <c:yVal>
            <c:numRef>
              <c:f>'Moisture Absorpton Res'!$S$26:$S$38</c:f>
              <c:numCache>
                <c:formatCode>0.000</c:formatCode>
                <c:ptCount val="13"/>
                <c:pt idx="0">
                  <c:v>0</c:v>
                </c:pt>
                <c:pt idx="1">
                  <c:v>0.15141135342213705</c:v>
                </c:pt>
                <c:pt idx="2">
                  <c:v>0.19898911663289595</c:v>
                </c:pt>
                <c:pt idx="3">
                  <c:v>0.21484837103648227</c:v>
                </c:pt>
                <c:pt idx="4">
                  <c:v>0.2227779982382754</c:v>
                </c:pt>
                <c:pt idx="5">
                  <c:v>0.23070762544006854</c:v>
                </c:pt>
                <c:pt idx="6">
                  <c:v>0.23863725264186172</c:v>
                </c:pt>
                <c:pt idx="7">
                  <c:v>0.24656687984365486</c:v>
                </c:pt>
                <c:pt idx="8">
                  <c:v>0.25449650704544802</c:v>
                </c:pt>
                <c:pt idx="9">
                  <c:v>0.26242613424724121</c:v>
                </c:pt>
                <c:pt idx="10">
                  <c:v>0.27035576144903434</c:v>
                </c:pt>
                <c:pt idx="11">
                  <c:v>0.27828538865082747</c:v>
                </c:pt>
                <c:pt idx="12">
                  <c:v>0.27828538865082747</c:v>
                </c:pt>
              </c:numCache>
            </c:numRef>
          </c:yVal>
          <c:smooth val="0"/>
          <c:extLst>
            <c:ext xmlns:c16="http://schemas.microsoft.com/office/drawing/2014/chart" uri="{C3380CC4-5D6E-409C-BE32-E72D297353CC}">
              <c16:uniqueId val="{00000000-6F3C-40B5-ACB2-EB02A0F0ED14}"/>
            </c:ext>
          </c:extLst>
        </c:ser>
        <c:ser>
          <c:idx val="11"/>
          <c:order val="1"/>
          <c:tx>
            <c:strRef>
              <c:f>'Formatted Graphs'!$AA$12</c:f>
              <c:strCache>
                <c:ptCount val="1"/>
                <c:pt idx="0">
                  <c:v>GW-4</c:v>
                </c:pt>
              </c:strCache>
            </c:strRef>
          </c:tx>
          <c:spPr>
            <a:ln w="19050" cap="rnd">
              <a:solidFill>
                <a:schemeClr val="accent3"/>
              </a:solidFill>
              <a:round/>
            </a:ln>
            <a:effectLst/>
          </c:spPr>
          <c:marker>
            <c:symbol val="diamond"/>
            <c:size val="12"/>
            <c:spPr>
              <a:solidFill>
                <a:schemeClr val="accent3"/>
              </a:solidFill>
              <a:ln>
                <a:solidFill>
                  <a:schemeClr val="accent3"/>
                </a:solidFill>
              </a:ln>
            </c:spPr>
          </c:marker>
          <c:errBars>
            <c:errDir val="y"/>
            <c:errBarType val="both"/>
            <c:errValType val="cust"/>
            <c:noEndCap val="0"/>
            <c:pl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plus>
            <c:min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Res'!$AC$27:$AC$37</c:f>
              <c:numCache>
                <c:formatCode>0.000</c:formatCode>
                <c:ptCount val="11"/>
                <c:pt idx="0">
                  <c:v>0</c:v>
                </c:pt>
                <c:pt idx="1">
                  <c:v>0.22218050935411146</c:v>
                </c:pt>
                <c:pt idx="2">
                  <c:v>0.26963066936851965</c:v>
                </c:pt>
                <c:pt idx="3">
                  <c:v>0.28544738937332242</c:v>
                </c:pt>
                <c:pt idx="4">
                  <c:v>0.29335574937572384</c:v>
                </c:pt>
                <c:pt idx="5">
                  <c:v>0.30126410937812514</c:v>
                </c:pt>
                <c:pt idx="6">
                  <c:v>0.31708082938292786</c:v>
                </c:pt>
                <c:pt idx="7">
                  <c:v>0.32498918938532922</c:v>
                </c:pt>
                <c:pt idx="8">
                  <c:v>0.34080590939013194</c:v>
                </c:pt>
                <c:pt idx="9">
                  <c:v>0.34871426939253336</c:v>
                </c:pt>
                <c:pt idx="10">
                  <c:v>0.34871426939253336</c:v>
                </c:pt>
              </c:numCache>
            </c:numRef>
          </c:yVal>
          <c:smooth val="0"/>
          <c:extLst>
            <c:ext xmlns:c16="http://schemas.microsoft.com/office/drawing/2014/chart" uri="{C3380CC4-5D6E-409C-BE32-E72D297353CC}">
              <c16:uniqueId val="{00000001-6F3C-40B5-ACB2-EB02A0F0ED14}"/>
            </c:ext>
          </c:extLst>
        </c:ser>
        <c:ser>
          <c:idx val="1"/>
          <c:order val="2"/>
          <c:tx>
            <c:strRef>
              <c:f>'Formatted Graphs'!$AB$12</c:f>
              <c:strCache>
                <c:ptCount val="1"/>
                <c:pt idx="0">
                  <c:v>MO-4</c:v>
                </c:pt>
              </c:strCache>
            </c:strRef>
          </c:tx>
          <c:spPr>
            <a:ln w="19050" cap="rnd">
              <a:solidFill>
                <a:schemeClr val="accent6"/>
              </a:solidFill>
              <a:round/>
            </a:ln>
            <a:effectLst/>
          </c:spPr>
          <c:marker>
            <c:symbol val="diamond"/>
            <c:size val="12"/>
            <c:spPr>
              <a:solidFill>
                <a:schemeClr val="accent6"/>
              </a:solidFill>
              <a:ln w="9525">
                <a:solidFill>
                  <a:schemeClr val="accent6"/>
                </a:solidFill>
              </a:ln>
              <a:effectLst/>
            </c:spPr>
          </c:marker>
          <c:errBars>
            <c:errDir val="y"/>
            <c:errBarType val="both"/>
            <c:errValType val="cust"/>
            <c:noEndCap val="0"/>
            <c:pl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plus>
            <c:min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Res'!$AM$31:$AM$37</c:f>
              <c:numCache>
                <c:formatCode>0.000</c:formatCode>
                <c:ptCount val="7"/>
                <c:pt idx="0">
                  <c:v>0</c:v>
                </c:pt>
                <c:pt idx="1">
                  <c:v>0.16015433263051973</c:v>
                </c:pt>
                <c:pt idx="2">
                  <c:v>0.18217292261148935</c:v>
                </c:pt>
                <c:pt idx="3">
                  <c:v>0.18767757010673178</c:v>
                </c:pt>
                <c:pt idx="4">
                  <c:v>0.19318221760197418</c:v>
                </c:pt>
                <c:pt idx="5">
                  <c:v>0.19868686509721659</c:v>
                </c:pt>
                <c:pt idx="6">
                  <c:v>0.19868686509721659</c:v>
                </c:pt>
              </c:numCache>
            </c:numRef>
          </c:yVal>
          <c:smooth val="0"/>
          <c:extLst>
            <c:ext xmlns:c16="http://schemas.microsoft.com/office/drawing/2014/chart" uri="{C3380CC4-5D6E-409C-BE32-E72D297353CC}">
              <c16:uniqueId val="{00000002-6F3C-40B5-ACB2-EB02A0F0ED14}"/>
            </c:ext>
          </c:extLst>
        </c:ser>
        <c:dLbls>
          <c:showLegendKey val="0"/>
          <c:showVal val="0"/>
          <c:showCatName val="0"/>
          <c:showSerName val="0"/>
          <c:showPercent val="0"/>
          <c:showBubbleSize val="0"/>
        </c:dLbls>
        <c:axId val="709314200"/>
        <c:axId val="709321744"/>
      </c:scatterChart>
      <c:valAx>
        <c:axId val="709314200"/>
        <c:scaling>
          <c:orientation val="minMax"/>
          <c:max val="45"/>
          <c:min val="0"/>
        </c:scaling>
        <c:delete val="0"/>
        <c:axPos val="b"/>
        <c:title>
          <c:tx>
            <c:rich>
              <a:bodyPr rot="0" vert="horz"/>
              <a:lstStyle/>
              <a:p>
                <a:pPr>
                  <a:defRPr sz="1800" b="0"/>
                </a:pPr>
                <a:r>
                  <a:rPr lang="en-ZA" sz="1800" b="0"/>
                  <a:t>Time (min)</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a:t>Level of saturation [</a:t>
                </a:r>
                <a:r>
                  <a:rPr lang="el-GR" sz="1800" b="0"/>
                  <a:t>β</a:t>
                </a:r>
                <a:r>
                  <a:rPr lang="en-ZA" sz="1800" b="0"/>
                  <a:t>/</a:t>
                </a:r>
                <a:r>
                  <a:rPr lang="el-GR" sz="1800" b="0"/>
                  <a:t>β</a:t>
                </a:r>
                <a:r>
                  <a:rPr lang="en-ZA" sz="1800" b="0" baseline="-25000"/>
                  <a:t>T</a:t>
                </a:r>
                <a:r>
                  <a:rPr lang="en-ZA" sz="1800" b="0"/>
                  <a:t>]</a:t>
                </a:r>
              </a:p>
            </c:rich>
          </c:tx>
          <c:layout>
            <c:manualLayout>
              <c:xMode val="edge"/>
              <c:yMode val="edge"/>
              <c:x val="1.5200866021892325E-2"/>
              <c:y val="7.1133844842284744E-2"/>
            </c:manualLayout>
          </c:layout>
          <c:overlay val="0"/>
          <c:spPr>
            <a:noFill/>
            <a:ln>
              <a:noFill/>
            </a:ln>
            <a:effectLst/>
          </c:sp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9955068150892727"/>
          <c:y val="0.58590411102082995"/>
          <c:w val="0.1570141737388881"/>
          <c:h val="0.22285714285714284"/>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strRef>
              <c:f>'Formatted Graphs'!$Z$14</c:f>
              <c:strCache>
                <c:ptCount val="1"/>
                <c:pt idx="0">
                  <c:v>GS-6</c:v>
                </c:pt>
              </c:strCache>
            </c:strRef>
          </c:tx>
          <c:spPr>
            <a:ln>
              <a:solidFill>
                <a:schemeClr val="accent1"/>
              </a:solidFill>
            </a:ln>
          </c:spPr>
          <c:marker>
            <c:symbol val="square"/>
            <c:size val="9"/>
            <c:spPr>
              <a:solidFill>
                <a:schemeClr val="accent1"/>
              </a:solidFill>
              <a:ln>
                <a:solidFill>
                  <a:schemeClr val="accent1"/>
                </a:solidFill>
              </a:ln>
            </c:spPr>
          </c:marker>
          <c:errBars>
            <c:errDir val="y"/>
            <c:errBarType val="both"/>
            <c:errValType val="cust"/>
            <c:noEndCap val="0"/>
            <c:pl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plus>
            <c:minus>
              <c:numRef>
                <c:f>'Moisture Absorpton Res'!$R$42:$R$49</c:f>
                <c:numCache>
                  <c:formatCode>General</c:formatCode>
                  <c:ptCount val="8"/>
                  <c:pt idx="0">
                    <c:v>0</c:v>
                  </c:pt>
                  <c:pt idx="1">
                    <c:v>1.0000000000000018</c:v>
                  </c:pt>
                  <c:pt idx="2">
                    <c:v>0</c:v>
                  </c:pt>
                  <c:pt idx="3">
                    <c:v>0.57735026918962584</c:v>
                  </c:pt>
                  <c:pt idx="4">
                    <c:v>0.57735026918962573</c:v>
                  </c:pt>
                  <c:pt idx="5">
                    <c:v>0</c:v>
                  </c:pt>
                  <c:pt idx="6">
                    <c:v>0.57735026918962584</c:v>
                  </c:pt>
                  <c:pt idx="7">
                    <c:v>0.57735026918962584</c:v>
                  </c:pt>
                </c:numCache>
              </c:numRef>
            </c:minus>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Res'!$Q$42:$Q$49</c:f>
              <c:numCache>
                <c:formatCode>0.000</c:formatCode>
                <c:ptCount val="8"/>
                <c:pt idx="0">
                  <c:v>0</c:v>
                </c:pt>
                <c:pt idx="1">
                  <c:v>3.3647949463878093</c:v>
                </c:pt>
                <c:pt idx="2">
                  <c:v>4.3647949463878097</c:v>
                </c:pt>
                <c:pt idx="3">
                  <c:v>4.6981282797211428</c:v>
                </c:pt>
                <c:pt idx="4">
                  <c:v>5.0314616130544758</c:v>
                </c:pt>
                <c:pt idx="5">
                  <c:v>5.3647949463878097</c:v>
                </c:pt>
                <c:pt idx="6">
                  <c:v>5.6981282797211428</c:v>
                </c:pt>
                <c:pt idx="7">
                  <c:v>5.6981282797211428</c:v>
                </c:pt>
              </c:numCache>
            </c:numRef>
          </c:yVal>
          <c:smooth val="0"/>
          <c:extLst>
            <c:ext xmlns:c16="http://schemas.microsoft.com/office/drawing/2014/chart" uri="{C3380CC4-5D6E-409C-BE32-E72D297353CC}">
              <c16:uniqueId val="{00000000-CF85-44D1-BE95-66D6DC9E8813}"/>
            </c:ext>
          </c:extLst>
        </c:ser>
        <c:ser>
          <c:idx val="12"/>
          <c:order val="1"/>
          <c:tx>
            <c:strRef>
              <c:f>'Formatted Graphs'!$AA$14</c:f>
              <c:strCache>
                <c:ptCount val="1"/>
                <c:pt idx="0">
                  <c:v>GW-6</c:v>
                </c:pt>
              </c:strCache>
            </c:strRef>
          </c:tx>
          <c:spPr>
            <a:ln w="19050" cap="rnd">
              <a:solidFill>
                <a:schemeClr val="accent3"/>
              </a:solidFill>
              <a:round/>
            </a:ln>
            <a:effectLst/>
          </c:spPr>
          <c:marker>
            <c:symbol val="square"/>
            <c:size val="9"/>
            <c:spPr>
              <a:solidFill>
                <a:schemeClr val="accent3"/>
              </a:solidFill>
              <a:ln>
                <a:solidFill>
                  <a:schemeClr val="accent3"/>
                </a:solidFill>
              </a:ln>
            </c:spPr>
          </c:marker>
          <c:errBars>
            <c:errDir val="y"/>
            <c:errBarType val="both"/>
            <c:errValType val="cust"/>
            <c:noEndCap val="0"/>
            <c:pl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plus>
            <c:minus>
              <c:numRef>
                <c:f>'Moisture Absorpton Res'!$AB$41:$AB$49</c:f>
                <c:numCache>
                  <c:formatCode>General</c:formatCode>
                  <c:ptCount val="9"/>
                  <c:pt idx="0">
                    <c:v>0</c:v>
                  </c:pt>
                  <c:pt idx="1">
                    <c:v>0</c:v>
                  </c:pt>
                  <c:pt idx="2">
                    <c:v>0</c:v>
                  </c:pt>
                  <c:pt idx="3">
                    <c:v>0.57735026918962584</c:v>
                  </c:pt>
                  <c:pt idx="4">
                    <c:v>0</c:v>
                  </c:pt>
                  <c:pt idx="5">
                    <c:v>0.57735026918962518</c:v>
                  </c:pt>
                  <c:pt idx="6">
                    <c:v>0.57735026918962529</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Res'!$AA$41:$AA$49</c:f>
              <c:numCache>
                <c:formatCode>0.000</c:formatCode>
                <c:ptCount val="9"/>
                <c:pt idx="0">
                  <c:v>0</c:v>
                </c:pt>
                <c:pt idx="1">
                  <c:v>5.3647949463878097</c:v>
                </c:pt>
                <c:pt idx="2">
                  <c:v>6.3647949463878097</c:v>
                </c:pt>
                <c:pt idx="3">
                  <c:v>6.6981282797211428</c:v>
                </c:pt>
                <c:pt idx="4">
                  <c:v>7.3647949463878097</c:v>
                </c:pt>
                <c:pt idx="5">
                  <c:v>7.6981282797211428</c:v>
                </c:pt>
                <c:pt idx="6">
                  <c:v>8.0314616130544749</c:v>
                </c:pt>
                <c:pt idx="7">
                  <c:v>8.3647949463878088</c:v>
                </c:pt>
                <c:pt idx="8">
                  <c:v>8.3647949463878088</c:v>
                </c:pt>
              </c:numCache>
            </c:numRef>
          </c:yVal>
          <c:smooth val="0"/>
          <c:extLst>
            <c:ext xmlns:c16="http://schemas.microsoft.com/office/drawing/2014/chart" uri="{C3380CC4-5D6E-409C-BE32-E72D297353CC}">
              <c16:uniqueId val="{00000001-CF85-44D1-BE95-66D6DC9E8813}"/>
            </c:ext>
          </c:extLst>
        </c:ser>
        <c:ser>
          <c:idx val="2"/>
          <c:order val="2"/>
          <c:tx>
            <c:strRef>
              <c:f>'Formatted Graphs'!$AB$14</c:f>
              <c:strCache>
                <c:ptCount val="1"/>
                <c:pt idx="0">
                  <c:v>MO-6</c:v>
                </c:pt>
              </c:strCache>
            </c:strRef>
          </c:tx>
          <c:spPr>
            <a:ln w="19050" cap="rnd">
              <a:solidFill>
                <a:schemeClr val="accent6"/>
              </a:solidFill>
              <a:round/>
            </a:ln>
            <a:effectLst/>
          </c:spPr>
          <c:marker>
            <c:symbol val="square"/>
            <c:size val="9"/>
            <c:spPr>
              <a:solidFill>
                <a:schemeClr val="accent6"/>
              </a:solidFill>
              <a:ln w="9525">
                <a:solidFill>
                  <a:schemeClr val="accent6"/>
                </a:solidFill>
              </a:ln>
              <a:effectLst/>
            </c:spPr>
          </c:marker>
          <c:errBars>
            <c:errDir val="y"/>
            <c:errBarType val="both"/>
            <c:errValType val="cust"/>
            <c:noEndCap val="0"/>
            <c:pl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plus>
            <c:min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Res'!$AK$41:$AK$48</c:f>
              <c:numCache>
                <c:formatCode>0.000</c:formatCode>
                <c:ptCount val="8"/>
                <c:pt idx="0">
                  <c:v>0</c:v>
                </c:pt>
                <c:pt idx="1">
                  <c:v>5.3647949463878097</c:v>
                </c:pt>
                <c:pt idx="2">
                  <c:v>5.6981282797211428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2-CF85-44D1-BE95-66D6DC9E8813}"/>
            </c:ext>
          </c:extLst>
        </c:ser>
        <c:dLbls>
          <c:showLegendKey val="0"/>
          <c:showVal val="0"/>
          <c:showCatName val="0"/>
          <c:showSerName val="0"/>
          <c:showPercent val="0"/>
          <c:showBubbleSize val="0"/>
        </c:dLbls>
        <c:axId val="709314200"/>
        <c:axId val="709321744"/>
      </c:scatterChart>
      <c:valAx>
        <c:axId val="709314200"/>
        <c:scaling>
          <c:orientation val="minMax"/>
          <c:max val="45"/>
          <c:min val="0"/>
        </c:scaling>
        <c:delete val="0"/>
        <c:axPos val="b"/>
        <c:title>
          <c:tx>
            <c:rich>
              <a:bodyPr rot="0" vert="horz"/>
              <a:lstStyle/>
              <a:p>
                <a:pPr>
                  <a:defRPr sz="1800" b="0"/>
                </a:pPr>
                <a:r>
                  <a:rPr lang="en-ZA" sz="1800" b="0"/>
                  <a:t>Time (min)</a:t>
                </a:r>
              </a:p>
            </c:rich>
          </c:tx>
          <c:layout>
            <c:manualLayout>
              <c:xMode val="edge"/>
              <c:yMode val="edge"/>
              <c:x val="0.42251481979386724"/>
              <c:y val="0.91143101970865459"/>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i="0" u="none" strike="noStrike" baseline="0">
                    <a:effectLst/>
                  </a:rPr>
                  <a:t>M</a:t>
                </a:r>
                <a:r>
                  <a:rPr lang="en-ZA" sz="1800" b="0" i="0" u="none" strike="noStrike" baseline="-25000">
                    <a:effectLst/>
                  </a:rPr>
                  <a:t>SOL</a:t>
                </a:r>
                <a:r>
                  <a:rPr lang="en-ZA" sz="1800" b="0" i="0" u="none" strike="noStrike" baseline="0">
                    <a:effectLst/>
                  </a:rPr>
                  <a:t> absorbed </a:t>
                </a:r>
                <a:r>
                  <a:rPr lang="en-ZA" sz="1800" b="0"/>
                  <a:t>(g)</a:t>
                </a:r>
              </a:p>
            </c:rich>
          </c:tx>
          <c:layout>
            <c:manualLayout>
              <c:xMode val="edge"/>
              <c:yMode val="edge"/>
              <c:x val="1.0884354674324682E-2"/>
              <c:y val="0.16488418382149533"/>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9771265177218698"/>
          <c:y val="0.58308469796031281"/>
          <c:w val="0.15675889294326012"/>
          <c:h val="0.22457583547557838"/>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strRef>
              <c:f>'Formatted Graphs'!$Z$14</c:f>
              <c:strCache>
                <c:ptCount val="1"/>
                <c:pt idx="0">
                  <c:v>GS-6</c:v>
                </c:pt>
              </c:strCache>
            </c:strRef>
          </c:tx>
          <c:spPr>
            <a:ln>
              <a:solidFill>
                <a:schemeClr val="accent1"/>
              </a:solidFill>
            </a:ln>
          </c:spPr>
          <c:marker>
            <c:symbol val="square"/>
            <c:size val="9"/>
            <c:spPr>
              <a:solidFill>
                <a:schemeClr val="accent1"/>
              </a:solidFill>
              <a:ln>
                <a:solidFill>
                  <a:schemeClr val="accent1"/>
                </a:solidFill>
              </a:ln>
            </c:spPr>
          </c:marker>
          <c:errBars>
            <c:errDir val="y"/>
            <c:errBarType val="both"/>
            <c:errValType val="cust"/>
            <c:noEndCap val="0"/>
            <c:pl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plus>
            <c:minus>
              <c:numRef>
                <c:f>'Moisture Absorpton Res'!$T$42:$T$49</c:f>
                <c:numCache>
                  <c:formatCode>General</c:formatCode>
                  <c:ptCount val="8"/>
                  <c:pt idx="0">
                    <c:v>0</c:v>
                  </c:pt>
                  <c:pt idx="1">
                    <c:v>2.3114255023358052E-2</c:v>
                  </c:pt>
                  <c:pt idx="2">
                    <c:v>1.6996749443881478E-17</c:v>
                  </c:pt>
                  <c:pt idx="3">
                    <c:v>1.3345021359853399E-2</c:v>
                  </c:pt>
                  <c:pt idx="4">
                    <c:v>1.3345021359853399E-2</c:v>
                  </c:pt>
                  <c:pt idx="5">
                    <c:v>0</c:v>
                  </c:pt>
                  <c:pt idx="6">
                    <c:v>1.3345021359853399E-2</c:v>
                  </c:pt>
                  <c:pt idx="7">
                    <c:v>1.3345021359853399E-2</c:v>
                  </c:pt>
                </c:numCache>
              </c:numRef>
            </c:minus>
          </c:errBars>
          <c:xVal>
            <c:numRef>
              <c:f>'Moisture Absorpton Res'!$P$42:$P$49</c:f>
              <c:numCache>
                <c:formatCode>0.0</c:formatCode>
                <c:ptCount val="8"/>
                <c:pt idx="0">
                  <c:v>0</c:v>
                </c:pt>
                <c:pt idx="1">
                  <c:v>0.33333333333333331</c:v>
                </c:pt>
                <c:pt idx="2">
                  <c:v>0.66666666666666663</c:v>
                </c:pt>
                <c:pt idx="3">
                  <c:v>2</c:v>
                </c:pt>
                <c:pt idx="4">
                  <c:v>3</c:v>
                </c:pt>
                <c:pt idx="5">
                  <c:v>7</c:v>
                </c:pt>
                <c:pt idx="6">
                  <c:v>18</c:v>
                </c:pt>
                <c:pt idx="7">
                  <c:v>40</c:v>
                </c:pt>
              </c:numCache>
            </c:numRef>
          </c:xVal>
          <c:yVal>
            <c:numRef>
              <c:f>'Moisture Absorpton Res'!$S$42:$S$49</c:f>
              <c:numCache>
                <c:formatCode>0.000</c:formatCode>
                <c:ptCount val="8"/>
                <c:pt idx="0">
                  <c:v>0</c:v>
                </c:pt>
                <c:pt idx="1">
                  <c:v>7.7774728492114059E-2</c:v>
                </c:pt>
                <c:pt idx="2">
                  <c:v>0.10088898351547208</c:v>
                </c:pt>
                <c:pt idx="3">
                  <c:v>0.10859373518992473</c:v>
                </c:pt>
                <c:pt idx="4">
                  <c:v>0.1162984868643774</c:v>
                </c:pt>
                <c:pt idx="5">
                  <c:v>0.12400323853883007</c:v>
                </c:pt>
                <c:pt idx="6">
                  <c:v>0.13170799021328272</c:v>
                </c:pt>
                <c:pt idx="7">
                  <c:v>0.13170799021328272</c:v>
                </c:pt>
              </c:numCache>
            </c:numRef>
          </c:yVal>
          <c:smooth val="0"/>
          <c:extLst>
            <c:ext xmlns:c16="http://schemas.microsoft.com/office/drawing/2014/chart" uri="{C3380CC4-5D6E-409C-BE32-E72D297353CC}">
              <c16:uniqueId val="{00000000-A99B-4F55-8E5C-1C6212F25282}"/>
            </c:ext>
          </c:extLst>
        </c:ser>
        <c:ser>
          <c:idx val="12"/>
          <c:order val="1"/>
          <c:tx>
            <c:strRef>
              <c:f>'Formatted Graphs'!$AA$14</c:f>
              <c:strCache>
                <c:ptCount val="1"/>
                <c:pt idx="0">
                  <c:v>GW-6</c:v>
                </c:pt>
              </c:strCache>
            </c:strRef>
          </c:tx>
          <c:spPr>
            <a:ln w="19050" cap="rnd">
              <a:solidFill>
                <a:schemeClr val="accent3"/>
              </a:solidFill>
              <a:round/>
            </a:ln>
            <a:effectLst/>
          </c:spPr>
          <c:marker>
            <c:symbol val="square"/>
            <c:size val="9"/>
            <c:spPr>
              <a:solidFill>
                <a:schemeClr val="accent3"/>
              </a:solidFill>
              <a:ln>
                <a:solidFill>
                  <a:schemeClr val="accent3"/>
                </a:solidFill>
              </a:ln>
            </c:spPr>
          </c:marker>
          <c:errBars>
            <c:errDir val="y"/>
            <c:errBarType val="both"/>
            <c:errValType val="cust"/>
            <c:noEndCap val="0"/>
            <c:pl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plus>
            <c:min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Res'!$AC$41:$AC$49</c:f>
              <c:numCache>
                <c:formatCode>0.000</c:formatCode>
                <c:ptCount val="9"/>
                <c:pt idx="0">
                  <c:v>0</c:v>
                </c:pt>
                <c:pt idx="1">
                  <c:v>0.14914154263072596</c:v>
                </c:pt>
                <c:pt idx="2">
                  <c:v>0.17694158794860801</c:v>
                </c:pt>
                <c:pt idx="3">
                  <c:v>0.18620826972123539</c:v>
                </c:pt>
                <c:pt idx="4">
                  <c:v>0.20474163326649011</c:v>
                </c:pt>
                <c:pt idx="5">
                  <c:v>0.21400831503911746</c:v>
                </c:pt>
                <c:pt idx="6">
                  <c:v>0.22327499681174481</c:v>
                </c:pt>
                <c:pt idx="7">
                  <c:v>0.23254167858437216</c:v>
                </c:pt>
                <c:pt idx="8">
                  <c:v>0.23254167858437216</c:v>
                </c:pt>
              </c:numCache>
            </c:numRef>
          </c:yVal>
          <c:smooth val="0"/>
          <c:extLst>
            <c:ext xmlns:c16="http://schemas.microsoft.com/office/drawing/2014/chart" uri="{C3380CC4-5D6E-409C-BE32-E72D297353CC}">
              <c16:uniqueId val="{00000001-A99B-4F55-8E5C-1C6212F25282}"/>
            </c:ext>
          </c:extLst>
        </c:ser>
        <c:ser>
          <c:idx val="2"/>
          <c:order val="2"/>
          <c:tx>
            <c:strRef>
              <c:f>'Formatted Graphs'!$AB$14</c:f>
              <c:strCache>
                <c:ptCount val="1"/>
                <c:pt idx="0">
                  <c:v>MO-6</c:v>
                </c:pt>
              </c:strCache>
            </c:strRef>
          </c:tx>
          <c:spPr>
            <a:ln w="19050" cap="rnd">
              <a:solidFill>
                <a:schemeClr val="accent6"/>
              </a:solidFill>
              <a:round/>
            </a:ln>
            <a:effectLst/>
          </c:spPr>
          <c:marker>
            <c:symbol val="square"/>
            <c:size val="9"/>
            <c:spPr>
              <a:solidFill>
                <a:schemeClr val="accent6">
                  <a:alpha val="99000"/>
                </a:schemeClr>
              </a:solidFill>
              <a:ln w="9525">
                <a:solidFill>
                  <a:schemeClr val="accent6"/>
                </a:solidFill>
              </a:ln>
              <a:effectLst/>
            </c:spPr>
          </c:marker>
          <c:errBars>
            <c:errDir val="y"/>
            <c:errBarType val="both"/>
            <c:errValType val="cust"/>
            <c:noEndCap val="0"/>
            <c:pl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plus>
            <c:min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Res'!$AM$41:$AM$48</c:f>
              <c:numCache>
                <c:formatCode>0.000</c:formatCode>
                <c:ptCount val="8"/>
                <c:pt idx="0">
                  <c:v>0</c:v>
                </c:pt>
                <c:pt idx="1">
                  <c:v>9.8225872937440548E-2</c:v>
                </c:pt>
                <c:pt idx="2">
                  <c:v>0.10432898740369971</c:v>
                </c:pt>
                <c:pt idx="3">
                  <c:v>0.11043210186995885</c:v>
                </c:pt>
                <c:pt idx="4">
                  <c:v>0.11653521633621804</c:v>
                </c:pt>
                <c:pt idx="5">
                  <c:v>0.12263833080247717</c:v>
                </c:pt>
                <c:pt idx="6">
                  <c:v>0.12874144526873635</c:v>
                </c:pt>
                <c:pt idx="7">
                  <c:v>0.13484455973499554</c:v>
                </c:pt>
              </c:numCache>
            </c:numRef>
          </c:yVal>
          <c:smooth val="0"/>
          <c:extLst>
            <c:ext xmlns:c16="http://schemas.microsoft.com/office/drawing/2014/chart" uri="{C3380CC4-5D6E-409C-BE32-E72D297353CC}">
              <c16:uniqueId val="{00000002-A99B-4F55-8E5C-1C6212F25282}"/>
            </c:ext>
          </c:extLst>
        </c:ser>
        <c:dLbls>
          <c:showLegendKey val="0"/>
          <c:showVal val="0"/>
          <c:showCatName val="0"/>
          <c:showSerName val="0"/>
          <c:showPercent val="0"/>
          <c:showBubbleSize val="0"/>
        </c:dLbls>
        <c:axId val="709314200"/>
        <c:axId val="709321744"/>
      </c:scatterChart>
      <c:valAx>
        <c:axId val="709314200"/>
        <c:scaling>
          <c:orientation val="minMax"/>
          <c:max val="45"/>
          <c:min val="0"/>
        </c:scaling>
        <c:delete val="0"/>
        <c:axPos val="b"/>
        <c:title>
          <c:tx>
            <c:rich>
              <a:bodyPr rot="0" vert="horz"/>
              <a:lstStyle/>
              <a:p>
                <a:pPr>
                  <a:defRPr sz="1800" b="0"/>
                </a:pPr>
                <a:r>
                  <a:rPr lang="en-ZA" sz="1800" b="0"/>
                  <a:t>Time (min)</a:t>
                </a:r>
              </a:p>
            </c:rich>
          </c:tx>
          <c:layout>
            <c:manualLayout>
              <c:xMode val="edge"/>
              <c:yMode val="edge"/>
              <c:x val="0.46144429053011599"/>
              <c:y val="0.91315165845614055"/>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a:t>Level of saturation [</a:t>
                </a:r>
                <a:r>
                  <a:rPr lang="el-GR" sz="1800" b="0"/>
                  <a:t>β</a:t>
                </a:r>
                <a:r>
                  <a:rPr lang="en-ZA" sz="1800" b="0"/>
                  <a:t>/</a:t>
                </a:r>
                <a:r>
                  <a:rPr lang="el-GR" sz="1800" b="0"/>
                  <a:t>β</a:t>
                </a:r>
                <a:r>
                  <a:rPr lang="en-ZA" sz="1800" b="0" baseline="-25000"/>
                  <a:t>T</a:t>
                </a:r>
                <a:r>
                  <a:rPr lang="en-ZA" sz="1800" b="0"/>
                  <a:t>]</a:t>
                </a:r>
              </a:p>
            </c:rich>
          </c:tx>
          <c:layout>
            <c:manualLayout>
              <c:xMode val="edge"/>
              <c:yMode val="edge"/>
              <c:x val="1.0857682914811739E-2"/>
              <c:y val="7.8899430041320037E-2"/>
            </c:manualLayout>
          </c:layout>
          <c:overlay val="0"/>
          <c:spPr>
            <a:noFill/>
            <a:ln>
              <a:noFill/>
            </a:ln>
            <a:effectLst/>
          </c:sp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9955471193665084"/>
          <c:y val="0.58265971229299662"/>
          <c:w val="0.15701422743410146"/>
          <c:h val="0.22342710997442453"/>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strRef>
              <c:f>'Formatted Graphs'!$Z$16</c:f>
              <c:strCache>
                <c:ptCount val="1"/>
                <c:pt idx="0">
                  <c:v>GS-8</c:v>
                </c:pt>
              </c:strCache>
            </c:strRef>
          </c:tx>
          <c:spPr>
            <a:ln>
              <a:solidFill>
                <a:schemeClr val="accent1"/>
              </a:solidFill>
            </a:ln>
          </c:spPr>
          <c:marker>
            <c:symbol val="triangle"/>
            <c:size val="9"/>
            <c:spPr>
              <a:solidFill>
                <a:schemeClr val="accent1"/>
              </a:solidFill>
              <a:ln>
                <a:solidFill>
                  <a:schemeClr val="accent1"/>
                </a:solidFill>
              </a:ln>
            </c:spPr>
          </c:marker>
          <c:errBars>
            <c:errDir val="y"/>
            <c:errBarType val="both"/>
            <c:errValType val="cust"/>
            <c:noEndCap val="0"/>
            <c:plus>
              <c:numRef>
                <c:f>'Moisture Absorpton Res'!$R$53:$R$55</c:f>
                <c:numCache>
                  <c:formatCode>General</c:formatCode>
                  <c:ptCount val="3"/>
                  <c:pt idx="0">
                    <c:v>0</c:v>
                  </c:pt>
                  <c:pt idx="1">
                    <c:v>0</c:v>
                  </c:pt>
                  <c:pt idx="2">
                    <c:v>0</c:v>
                  </c:pt>
                </c:numCache>
              </c:numRef>
            </c:plus>
            <c:minus>
              <c:numRef>
                <c:f>'Moisture Absorpton Res'!$R$53:$R$55</c:f>
                <c:numCache>
                  <c:formatCode>General</c:formatCode>
                  <c:ptCount val="3"/>
                  <c:pt idx="0">
                    <c:v>0</c:v>
                  </c:pt>
                  <c:pt idx="1">
                    <c:v>0</c:v>
                  </c:pt>
                  <c:pt idx="2">
                    <c:v>0</c:v>
                  </c:pt>
                </c:numCache>
              </c:numRef>
            </c:minus>
          </c:errBars>
          <c:xVal>
            <c:numRef>
              <c:f>'Moisture Absorpton Res'!$P$53:$P$55</c:f>
              <c:numCache>
                <c:formatCode>0.0</c:formatCode>
                <c:ptCount val="3"/>
                <c:pt idx="0">
                  <c:v>0</c:v>
                </c:pt>
                <c:pt idx="1">
                  <c:v>1</c:v>
                </c:pt>
                <c:pt idx="2">
                  <c:v>15</c:v>
                </c:pt>
              </c:numCache>
            </c:numRef>
          </c:xVal>
          <c:yVal>
            <c:numRef>
              <c:f>'Moisture Absorpton Res'!$Q$53:$Q$55</c:f>
              <c:numCache>
                <c:formatCode>0.000</c:formatCode>
                <c:ptCount val="3"/>
                <c:pt idx="0">
                  <c:v>0</c:v>
                </c:pt>
                <c:pt idx="1">
                  <c:v>0.36479494638780952</c:v>
                </c:pt>
                <c:pt idx="2">
                  <c:v>0.36479494638780952</c:v>
                </c:pt>
              </c:numCache>
            </c:numRef>
          </c:yVal>
          <c:smooth val="0"/>
          <c:extLst>
            <c:ext xmlns:c16="http://schemas.microsoft.com/office/drawing/2014/chart" uri="{C3380CC4-5D6E-409C-BE32-E72D297353CC}">
              <c16:uniqueId val="{00000000-8418-4FD1-B11B-3809851CC0A2}"/>
            </c:ext>
          </c:extLst>
        </c:ser>
        <c:ser>
          <c:idx val="13"/>
          <c:order val="1"/>
          <c:tx>
            <c:strRef>
              <c:f>'Formatted Graphs'!$AA$16</c:f>
              <c:strCache>
                <c:ptCount val="1"/>
                <c:pt idx="0">
                  <c:v>GW-8</c:v>
                </c:pt>
              </c:strCache>
            </c:strRef>
          </c:tx>
          <c:spPr>
            <a:ln w="19050" cap="rnd">
              <a:solidFill>
                <a:schemeClr val="accent3"/>
              </a:solidFill>
              <a:round/>
            </a:ln>
            <a:effectLst/>
          </c:spPr>
          <c:marker>
            <c:symbol val="triangle"/>
            <c:size val="9"/>
            <c:spPr>
              <a:solidFill>
                <a:schemeClr val="accent3"/>
              </a:solidFill>
              <a:ln>
                <a:solidFill>
                  <a:schemeClr val="accent3"/>
                </a:solidFill>
              </a:ln>
            </c:spPr>
          </c:marker>
          <c:errBars>
            <c:errDir val="y"/>
            <c:errBarType val="both"/>
            <c:errValType val="cust"/>
            <c:noEndCap val="0"/>
            <c:plus>
              <c:numRef>
                <c:f>'Moisture Absorpton Res'!$AB$53:$AB$58</c:f>
                <c:numCache>
                  <c:formatCode>General</c:formatCode>
                  <c:ptCount val="6"/>
                  <c:pt idx="0">
                    <c:v>0</c:v>
                  </c:pt>
                  <c:pt idx="1">
                    <c:v>0.99999999999999978</c:v>
                  </c:pt>
                  <c:pt idx="2">
                    <c:v>0</c:v>
                  </c:pt>
                  <c:pt idx="3">
                    <c:v>0.57735026918962584</c:v>
                  </c:pt>
                  <c:pt idx="4">
                    <c:v>0</c:v>
                  </c:pt>
                  <c:pt idx="5">
                    <c:v>0</c:v>
                  </c:pt>
                </c:numCache>
              </c:numRef>
            </c:plus>
            <c:minus>
              <c:numRef>
                <c:f>'Moisture Absorpton Res'!$AB$53:$AB$58</c:f>
                <c:numCache>
                  <c:formatCode>General</c:formatCode>
                  <c:ptCount val="6"/>
                  <c:pt idx="0">
                    <c:v>0</c:v>
                  </c:pt>
                  <c:pt idx="1">
                    <c:v>0.99999999999999978</c:v>
                  </c:pt>
                  <c:pt idx="2">
                    <c:v>0</c:v>
                  </c:pt>
                  <c:pt idx="3">
                    <c:v>0.57735026918962584</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Res'!$AA$53:$AA$58</c:f>
              <c:numCache>
                <c:formatCode>0.000</c:formatCode>
                <c:ptCount val="6"/>
                <c:pt idx="0">
                  <c:v>0</c:v>
                </c:pt>
                <c:pt idx="1">
                  <c:v>1.3647949463878097</c:v>
                </c:pt>
                <c:pt idx="2">
                  <c:v>4.3647949463878097</c:v>
                </c:pt>
                <c:pt idx="3">
                  <c:v>4.6981282797211428</c:v>
                </c:pt>
                <c:pt idx="4">
                  <c:v>5.3647949463878097</c:v>
                </c:pt>
                <c:pt idx="5">
                  <c:v>5.3647949463878097</c:v>
                </c:pt>
              </c:numCache>
            </c:numRef>
          </c:yVal>
          <c:smooth val="0"/>
          <c:extLst>
            <c:ext xmlns:c16="http://schemas.microsoft.com/office/drawing/2014/chart" uri="{C3380CC4-5D6E-409C-BE32-E72D297353CC}">
              <c16:uniqueId val="{00000001-8418-4FD1-B11B-3809851CC0A2}"/>
            </c:ext>
          </c:extLst>
        </c:ser>
        <c:ser>
          <c:idx val="3"/>
          <c:order val="2"/>
          <c:tx>
            <c:strRef>
              <c:f>'Formatted Graphs'!$AB$16</c:f>
              <c:strCache>
                <c:ptCount val="1"/>
                <c:pt idx="0">
                  <c:v>MO-8</c:v>
                </c:pt>
              </c:strCache>
            </c:strRef>
          </c:tx>
          <c:spPr>
            <a:ln w="19050" cap="rnd">
              <a:solidFill>
                <a:schemeClr val="accent6"/>
              </a:solidFill>
              <a:round/>
            </a:ln>
            <a:effectLst/>
          </c:spPr>
          <c:marker>
            <c:symbol val="triangle"/>
            <c:size val="9"/>
            <c:spPr>
              <a:solidFill>
                <a:schemeClr val="accent6"/>
              </a:solidFill>
              <a:ln w="9525">
                <a:solidFill>
                  <a:schemeClr val="accent6"/>
                </a:solidFill>
              </a:ln>
              <a:effectLst/>
            </c:spPr>
          </c:marker>
          <c:errBars>
            <c:errDir val="y"/>
            <c:errBarType val="both"/>
            <c:errValType val="cust"/>
            <c:noEndCap val="0"/>
            <c:pl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plus>
            <c:min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Res'!$AK$52:$AK$59</c:f>
              <c:numCache>
                <c:formatCode>0.000</c:formatCode>
                <c:ptCount val="8"/>
                <c:pt idx="0">
                  <c:v>0</c:v>
                </c:pt>
                <c:pt idx="1">
                  <c:v>4.0314616130544758</c:v>
                </c:pt>
                <c:pt idx="2">
                  <c:v>4.3647949463878097</c:v>
                </c:pt>
                <c:pt idx="3">
                  <c:v>5.0314616130544758</c:v>
                </c:pt>
                <c:pt idx="4">
                  <c:v>5.3647949463878097</c:v>
                </c:pt>
                <c:pt idx="5">
                  <c:v>5.6981282797211428</c:v>
                </c:pt>
                <c:pt idx="6">
                  <c:v>6.0314616130544758</c:v>
                </c:pt>
                <c:pt idx="7">
                  <c:v>6.0314616130544758</c:v>
                </c:pt>
              </c:numCache>
            </c:numRef>
          </c:yVal>
          <c:smooth val="0"/>
          <c:extLst>
            <c:ext xmlns:c16="http://schemas.microsoft.com/office/drawing/2014/chart" uri="{C3380CC4-5D6E-409C-BE32-E72D297353CC}">
              <c16:uniqueId val="{00000002-8418-4FD1-B11B-3809851CC0A2}"/>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vert="horz"/>
              <a:lstStyle/>
              <a:p>
                <a:pPr>
                  <a:defRPr sz="1800" b="0"/>
                </a:pPr>
                <a:r>
                  <a:rPr lang="en-ZA" sz="1800" b="0"/>
                  <a:t>Time (min)</a:t>
                </a:r>
              </a:p>
            </c:rich>
          </c:tx>
          <c:layout>
            <c:manualLayout>
              <c:xMode val="edge"/>
              <c:yMode val="edge"/>
              <c:x val="0.43017363871861292"/>
              <c:y val="0.91794871794871791"/>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i="0" u="none" strike="noStrike" baseline="0">
                    <a:effectLst/>
                  </a:rPr>
                  <a:t>M</a:t>
                </a:r>
                <a:r>
                  <a:rPr lang="en-ZA" sz="1800" b="0" i="0" u="none" strike="noStrike" baseline="-25000">
                    <a:effectLst/>
                  </a:rPr>
                  <a:t>SOL</a:t>
                </a:r>
                <a:r>
                  <a:rPr lang="en-ZA" sz="1800" b="0" i="0" u="none" strike="noStrike" baseline="0">
                    <a:effectLst/>
                  </a:rPr>
                  <a:t> absorbed  </a:t>
                </a:r>
                <a:r>
                  <a:rPr lang="en-ZA" sz="1800" b="0"/>
                  <a:t>(g)</a:t>
                </a:r>
              </a:p>
            </c:rich>
          </c:tx>
          <c:layout>
            <c:manualLayout>
              <c:xMode val="edge"/>
              <c:yMode val="edge"/>
              <c:x val="8.6975153561562064E-3"/>
              <c:y val="0.137495659196446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9738319355031761"/>
          <c:y val="0.58287179487179486"/>
          <c:w val="0.15701420058649018"/>
          <c:h val="0.22399999999999998"/>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strRef>
              <c:f>'Formatted Graphs'!$Z$16</c:f>
              <c:strCache>
                <c:ptCount val="1"/>
                <c:pt idx="0">
                  <c:v>GS-8</c:v>
                </c:pt>
              </c:strCache>
            </c:strRef>
          </c:tx>
          <c:spPr>
            <a:ln>
              <a:solidFill>
                <a:schemeClr val="accent1"/>
              </a:solidFill>
            </a:ln>
          </c:spPr>
          <c:marker>
            <c:symbol val="triangle"/>
            <c:size val="9"/>
            <c:spPr>
              <a:solidFill>
                <a:schemeClr val="accent1"/>
              </a:solidFill>
              <a:ln>
                <a:solidFill>
                  <a:schemeClr val="accent1"/>
                </a:solidFill>
              </a:ln>
            </c:spPr>
          </c:marker>
          <c:errBars>
            <c:errDir val="y"/>
            <c:errBarType val="both"/>
            <c:errValType val="cust"/>
            <c:noEndCap val="0"/>
            <c:plus>
              <c:numRef>
                <c:f>'Moisture Absorpton Res'!$T$53:$T$55</c:f>
                <c:numCache>
                  <c:formatCode>General</c:formatCode>
                  <c:ptCount val="3"/>
                  <c:pt idx="0">
                    <c:v>0</c:v>
                  </c:pt>
                  <c:pt idx="1">
                    <c:v>0</c:v>
                  </c:pt>
                  <c:pt idx="2">
                    <c:v>0</c:v>
                  </c:pt>
                </c:numCache>
              </c:numRef>
            </c:plus>
            <c:minus>
              <c:numRef>
                <c:f>'Moisture Absorpton Res'!$T$53:$T$55</c:f>
                <c:numCache>
                  <c:formatCode>General</c:formatCode>
                  <c:ptCount val="3"/>
                  <c:pt idx="0">
                    <c:v>0</c:v>
                  </c:pt>
                  <c:pt idx="1">
                    <c:v>0</c:v>
                  </c:pt>
                  <c:pt idx="2">
                    <c:v>0</c:v>
                  </c:pt>
                </c:numCache>
              </c:numRef>
            </c:minus>
          </c:errBars>
          <c:xVal>
            <c:numRef>
              <c:f>'Moisture Absorpton Res'!$P$53:$P$55</c:f>
              <c:numCache>
                <c:formatCode>0.0</c:formatCode>
                <c:ptCount val="3"/>
                <c:pt idx="0">
                  <c:v>0</c:v>
                </c:pt>
                <c:pt idx="1">
                  <c:v>1</c:v>
                </c:pt>
                <c:pt idx="2">
                  <c:v>15</c:v>
                </c:pt>
              </c:numCache>
            </c:numRef>
          </c:xVal>
          <c:yVal>
            <c:numRef>
              <c:f>'Moisture Absorpton Res'!$S$53:$S$55</c:f>
              <c:numCache>
                <c:formatCode>0.000</c:formatCode>
                <c:ptCount val="3"/>
                <c:pt idx="0">
                  <c:v>0</c:v>
                </c:pt>
                <c:pt idx="1">
                  <c:v>8.8893557777873812E-3</c:v>
                </c:pt>
                <c:pt idx="2">
                  <c:v>8.8893557777873812E-3</c:v>
                </c:pt>
              </c:numCache>
            </c:numRef>
          </c:yVal>
          <c:smooth val="0"/>
          <c:extLst>
            <c:ext xmlns:c16="http://schemas.microsoft.com/office/drawing/2014/chart" uri="{C3380CC4-5D6E-409C-BE32-E72D297353CC}">
              <c16:uniqueId val="{00000000-BA8F-4AE5-ABAF-92F41BD76C17}"/>
            </c:ext>
          </c:extLst>
        </c:ser>
        <c:ser>
          <c:idx val="13"/>
          <c:order val="1"/>
          <c:tx>
            <c:strRef>
              <c:f>'Formatted Graphs'!$AA$16</c:f>
              <c:strCache>
                <c:ptCount val="1"/>
                <c:pt idx="0">
                  <c:v>GW-8</c:v>
                </c:pt>
              </c:strCache>
            </c:strRef>
          </c:tx>
          <c:spPr>
            <a:ln w="19050" cap="rnd">
              <a:solidFill>
                <a:schemeClr val="accent3"/>
              </a:solidFill>
              <a:round/>
            </a:ln>
            <a:effectLst/>
          </c:spPr>
          <c:marker>
            <c:symbol val="triangle"/>
            <c:size val="9"/>
            <c:spPr>
              <a:solidFill>
                <a:schemeClr val="accent3"/>
              </a:solidFill>
              <a:ln>
                <a:solidFill>
                  <a:schemeClr val="accent3"/>
                </a:solidFill>
              </a:ln>
            </c:spPr>
          </c:marker>
          <c:errBars>
            <c:errDir val="y"/>
            <c:errBarType val="both"/>
            <c:errValType val="cust"/>
            <c:noEndCap val="0"/>
            <c:plus>
              <c:numRef>
                <c:f>'Moisture Absorpton Res'!$AD$53:$AD$58</c:f>
                <c:numCache>
                  <c:formatCode>General</c:formatCode>
                  <c:ptCount val="6"/>
                  <c:pt idx="0">
                    <c:v>0</c:v>
                  </c:pt>
                  <c:pt idx="1">
                    <c:v>2.6255876734826204E-2</c:v>
                  </c:pt>
                  <c:pt idx="2">
                    <c:v>0</c:v>
                  </c:pt>
                  <c:pt idx="3">
                    <c:v>1.5158837500661552E-2</c:v>
                  </c:pt>
                  <c:pt idx="4">
                    <c:v>0</c:v>
                  </c:pt>
                  <c:pt idx="5">
                    <c:v>0</c:v>
                  </c:pt>
                </c:numCache>
              </c:numRef>
            </c:plus>
            <c:minus>
              <c:numRef>
                <c:f>'Moisture Absorpton Res'!$AD$53:$AD$58</c:f>
                <c:numCache>
                  <c:formatCode>General</c:formatCode>
                  <c:ptCount val="6"/>
                  <c:pt idx="0">
                    <c:v>0</c:v>
                  </c:pt>
                  <c:pt idx="1">
                    <c:v>2.6255876734826204E-2</c:v>
                  </c:pt>
                  <c:pt idx="2">
                    <c:v>0</c:v>
                  </c:pt>
                  <c:pt idx="3">
                    <c:v>1.5158837500661552E-2</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Res'!$AC$53:$AC$58</c:f>
              <c:numCache>
                <c:formatCode>0.000</c:formatCode>
                <c:ptCount val="6"/>
                <c:pt idx="0">
                  <c:v>0</c:v>
                </c:pt>
                <c:pt idx="1">
                  <c:v>3.5833887880672079E-2</c:v>
                </c:pt>
                <c:pt idx="2">
                  <c:v>0.11460151808515072</c:v>
                </c:pt>
                <c:pt idx="3">
                  <c:v>0.12335347699675947</c:v>
                </c:pt>
                <c:pt idx="4">
                  <c:v>0.14085739481997694</c:v>
                </c:pt>
                <c:pt idx="5">
                  <c:v>0.14085739481997694</c:v>
                </c:pt>
              </c:numCache>
            </c:numRef>
          </c:yVal>
          <c:smooth val="0"/>
          <c:extLst>
            <c:ext xmlns:c16="http://schemas.microsoft.com/office/drawing/2014/chart" uri="{C3380CC4-5D6E-409C-BE32-E72D297353CC}">
              <c16:uniqueId val="{00000001-BA8F-4AE5-ABAF-92F41BD76C17}"/>
            </c:ext>
          </c:extLst>
        </c:ser>
        <c:ser>
          <c:idx val="3"/>
          <c:order val="2"/>
          <c:tx>
            <c:strRef>
              <c:f>'Formatted Graphs'!$AB$16</c:f>
              <c:strCache>
                <c:ptCount val="1"/>
                <c:pt idx="0">
                  <c:v>MO-8</c:v>
                </c:pt>
              </c:strCache>
            </c:strRef>
          </c:tx>
          <c:spPr>
            <a:ln w="19050" cap="rnd">
              <a:solidFill>
                <a:schemeClr val="accent6"/>
              </a:solidFill>
              <a:round/>
            </a:ln>
            <a:effectLst/>
          </c:spPr>
          <c:marker>
            <c:symbol val="triangle"/>
            <c:size val="9"/>
            <c:spPr>
              <a:solidFill>
                <a:schemeClr val="accent6"/>
              </a:solidFill>
              <a:ln w="9525">
                <a:solidFill>
                  <a:schemeClr val="accent6"/>
                </a:solidFill>
              </a:ln>
              <a:effectLst/>
            </c:spPr>
          </c:marker>
          <c:errBars>
            <c:errDir val="y"/>
            <c:errBarType val="both"/>
            <c:errValType val="cust"/>
            <c:noEndCap val="0"/>
            <c:pl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plus>
            <c:min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Res'!$AM$52:$AM$59</c:f>
              <c:numCache>
                <c:formatCode>0.000</c:formatCode>
                <c:ptCount val="8"/>
                <c:pt idx="0">
                  <c:v>0</c:v>
                </c:pt>
                <c:pt idx="1">
                  <c:v>7.6186423948025925E-2</c:v>
                </c:pt>
                <c:pt idx="2">
                  <c:v>8.2485745902898963E-2</c:v>
                </c:pt>
                <c:pt idx="3">
                  <c:v>9.5084389812645068E-2</c:v>
                </c:pt>
                <c:pt idx="4">
                  <c:v>0.10138371176751811</c:v>
                </c:pt>
                <c:pt idx="5">
                  <c:v>0.10768303372239114</c:v>
                </c:pt>
                <c:pt idx="6">
                  <c:v>0.11398235567726421</c:v>
                </c:pt>
                <c:pt idx="7">
                  <c:v>0.11398235567726421</c:v>
                </c:pt>
              </c:numCache>
            </c:numRef>
          </c:yVal>
          <c:smooth val="0"/>
          <c:extLst>
            <c:ext xmlns:c16="http://schemas.microsoft.com/office/drawing/2014/chart" uri="{C3380CC4-5D6E-409C-BE32-E72D297353CC}">
              <c16:uniqueId val="{00000002-BA8F-4AE5-ABAF-92F41BD76C17}"/>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vert="horz"/>
              <a:lstStyle/>
              <a:p>
                <a:pPr>
                  <a:defRPr sz="1800" b="0"/>
                </a:pPr>
                <a:r>
                  <a:rPr lang="en-ZA" sz="1800" b="0"/>
                  <a:t>Time (min)</a:t>
                </a:r>
              </a:p>
            </c:rich>
          </c:tx>
          <c:layout>
            <c:manualLayout>
              <c:xMode val="edge"/>
              <c:yMode val="edge"/>
              <c:x val="0.47616883116883119"/>
              <c:y val="0.91088260497000861"/>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a:t>Level of saturation [</a:t>
                </a:r>
                <a:r>
                  <a:rPr lang="el-GR" sz="1800" b="0"/>
                  <a:t>β</a:t>
                </a:r>
                <a:r>
                  <a:rPr lang="en-ZA" sz="1800" b="0"/>
                  <a:t>/</a:t>
                </a:r>
                <a:r>
                  <a:rPr lang="el-GR" sz="1800" b="0"/>
                  <a:t>β</a:t>
                </a:r>
                <a:r>
                  <a:rPr lang="en-ZA" sz="1800" b="0" baseline="-25000"/>
                  <a:t>T</a:t>
                </a:r>
                <a:r>
                  <a:rPr lang="en-ZA" sz="1800" b="0"/>
                  <a:t>]</a:t>
                </a:r>
              </a:p>
            </c:rich>
          </c:tx>
          <c:layout>
            <c:manualLayout>
              <c:xMode val="edge"/>
              <c:yMode val="edge"/>
              <c:x val="8.658008658008658E-3"/>
              <c:y val="5.9768570059847925E-2"/>
            </c:manualLayout>
          </c:layout>
          <c:overlay val="0"/>
          <c:spPr>
            <a:noFill/>
            <a:ln>
              <a:noFill/>
            </a:ln>
            <a:effectLst/>
          </c:sp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958765381600027"/>
          <c:y val="0.58308469796031281"/>
          <c:w val="0.15650441422094963"/>
          <c:h val="0.22457583547557838"/>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GW: 0.1-0.5 mm</c:v>
          </c:tx>
          <c:spPr>
            <a:ln w="19050" cap="rnd">
              <a:solidFill>
                <a:schemeClr val="accent3"/>
              </a:solidFill>
              <a:round/>
            </a:ln>
            <a:effectLst/>
          </c:spPr>
          <c:marker>
            <c:symbol val="circle"/>
            <c:size val="5"/>
            <c:spPr>
              <a:solidFill>
                <a:schemeClr val="accent3"/>
              </a:solidFill>
              <a:ln w="9525">
                <a:solidFill>
                  <a:schemeClr val="accent3"/>
                </a:solidFill>
              </a:ln>
              <a:effectLst/>
            </c:spPr>
          </c:marker>
          <c:errBars>
            <c:errDir val="y"/>
            <c:errBarType val="both"/>
            <c:errValType val="cust"/>
            <c:noEndCap val="0"/>
            <c:pl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plus>
            <c:minus>
              <c:numRef>
                <c:f>'Moisture Absorpton Res'!$AD$5:$AD$23</c:f>
                <c:numCache>
                  <c:formatCode>General</c:formatCode>
                  <c:ptCount val="19"/>
                  <c:pt idx="0">
                    <c:v>0</c:v>
                  </c:pt>
                  <c:pt idx="1">
                    <c:v>2.4612800828148373E-2</c:v>
                  </c:pt>
                  <c:pt idx="2">
                    <c:v>2.4612800828148401E-2</c:v>
                  </c:pt>
                  <c:pt idx="3">
                    <c:v>1.4210207183642076E-2</c:v>
                  </c:pt>
                  <c:pt idx="4">
                    <c:v>2.4612800828148373E-2</c:v>
                  </c:pt>
                  <c:pt idx="5">
                    <c:v>1.4210207183642075E-2</c:v>
                  </c:pt>
                  <c:pt idx="6">
                    <c:v>0</c:v>
                  </c:pt>
                  <c:pt idx="7">
                    <c:v>1.4210207183642012E-2</c:v>
                  </c:pt>
                  <c:pt idx="8">
                    <c:v>1.4210207183642075E-2</c:v>
                  </c:pt>
                  <c:pt idx="9">
                    <c:v>1.4210207183642075E-2</c:v>
                  </c:pt>
                  <c:pt idx="10">
                    <c:v>0</c:v>
                  </c:pt>
                  <c:pt idx="11">
                    <c:v>0</c:v>
                  </c:pt>
                  <c:pt idx="12">
                    <c:v>2.4612800828148318E-2</c:v>
                  </c:pt>
                  <c:pt idx="13">
                    <c:v>0</c:v>
                  </c:pt>
                  <c:pt idx="14">
                    <c:v>1.4210207183642012E-2</c:v>
                  </c:pt>
                  <c:pt idx="15">
                    <c:v>0</c:v>
                  </c:pt>
                  <c:pt idx="16">
                    <c:v>1.4210207183642139E-2</c:v>
                  </c:pt>
                  <c:pt idx="17">
                    <c:v>0</c:v>
                  </c:pt>
                  <c:pt idx="18">
                    <c:v>0</c:v>
                  </c:pt>
                </c:numCache>
              </c:numRef>
            </c:minus>
            <c:spPr>
              <a:noFill/>
              <a:ln w="9525" cap="flat" cmpd="sng" algn="ctr">
                <a:solidFill>
                  <a:schemeClr val="tx1">
                    <a:lumMod val="65000"/>
                    <a:lumOff val="35000"/>
                  </a:schemeClr>
                </a:solidFill>
                <a:round/>
              </a:ln>
              <a:effectLst/>
            </c:spPr>
          </c:errBars>
          <c:xVal>
            <c:numRef>
              <c:f>'Moisture Absorpton Res'!$Z$5:$Z$23</c:f>
              <c:numCache>
                <c:formatCode>0.0</c:formatCode>
                <c:ptCount val="1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16</c:v>
                </c:pt>
                <c:pt idx="17">
                  <c:v>25</c:v>
                </c:pt>
                <c:pt idx="18">
                  <c:v>40</c:v>
                </c:pt>
              </c:numCache>
            </c:numRef>
          </c:xVal>
          <c:yVal>
            <c:numRef>
              <c:f>'Moisture Absorpton Res'!$AC$5:$AC$23</c:f>
              <c:numCache>
                <c:formatCode>0.000</c:formatCode>
                <c:ptCount val="19"/>
                <c:pt idx="0">
                  <c:v>0</c:v>
                </c:pt>
                <c:pt idx="1">
                  <c:v>0.3043322352963384</c:v>
                </c:pt>
                <c:pt idx="2">
                  <c:v>0.37817063778078347</c:v>
                </c:pt>
                <c:pt idx="3">
                  <c:v>0.46021330720794468</c:v>
                </c:pt>
                <c:pt idx="4">
                  <c:v>0.52584744274967354</c:v>
                </c:pt>
                <c:pt idx="5">
                  <c:v>0.58327731134868654</c:v>
                </c:pt>
                <c:pt idx="6">
                  <c:v>0.62429864606226704</c:v>
                </c:pt>
                <c:pt idx="7">
                  <c:v>0.64070717994769921</c:v>
                </c:pt>
                <c:pt idx="8">
                  <c:v>0.68993278160399596</c:v>
                </c:pt>
                <c:pt idx="9">
                  <c:v>0.73095411631757656</c:v>
                </c:pt>
                <c:pt idx="10">
                  <c:v>0.77197545103115706</c:v>
                </c:pt>
                <c:pt idx="11">
                  <c:v>0.7965882518593056</c:v>
                </c:pt>
                <c:pt idx="12">
                  <c:v>0.82120105268745391</c:v>
                </c:pt>
                <c:pt idx="13">
                  <c:v>0.84581385351560223</c:v>
                </c:pt>
                <c:pt idx="14">
                  <c:v>0.85401812045831837</c:v>
                </c:pt>
                <c:pt idx="15">
                  <c:v>0.87042665434375044</c:v>
                </c:pt>
                <c:pt idx="16">
                  <c:v>0.87863092128646658</c:v>
                </c:pt>
                <c:pt idx="17">
                  <c:v>0.89503945517189887</c:v>
                </c:pt>
                <c:pt idx="18">
                  <c:v>0.89503945517189887</c:v>
                </c:pt>
              </c:numCache>
            </c:numRef>
          </c:yVal>
          <c:smooth val="0"/>
          <c:extLst>
            <c:ext xmlns:c16="http://schemas.microsoft.com/office/drawing/2014/chart" uri="{C3380CC4-5D6E-409C-BE32-E72D297353CC}">
              <c16:uniqueId val="{00000000-8171-478B-8EB6-8BE2FABA1AF2}"/>
            </c:ext>
          </c:extLst>
        </c:ser>
        <c:ser>
          <c:idx val="1"/>
          <c:order val="1"/>
          <c:tx>
            <c:v>GW: 0.5-1 mm</c:v>
          </c:tx>
          <c:spPr>
            <a:ln w="19050" cap="rnd">
              <a:solidFill>
                <a:schemeClr val="accent3"/>
              </a:solidFill>
              <a:round/>
            </a:ln>
            <a:effectLst/>
          </c:spPr>
          <c:marker>
            <c:symbol val="diamond"/>
            <c:size val="5"/>
            <c:spPr>
              <a:solidFill>
                <a:schemeClr val="accent3"/>
              </a:solidFill>
              <a:ln w="9525">
                <a:solidFill>
                  <a:schemeClr val="accent3"/>
                </a:solidFill>
              </a:ln>
              <a:effectLst/>
            </c:spPr>
          </c:marker>
          <c:errBars>
            <c:errDir val="y"/>
            <c:errBarType val="both"/>
            <c:errValType val="cust"/>
            <c:noEndCap val="0"/>
            <c:pl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plus>
            <c:minus>
              <c:numRef>
                <c:f>'Moisture Absorpton Res'!$AD$27:$AD$37</c:f>
                <c:numCache>
                  <c:formatCode>General</c:formatCode>
                  <c:ptCount val="11"/>
                  <c:pt idx="0">
                    <c:v>0</c:v>
                  </c:pt>
                  <c:pt idx="1">
                    <c:v>0</c:v>
                  </c:pt>
                  <c:pt idx="2">
                    <c:v>0</c:v>
                  </c:pt>
                  <c:pt idx="3">
                    <c:v>1.3697681328704749E-2</c:v>
                  </c:pt>
                  <c:pt idx="4">
                    <c:v>0</c:v>
                  </c:pt>
                  <c:pt idx="5">
                    <c:v>1.3697681328704652E-2</c:v>
                  </c:pt>
                  <c:pt idx="6">
                    <c:v>0</c:v>
                  </c:pt>
                  <c:pt idx="7">
                    <c:v>1.3697681328704718E-2</c:v>
                  </c:pt>
                  <c:pt idx="8">
                    <c:v>6.7986997775525911E-17</c:v>
                  </c:pt>
                  <c:pt idx="9">
                    <c:v>1.3697681328704718E-2</c:v>
                  </c:pt>
                  <c:pt idx="10">
                    <c:v>1.3697681328704718E-2</c:v>
                  </c:pt>
                </c:numCache>
              </c:numRef>
            </c:minus>
            <c:spPr>
              <a:noFill/>
              <a:ln w="9525" cap="flat" cmpd="sng" algn="ctr">
                <a:solidFill>
                  <a:schemeClr val="tx1">
                    <a:lumMod val="65000"/>
                    <a:lumOff val="35000"/>
                  </a:schemeClr>
                </a:solidFill>
                <a:round/>
              </a:ln>
              <a:effectLst/>
            </c:spPr>
          </c:errBars>
          <c:xVal>
            <c:numRef>
              <c:f>'Moisture Absorpton Res'!$Z$27:$Z$37</c:f>
              <c:numCache>
                <c:formatCode>0.0</c:formatCode>
                <c:ptCount val="11"/>
                <c:pt idx="0">
                  <c:v>0</c:v>
                </c:pt>
                <c:pt idx="1">
                  <c:v>0.33333333333333331</c:v>
                </c:pt>
                <c:pt idx="2">
                  <c:v>0.66666666666666663</c:v>
                </c:pt>
                <c:pt idx="3">
                  <c:v>1</c:v>
                </c:pt>
                <c:pt idx="4">
                  <c:v>1.5</c:v>
                </c:pt>
                <c:pt idx="5">
                  <c:v>2</c:v>
                </c:pt>
                <c:pt idx="6">
                  <c:v>2.5</c:v>
                </c:pt>
                <c:pt idx="7">
                  <c:v>5</c:v>
                </c:pt>
                <c:pt idx="8">
                  <c:v>8</c:v>
                </c:pt>
                <c:pt idx="9">
                  <c:v>14</c:v>
                </c:pt>
                <c:pt idx="10">
                  <c:v>30</c:v>
                </c:pt>
              </c:numCache>
            </c:numRef>
          </c:xVal>
          <c:yVal>
            <c:numRef>
              <c:f>'Moisture Absorpton Res'!$AC$27:$AC$37</c:f>
              <c:numCache>
                <c:formatCode>0.000</c:formatCode>
                <c:ptCount val="11"/>
                <c:pt idx="0">
                  <c:v>0</c:v>
                </c:pt>
                <c:pt idx="1">
                  <c:v>0.22218050935411146</c:v>
                </c:pt>
                <c:pt idx="2">
                  <c:v>0.26963066936851965</c:v>
                </c:pt>
                <c:pt idx="3">
                  <c:v>0.28544738937332242</c:v>
                </c:pt>
                <c:pt idx="4">
                  <c:v>0.29335574937572384</c:v>
                </c:pt>
                <c:pt idx="5">
                  <c:v>0.30126410937812514</c:v>
                </c:pt>
                <c:pt idx="6">
                  <c:v>0.31708082938292786</c:v>
                </c:pt>
                <c:pt idx="7">
                  <c:v>0.32498918938532922</c:v>
                </c:pt>
                <c:pt idx="8">
                  <c:v>0.34080590939013194</c:v>
                </c:pt>
                <c:pt idx="9">
                  <c:v>0.34871426939253336</c:v>
                </c:pt>
                <c:pt idx="10">
                  <c:v>0.34871426939253336</c:v>
                </c:pt>
              </c:numCache>
            </c:numRef>
          </c:yVal>
          <c:smooth val="0"/>
          <c:extLst>
            <c:ext xmlns:c16="http://schemas.microsoft.com/office/drawing/2014/chart" uri="{C3380CC4-5D6E-409C-BE32-E72D297353CC}">
              <c16:uniqueId val="{00000001-8171-478B-8EB6-8BE2FABA1AF2}"/>
            </c:ext>
          </c:extLst>
        </c:ser>
        <c:ser>
          <c:idx val="2"/>
          <c:order val="2"/>
          <c:tx>
            <c:v>GW: 1-2 mm</c:v>
          </c:tx>
          <c:spPr>
            <a:ln w="19050" cap="rnd">
              <a:solidFill>
                <a:schemeClr val="accent3"/>
              </a:solidFill>
              <a:round/>
            </a:ln>
            <a:effectLst/>
          </c:spPr>
          <c:marker>
            <c:symbol val="square"/>
            <c:size val="5"/>
            <c:spPr>
              <a:solidFill>
                <a:schemeClr val="accent3"/>
              </a:solidFill>
              <a:ln w="9525">
                <a:solidFill>
                  <a:schemeClr val="accent3"/>
                </a:solidFill>
              </a:ln>
              <a:effectLst/>
            </c:spPr>
          </c:marker>
          <c:errBars>
            <c:errDir val="y"/>
            <c:errBarType val="both"/>
            <c:errValType val="cust"/>
            <c:noEndCap val="0"/>
            <c:pl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plus>
            <c:minus>
              <c:numRef>
                <c:f>'Moisture Absorpton Res'!$AD$41:$AD$49</c:f>
                <c:numCache>
                  <c:formatCode>General</c:formatCode>
                  <c:ptCount val="9"/>
                  <c:pt idx="0">
                    <c:v>0</c:v>
                  </c:pt>
                  <c:pt idx="1">
                    <c:v>0</c:v>
                  </c:pt>
                  <c:pt idx="2">
                    <c:v>0</c:v>
                  </c:pt>
                  <c:pt idx="3">
                    <c:v>1.6050363647763029E-2</c:v>
                  </c:pt>
                  <c:pt idx="4">
                    <c:v>0</c:v>
                  </c:pt>
                  <c:pt idx="5">
                    <c:v>1.6050363647762998E-2</c:v>
                  </c:pt>
                  <c:pt idx="6">
                    <c:v>1.6050363647762998E-2</c:v>
                  </c:pt>
                  <c:pt idx="7">
                    <c:v>0</c:v>
                  </c:pt>
                  <c:pt idx="8">
                    <c:v>0</c:v>
                  </c:pt>
                </c:numCache>
              </c:numRef>
            </c:minus>
            <c:spPr>
              <a:noFill/>
              <a:ln w="9525" cap="flat" cmpd="sng" algn="ctr">
                <a:solidFill>
                  <a:schemeClr val="tx1">
                    <a:lumMod val="65000"/>
                    <a:lumOff val="35000"/>
                  </a:schemeClr>
                </a:solidFill>
                <a:round/>
              </a:ln>
              <a:effectLst/>
            </c:spPr>
          </c:errBars>
          <c:xVal>
            <c:numRef>
              <c:f>'Moisture Absorpton Res'!$Z$41:$Z$49</c:f>
              <c:numCache>
                <c:formatCode>0.0</c:formatCode>
                <c:ptCount val="9"/>
                <c:pt idx="0">
                  <c:v>0</c:v>
                </c:pt>
                <c:pt idx="1">
                  <c:v>0.33333333333333331</c:v>
                </c:pt>
                <c:pt idx="2">
                  <c:v>0.66666666666666663</c:v>
                </c:pt>
                <c:pt idx="3">
                  <c:v>1</c:v>
                </c:pt>
                <c:pt idx="4">
                  <c:v>1.5</c:v>
                </c:pt>
                <c:pt idx="5">
                  <c:v>7</c:v>
                </c:pt>
                <c:pt idx="6">
                  <c:v>9</c:v>
                </c:pt>
                <c:pt idx="7">
                  <c:v>14</c:v>
                </c:pt>
                <c:pt idx="8">
                  <c:v>20</c:v>
                </c:pt>
              </c:numCache>
            </c:numRef>
          </c:xVal>
          <c:yVal>
            <c:numRef>
              <c:f>'Moisture Absorpton Res'!$AC$41:$AC$49</c:f>
              <c:numCache>
                <c:formatCode>0.000</c:formatCode>
                <c:ptCount val="9"/>
                <c:pt idx="0">
                  <c:v>0</c:v>
                </c:pt>
                <c:pt idx="1">
                  <c:v>0.14914154263072596</c:v>
                </c:pt>
                <c:pt idx="2">
                  <c:v>0.17694158794860801</c:v>
                </c:pt>
                <c:pt idx="3">
                  <c:v>0.18620826972123539</c:v>
                </c:pt>
                <c:pt idx="4">
                  <c:v>0.20474163326649011</c:v>
                </c:pt>
                <c:pt idx="5">
                  <c:v>0.21400831503911746</c:v>
                </c:pt>
                <c:pt idx="6">
                  <c:v>0.22327499681174481</c:v>
                </c:pt>
                <c:pt idx="7">
                  <c:v>0.23254167858437216</c:v>
                </c:pt>
                <c:pt idx="8">
                  <c:v>0.23254167858437216</c:v>
                </c:pt>
              </c:numCache>
            </c:numRef>
          </c:yVal>
          <c:smooth val="0"/>
          <c:extLst>
            <c:ext xmlns:c16="http://schemas.microsoft.com/office/drawing/2014/chart" uri="{C3380CC4-5D6E-409C-BE32-E72D297353CC}">
              <c16:uniqueId val="{00000002-8171-478B-8EB6-8BE2FABA1AF2}"/>
            </c:ext>
          </c:extLst>
        </c:ser>
        <c:ser>
          <c:idx val="3"/>
          <c:order val="3"/>
          <c:tx>
            <c:v>GW: 2-2.8 mm</c:v>
          </c:tx>
          <c:spPr>
            <a:ln w="19050" cap="rnd">
              <a:solidFill>
                <a:schemeClr val="accent3"/>
              </a:solidFill>
              <a:round/>
            </a:ln>
            <a:effectLst/>
          </c:spPr>
          <c:marker>
            <c:symbol val="triangle"/>
            <c:size val="5"/>
            <c:spPr>
              <a:solidFill>
                <a:schemeClr val="accent3"/>
              </a:solidFill>
              <a:ln w="9525">
                <a:solidFill>
                  <a:schemeClr val="accent3"/>
                </a:solidFill>
              </a:ln>
              <a:effectLst/>
            </c:spPr>
          </c:marker>
          <c:errBars>
            <c:errDir val="y"/>
            <c:errBarType val="both"/>
            <c:errValType val="cust"/>
            <c:noEndCap val="0"/>
            <c:plus>
              <c:numRef>
                <c:f>'Moisture Absorpton Res'!$AD$53:$AD$58</c:f>
                <c:numCache>
                  <c:formatCode>General</c:formatCode>
                  <c:ptCount val="6"/>
                  <c:pt idx="0">
                    <c:v>0</c:v>
                  </c:pt>
                  <c:pt idx="1">
                    <c:v>2.6255876734826204E-2</c:v>
                  </c:pt>
                  <c:pt idx="2">
                    <c:v>0</c:v>
                  </c:pt>
                  <c:pt idx="3">
                    <c:v>1.5158837500661552E-2</c:v>
                  </c:pt>
                  <c:pt idx="4">
                    <c:v>0</c:v>
                  </c:pt>
                  <c:pt idx="5">
                    <c:v>0</c:v>
                  </c:pt>
                </c:numCache>
              </c:numRef>
            </c:plus>
            <c:minus>
              <c:numRef>
                <c:f>'Moisture Absorpton Res'!$AD$53:$AD$58</c:f>
                <c:numCache>
                  <c:formatCode>General</c:formatCode>
                  <c:ptCount val="6"/>
                  <c:pt idx="0">
                    <c:v>0</c:v>
                  </c:pt>
                  <c:pt idx="1">
                    <c:v>2.6255876734826204E-2</c:v>
                  </c:pt>
                  <c:pt idx="2">
                    <c:v>0</c:v>
                  </c:pt>
                  <c:pt idx="3">
                    <c:v>1.5158837500661552E-2</c:v>
                  </c:pt>
                  <c:pt idx="4">
                    <c:v>0</c:v>
                  </c:pt>
                  <c:pt idx="5">
                    <c:v>0</c:v>
                  </c:pt>
                </c:numCache>
              </c:numRef>
            </c:minus>
            <c:spPr>
              <a:noFill/>
              <a:ln w="9525" cap="flat" cmpd="sng" algn="ctr">
                <a:solidFill>
                  <a:schemeClr val="tx1">
                    <a:lumMod val="65000"/>
                    <a:lumOff val="35000"/>
                  </a:schemeClr>
                </a:solidFill>
                <a:round/>
              </a:ln>
              <a:effectLst/>
            </c:spPr>
          </c:errBars>
          <c:xVal>
            <c:numRef>
              <c:f>'Moisture Absorpton Res'!$Z$53:$Z$58</c:f>
              <c:numCache>
                <c:formatCode>0.0</c:formatCode>
                <c:ptCount val="6"/>
                <c:pt idx="0">
                  <c:v>0</c:v>
                </c:pt>
                <c:pt idx="1">
                  <c:v>0.33333333333333331</c:v>
                </c:pt>
                <c:pt idx="2">
                  <c:v>0.66666666666666663</c:v>
                </c:pt>
                <c:pt idx="3">
                  <c:v>1.5</c:v>
                </c:pt>
                <c:pt idx="4">
                  <c:v>6</c:v>
                </c:pt>
                <c:pt idx="5">
                  <c:v>15</c:v>
                </c:pt>
              </c:numCache>
            </c:numRef>
          </c:xVal>
          <c:yVal>
            <c:numRef>
              <c:f>'Moisture Absorpton Res'!$AC$53:$AC$58</c:f>
              <c:numCache>
                <c:formatCode>0.000</c:formatCode>
                <c:ptCount val="6"/>
                <c:pt idx="0">
                  <c:v>0</c:v>
                </c:pt>
                <c:pt idx="1">
                  <c:v>3.5833887880672079E-2</c:v>
                </c:pt>
                <c:pt idx="2">
                  <c:v>0.11460151808515072</c:v>
                </c:pt>
                <c:pt idx="3">
                  <c:v>0.12335347699675947</c:v>
                </c:pt>
                <c:pt idx="4">
                  <c:v>0.14085739481997694</c:v>
                </c:pt>
                <c:pt idx="5">
                  <c:v>0.14085739481997694</c:v>
                </c:pt>
              </c:numCache>
            </c:numRef>
          </c:yVal>
          <c:smooth val="0"/>
          <c:extLst>
            <c:ext xmlns:c16="http://schemas.microsoft.com/office/drawing/2014/chart" uri="{C3380CC4-5D6E-409C-BE32-E72D297353CC}">
              <c16:uniqueId val="{00000003-8171-478B-8EB6-8BE2FABA1AF2}"/>
            </c:ext>
          </c:extLst>
        </c:ser>
        <c:ser>
          <c:idx val="4"/>
          <c:order val="4"/>
          <c:tx>
            <c:v>GW: 25 wt% mix</c:v>
          </c:tx>
          <c:spPr>
            <a:ln w="19050" cap="rnd">
              <a:solidFill>
                <a:schemeClr val="accent3"/>
              </a:solidFill>
              <a:round/>
            </a:ln>
            <a:effectLst/>
          </c:spPr>
          <c:marker>
            <c:symbol val="star"/>
            <c:size val="5"/>
            <c:spPr>
              <a:noFill/>
              <a:ln w="9525">
                <a:solidFill>
                  <a:schemeClr val="accent3"/>
                </a:solidFill>
              </a:ln>
              <a:effectLst/>
            </c:spPr>
          </c:marker>
          <c:errBars>
            <c:errDir val="y"/>
            <c:errBarType val="both"/>
            <c:errValType val="cust"/>
            <c:noEndCap val="0"/>
            <c:pl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plus>
            <c:min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Res'!$AC$62:$AC$76</c:f>
              <c:numCache>
                <c:formatCode>0.000</c:formatCode>
                <c:ptCount val="15"/>
                <c:pt idx="0">
                  <c:v>0</c:v>
                </c:pt>
                <c:pt idx="1">
                  <c:v>0.29930902213822663</c:v>
                </c:pt>
                <c:pt idx="2">
                  <c:v>0.35115002578005711</c:v>
                </c:pt>
                <c:pt idx="3">
                  <c:v>0.39003077851143003</c:v>
                </c:pt>
                <c:pt idx="4">
                  <c:v>0.44187178215326051</c:v>
                </c:pt>
                <c:pt idx="5">
                  <c:v>0.46779228397417577</c:v>
                </c:pt>
                <c:pt idx="6">
                  <c:v>0.50667303670554864</c:v>
                </c:pt>
                <c:pt idx="7">
                  <c:v>0.51963328761600625</c:v>
                </c:pt>
                <c:pt idx="8">
                  <c:v>0.54555378943692157</c:v>
                </c:pt>
                <c:pt idx="9">
                  <c:v>0.57147429125783678</c:v>
                </c:pt>
                <c:pt idx="10">
                  <c:v>0.6103550439892097</c:v>
                </c:pt>
                <c:pt idx="11">
                  <c:v>0.63627554581012491</c:v>
                </c:pt>
                <c:pt idx="12">
                  <c:v>0.64923579672058263</c:v>
                </c:pt>
                <c:pt idx="13">
                  <c:v>0.66219604763104023</c:v>
                </c:pt>
                <c:pt idx="14">
                  <c:v>0.67515629854149795</c:v>
                </c:pt>
              </c:numCache>
            </c:numRef>
          </c:yVal>
          <c:smooth val="0"/>
          <c:extLst>
            <c:ext xmlns:c16="http://schemas.microsoft.com/office/drawing/2014/chart" uri="{C3380CC4-5D6E-409C-BE32-E72D297353CC}">
              <c16:uniqueId val="{00000004-8171-478B-8EB6-8BE2FABA1AF2}"/>
            </c:ext>
          </c:extLst>
        </c:ser>
        <c:dLbls>
          <c:showLegendKey val="0"/>
          <c:showVal val="0"/>
          <c:showCatName val="0"/>
          <c:showSerName val="0"/>
          <c:showPercent val="0"/>
          <c:showBubbleSize val="0"/>
        </c:dLbls>
        <c:axId val="782151336"/>
        <c:axId val="782149368"/>
      </c:scatterChart>
      <c:valAx>
        <c:axId val="782151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149368"/>
        <c:crosses val="autoZero"/>
        <c:crossBetween val="midCat"/>
      </c:valAx>
      <c:valAx>
        <c:axId val="78214936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151336"/>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9"/>
          <c:order val="0"/>
          <c:tx>
            <c:v>GS-Mix</c:v>
          </c:tx>
          <c:spPr>
            <a:ln>
              <a:solidFill>
                <a:schemeClr val="accent1"/>
              </a:solidFill>
            </a:ln>
          </c:spPr>
          <c:marker>
            <c:symbol val="star"/>
            <c:size val="9"/>
            <c:spPr>
              <a:noFill/>
              <a:ln>
                <a:solidFill>
                  <a:schemeClr val="accent1"/>
                </a:solidFill>
              </a:ln>
            </c:spPr>
          </c:marker>
          <c:errBars>
            <c:errDir val="y"/>
            <c:errBarType val="both"/>
            <c:errValType val="cust"/>
            <c:noEndCap val="0"/>
            <c:pl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plus>
            <c:minus>
              <c:numRef>
                <c:f>'Moisture Absorpton Res'!$R$59:$R$73</c:f>
                <c:numCache>
                  <c:formatCode>General</c:formatCode>
                  <c:ptCount val="15"/>
                  <c:pt idx="0">
                    <c:v>0</c:v>
                  </c:pt>
                  <c:pt idx="1">
                    <c:v>0</c:v>
                  </c:pt>
                  <c:pt idx="2">
                    <c:v>0.57735026918962584</c:v>
                  </c:pt>
                  <c:pt idx="3">
                    <c:v>0.57735026918962529</c:v>
                  </c:pt>
                  <c:pt idx="4">
                    <c:v>0.57735026918962573</c:v>
                  </c:pt>
                  <c:pt idx="5">
                    <c:v>0.57735026918962573</c:v>
                  </c:pt>
                  <c:pt idx="6">
                    <c:v>1</c:v>
                  </c:pt>
                  <c:pt idx="7">
                    <c:v>0.57735026918962573</c:v>
                  </c:pt>
                  <c:pt idx="8">
                    <c:v>0.57735026918962573</c:v>
                  </c:pt>
                  <c:pt idx="9">
                    <c:v>1</c:v>
                  </c:pt>
                  <c:pt idx="10">
                    <c:v>0.57735026918962584</c:v>
                  </c:pt>
                  <c:pt idx="11">
                    <c:v>1</c:v>
                  </c:pt>
                  <c:pt idx="12">
                    <c:v>1.1547005383792517</c:v>
                  </c:pt>
                  <c:pt idx="13">
                    <c:v>1.7320508075688783</c:v>
                  </c:pt>
                  <c:pt idx="14">
                    <c:v>1.7320508075688783</c:v>
                  </c:pt>
                </c:numCache>
              </c:numRef>
            </c:minus>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Res'!$Q$59:$Q$73</c:f>
              <c:numCache>
                <c:formatCode>0.000</c:formatCode>
                <c:ptCount val="15"/>
                <c:pt idx="0">
                  <c:v>0</c:v>
                </c:pt>
                <c:pt idx="1">
                  <c:v>4.3647949463878097</c:v>
                </c:pt>
                <c:pt idx="2">
                  <c:v>6.6981282797211428</c:v>
                </c:pt>
                <c:pt idx="3">
                  <c:v>8.0314616130544749</c:v>
                </c:pt>
                <c:pt idx="4">
                  <c:v>9.0314616130544749</c:v>
                </c:pt>
                <c:pt idx="5">
                  <c:v>10.031461613054475</c:v>
                </c:pt>
                <c:pt idx="6">
                  <c:v>10.364794946387809</c:v>
                </c:pt>
                <c:pt idx="7">
                  <c:v>11.031461613054475</c:v>
                </c:pt>
                <c:pt idx="8">
                  <c:v>12.031461613054475</c:v>
                </c:pt>
                <c:pt idx="9">
                  <c:v>12.364794946387809</c:v>
                </c:pt>
                <c:pt idx="10">
                  <c:v>12.698128279721141</c:v>
                </c:pt>
                <c:pt idx="11">
                  <c:v>13.364794946387809</c:v>
                </c:pt>
                <c:pt idx="12">
                  <c:v>14.031461613054475</c:v>
                </c:pt>
                <c:pt idx="13">
                  <c:v>14.364794946387809</c:v>
                </c:pt>
                <c:pt idx="14">
                  <c:v>14.364794946387809</c:v>
                </c:pt>
              </c:numCache>
            </c:numRef>
          </c:yVal>
          <c:smooth val="0"/>
          <c:extLst>
            <c:ext xmlns:c16="http://schemas.microsoft.com/office/drawing/2014/chart" uri="{C3380CC4-5D6E-409C-BE32-E72D297353CC}">
              <c16:uniqueId val="{00000000-F1A9-48C3-9223-A193F874933B}"/>
            </c:ext>
          </c:extLst>
        </c:ser>
        <c:ser>
          <c:idx val="14"/>
          <c:order val="1"/>
          <c:tx>
            <c:v>GW-Mix</c:v>
          </c:tx>
          <c:spPr>
            <a:ln w="19050" cap="rnd">
              <a:solidFill>
                <a:schemeClr val="accent3"/>
              </a:solidFill>
              <a:round/>
            </a:ln>
            <a:effectLst/>
          </c:spPr>
          <c:marker>
            <c:symbol val="star"/>
            <c:size val="9"/>
          </c:marker>
          <c:errBars>
            <c:errDir val="y"/>
            <c:errBarType val="both"/>
            <c:errValType val="cust"/>
            <c:noEndCap val="0"/>
            <c:pl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plus>
            <c:minus>
              <c:numRef>
                <c:f>'Moisture Absorpton Res'!$AB$62:$AB$76</c:f>
                <c:numCache>
                  <c:formatCode>General</c:formatCode>
                  <c:ptCount val="15"/>
                  <c:pt idx="0">
                    <c:v>0</c:v>
                  </c:pt>
                  <c:pt idx="1">
                    <c:v>0.57735026918962529</c:v>
                  </c:pt>
                  <c:pt idx="2">
                    <c:v>1.1547005383792557</c:v>
                  </c:pt>
                  <c:pt idx="3">
                    <c:v>1.1547005383792517</c:v>
                  </c:pt>
                  <c:pt idx="4">
                    <c:v>1</c:v>
                  </c:pt>
                  <c:pt idx="5">
                    <c:v>0.57735026918962573</c:v>
                  </c:pt>
                  <c:pt idx="6">
                    <c:v>0.57735026918962573</c:v>
                  </c:pt>
                  <c:pt idx="7">
                    <c:v>1</c:v>
                  </c:pt>
                  <c:pt idx="8">
                    <c:v>0.57735026918962573</c:v>
                  </c:pt>
                  <c:pt idx="9">
                    <c:v>1.1547005383792515</c:v>
                  </c:pt>
                  <c:pt idx="10">
                    <c:v>1.1547005383792526</c:v>
                  </c:pt>
                  <c:pt idx="11">
                    <c:v>1.0000000000000009</c:v>
                  </c:pt>
                  <c:pt idx="12">
                    <c:v>0.57735026918962584</c:v>
                  </c:pt>
                  <c:pt idx="13">
                    <c:v>0.57735026918962584</c:v>
                  </c:pt>
                  <c:pt idx="14">
                    <c:v>1</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Res'!$AA$62:$AA$76</c:f>
              <c:numCache>
                <c:formatCode>0.000</c:formatCode>
                <c:ptCount val="15"/>
                <c:pt idx="0">
                  <c:v>0</c:v>
                </c:pt>
                <c:pt idx="1">
                  <c:v>7.6981282797211428</c:v>
                </c:pt>
                <c:pt idx="2">
                  <c:v>9.0314616130544749</c:v>
                </c:pt>
                <c:pt idx="3">
                  <c:v>10.031461613054475</c:v>
                </c:pt>
                <c:pt idx="4">
                  <c:v>11.364794946387809</c:v>
                </c:pt>
                <c:pt idx="5">
                  <c:v>12.031461613054475</c:v>
                </c:pt>
                <c:pt idx="6">
                  <c:v>13.031461613054475</c:v>
                </c:pt>
                <c:pt idx="7">
                  <c:v>13.364794946387809</c:v>
                </c:pt>
                <c:pt idx="8">
                  <c:v>14.031461613054475</c:v>
                </c:pt>
                <c:pt idx="9">
                  <c:v>14.698128279721141</c:v>
                </c:pt>
                <c:pt idx="10">
                  <c:v>15.698128279721145</c:v>
                </c:pt>
                <c:pt idx="11">
                  <c:v>16.364794946387811</c:v>
                </c:pt>
                <c:pt idx="12">
                  <c:v>16.698128279721143</c:v>
                </c:pt>
                <c:pt idx="13">
                  <c:v>17.031461613054478</c:v>
                </c:pt>
                <c:pt idx="14">
                  <c:v>17.364794946387811</c:v>
                </c:pt>
              </c:numCache>
            </c:numRef>
          </c:yVal>
          <c:smooth val="0"/>
          <c:extLst>
            <c:ext xmlns:c16="http://schemas.microsoft.com/office/drawing/2014/chart" uri="{C3380CC4-5D6E-409C-BE32-E72D297353CC}">
              <c16:uniqueId val="{00000001-F1A9-48C3-9223-A193F874933B}"/>
            </c:ext>
          </c:extLst>
        </c:ser>
        <c:ser>
          <c:idx val="4"/>
          <c:order val="2"/>
          <c:tx>
            <c:v>MO-Mix</c:v>
          </c:tx>
          <c:spPr>
            <a:ln w="19050" cap="rnd">
              <a:solidFill>
                <a:schemeClr val="accent6"/>
              </a:solidFill>
              <a:round/>
            </a:ln>
            <a:effectLst/>
          </c:spPr>
          <c:marker>
            <c:symbol val="star"/>
            <c:size val="9"/>
            <c:spPr>
              <a:noFill/>
              <a:ln w="9525">
                <a:solidFill>
                  <a:schemeClr val="accent6"/>
                </a:solidFill>
              </a:ln>
              <a:effectLst/>
            </c:spPr>
          </c:marker>
          <c:errBars>
            <c:errDir val="y"/>
            <c:errBarType val="both"/>
            <c:errValType val="cust"/>
            <c:noEndCap val="0"/>
            <c:pl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plus>
            <c:min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Res'!$AK$63:$AK$77</c:f>
              <c:numCache>
                <c:formatCode>0.000</c:formatCode>
                <c:ptCount val="15"/>
                <c:pt idx="0">
                  <c:v>0</c:v>
                </c:pt>
                <c:pt idx="1">
                  <c:v>7.0314616130544758</c:v>
                </c:pt>
                <c:pt idx="2">
                  <c:v>9.0314616130544749</c:v>
                </c:pt>
                <c:pt idx="3">
                  <c:v>10.031461613054475</c:v>
                </c:pt>
                <c:pt idx="4">
                  <c:v>10.364794946387809</c:v>
                </c:pt>
                <c:pt idx="5">
                  <c:v>11.031461613054475</c:v>
                </c:pt>
                <c:pt idx="6">
                  <c:v>11.364794946387809</c:v>
                </c:pt>
                <c:pt idx="7">
                  <c:v>11.698128279721141</c:v>
                </c:pt>
                <c:pt idx="8">
                  <c:v>12.031461613054475</c:v>
                </c:pt>
                <c:pt idx="9">
                  <c:v>12.698128279721141</c:v>
                </c:pt>
                <c:pt idx="10">
                  <c:v>13.031461613054475</c:v>
                </c:pt>
                <c:pt idx="11">
                  <c:v>13.364794946387809</c:v>
                </c:pt>
                <c:pt idx="12">
                  <c:v>13.698128279721141</c:v>
                </c:pt>
                <c:pt idx="13">
                  <c:v>14.031461613054475</c:v>
                </c:pt>
                <c:pt idx="14">
                  <c:v>15.031461613054477</c:v>
                </c:pt>
              </c:numCache>
            </c:numRef>
          </c:yVal>
          <c:smooth val="0"/>
          <c:extLst>
            <c:ext xmlns:c16="http://schemas.microsoft.com/office/drawing/2014/chart" uri="{C3380CC4-5D6E-409C-BE32-E72D297353CC}">
              <c16:uniqueId val="{00000002-F1A9-48C3-9223-A193F874933B}"/>
            </c:ext>
          </c:extLst>
        </c:ser>
        <c:dLbls>
          <c:showLegendKey val="0"/>
          <c:showVal val="0"/>
          <c:showCatName val="0"/>
          <c:showSerName val="0"/>
          <c:showPercent val="0"/>
          <c:showBubbleSize val="0"/>
        </c:dLbls>
        <c:axId val="709314200"/>
        <c:axId val="709321744"/>
      </c:scatterChart>
      <c:valAx>
        <c:axId val="709314200"/>
        <c:scaling>
          <c:orientation val="minMax"/>
          <c:max val="35"/>
          <c:min val="0"/>
        </c:scaling>
        <c:delete val="0"/>
        <c:axPos val="b"/>
        <c:title>
          <c:tx>
            <c:rich>
              <a:bodyPr rot="0" vert="horz"/>
              <a:lstStyle/>
              <a:p>
                <a:pPr>
                  <a:defRPr sz="1800" b="0"/>
                </a:pPr>
                <a:r>
                  <a:rPr lang="en-ZA" sz="1800" b="0"/>
                  <a:t>Time (min)</a:t>
                </a:r>
              </a:p>
            </c:rich>
          </c:tx>
          <c:layout>
            <c:manualLayout>
              <c:xMode val="edge"/>
              <c:yMode val="edge"/>
              <c:x val="0.43769097155538483"/>
              <c:y val="0.90769230769230769"/>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i="0" baseline="0">
                    <a:effectLst/>
                  </a:rPr>
                  <a:t>M</a:t>
                </a:r>
                <a:r>
                  <a:rPr lang="en-ZA" sz="1800" b="0" i="0" baseline="-25000">
                    <a:effectLst/>
                  </a:rPr>
                  <a:t>SOL</a:t>
                </a:r>
                <a:r>
                  <a:rPr lang="en-ZA" sz="1800" b="0" i="0" baseline="0">
                    <a:effectLst/>
                  </a:rPr>
                  <a:t> absorbed (g)</a:t>
                </a:r>
                <a:endParaRPr lang="en-ZA">
                  <a:effectLst/>
                </a:endParaRPr>
              </a:p>
            </c:rich>
          </c:tx>
          <c:layout>
            <c:manualLayout>
              <c:xMode val="edge"/>
              <c:yMode val="edge"/>
              <c:x val="1.2963062544011267E-2"/>
              <c:y val="0.13737344370415236"/>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4579127290521441"/>
          <c:y val="0.57945299145299156"/>
          <c:w val="0.20867225743123574"/>
          <c:h val="0.22399999999999998"/>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9"/>
          <c:order val="0"/>
          <c:tx>
            <c:v>GS-Mix</c:v>
          </c:tx>
          <c:spPr>
            <a:ln>
              <a:solidFill>
                <a:schemeClr val="accent1"/>
              </a:solidFill>
            </a:ln>
          </c:spPr>
          <c:marker>
            <c:symbol val="star"/>
            <c:size val="9"/>
            <c:spPr>
              <a:noFill/>
              <a:ln>
                <a:solidFill>
                  <a:schemeClr val="accent1"/>
                </a:solidFill>
              </a:ln>
            </c:spPr>
          </c:marker>
          <c:errBars>
            <c:errDir val="y"/>
            <c:errBarType val="both"/>
            <c:errValType val="cust"/>
            <c:noEndCap val="0"/>
            <c:pl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plus>
            <c:minus>
              <c:numRef>
                <c:f>'Moisture Absorpton Res'!$T$59:$T$73</c:f>
                <c:numCache>
                  <c:formatCode>General</c:formatCode>
                  <c:ptCount val="15"/>
                  <c:pt idx="0">
                    <c:v>0</c:v>
                  </c:pt>
                  <c:pt idx="1">
                    <c:v>9.4228068198559222E-4</c:v>
                  </c:pt>
                  <c:pt idx="2">
                    <c:v>2.2522561886863919E-2</c:v>
                  </c:pt>
                  <c:pt idx="3">
                    <c:v>2.3394009143502727E-2</c:v>
                  </c:pt>
                  <c:pt idx="4">
                    <c:v>2.3609891147940435E-2</c:v>
                  </c:pt>
                  <c:pt idx="5">
                    <c:v>2.382577315237808E-2</c:v>
                  </c:pt>
                  <c:pt idx="6">
                    <c:v>3.9529540851410347E-2</c:v>
                  </c:pt>
                  <c:pt idx="7">
                    <c:v>2.404165515681566E-2</c:v>
                  </c:pt>
                  <c:pt idx="8">
                    <c:v>2.4257537161253433E-2</c:v>
                  </c:pt>
                  <c:pt idx="9">
                    <c:v>3.9909390634185589E-2</c:v>
                  </c:pt>
                  <c:pt idx="10">
                    <c:v>2.3253941768859546E-2</c:v>
                  </c:pt>
                  <c:pt idx="11">
                    <c:v>4.0099709554383169E-2</c:v>
                  </c:pt>
                  <c:pt idx="12">
                    <c:v>4.5120013591460457E-2</c:v>
                  </c:pt>
                  <c:pt idx="13">
                    <c:v>6.6901533842117583E-2</c:v>
                  </c:pt>
                  <c:pt idx="14">
                    <c:v>6.6901533842117583E-2</c:v>
                  </c:pt>
                </c:numCache>
              </c:numRef>
            </c:minus>
          </c:errBars>
          <c:xVal>
            <c:numRef>
              <c:f>'Moisture Absorpton Res'!$P$59:$P$73</c:f>
              <c:numCache>
                <c:formatCode>0.0</c:formatCode>
                <c:ptCount val="15"/>
                <c:pt idx="0">
                  <c:v>0</c:v>
                </c:pt>
                <c:pt idx="1">
                  <c:v>0.33333333333333331</c:v>
                </c:pt>
                <c:pt idx="2">
                  <c:v>0.66666666666666663</c:v>
                </c:pt>
                <c:pt idx="3">
                  <c:v>1</c:v>
                </c:pt>
                <c:pt idx="4">
                  <c:v>1.5</c:v>
                </c:pt>
                <c:pt idx="5">
                  <c:v>2</c:v>
                </c:pt>
                <c:pt idx="6">
                  <c:v>2.5</c:v>
                </c:pt>
                <c:pt idx="7">
                  <c:v>3</c:v>
                </c:pt>
                <c:pt idx="8">
                  <c:v>4</c:v>
                </c:pt>
                <c:pt idx="9">
                  <c:v>5</c:v>
                </c:pt>
                <c:pt idx="10">
                  <c:v>6</c:v>
                </c:pt>
                <c:pt idx="11">
                  <c:v>7</c:v>
                </c:pt>
                <c:pt idx="12">
                  <c:v>10</c:v>
                </c:pt>
                <c:pt idx="13">
                  <c:v>12</c:v>
                </c:pt>
                <c:pt idx="14">
                  <c:v>30</c:v>
                </c:pt>
              </c:numCache>
            </c:numRef>
          </c:xVal>
          <c:yVal>
            <c:numRef>
              <c:f>'Moisture Absorpton Res'!$S$59:$S$73</c:f>
              <c:numCache>
                <c:formatCode>0.000</c:formatCode>
                <c:ptCount val="15"/>
                <c:pt idx="0">
                  <c:v>0</c:v>
                </c:pt>
                <c:pt idx="1">
                  <c:v>0.16429585362976251</c:v>
                </c:pt>
                <c:pt idx="2">
                  <c:v>0.25216672465933615</c:v>
                </c:pt>
                <c:pt idx="3">
                  <c:v>0.30239645660957465</c:v>
                </c:pt>
                <c:pt idx="4">
                  <c:v>0.34003759568890973</c:v>
                </c:pt>
                <c:pt idx="5">
                  <c:v>0.37767873476824487</c:v>
                </c:pt>
                <c:pt idx="6">
                  <c:v>0.39026732763914834</c:v>
                </c:pt>
                <c:pt idx="7">
                  <c:v>0.4153198738475799</c:v>
                </c:pt>
                <c:pt idx="8">
                  <c:v>0.45296101292691504</c:v>
                </c:pt>
                <c:pt idx="9">
                  <c:v>0.46554960579781851</c:v>
                </c:pt>
                <c:pt idx="10">
                  <c:v>0.47801355913534671</c:v>
                </c:pt>
                <c:pt idx="11">
                  <c:v>0.50319074487715365</c:v>
                </c:pt>
                <c:pt idx="12">
                  <c:v>0.52824329108558521</c:v>
                </c:pt>
                <c:pt idx="13">
                  <c:v>0.54083188395648873</c:v>
                </c:pt>
                <c:pt idx="14">
                  <c:v>0.54083188395648873</c:v>
                </c:pt>
              </c:numCache>
            </c:numRef>
          </c:yVal>
          <c:smooth val="0"/>
          <c:extLst>
            <c:ext xmlns:c16="http://schemas.microsoft.com/office/drawing/2014/chart" uri="{C3380CC4-5D6E-409C-BE32-E72D297353CC}">
              <c16:uniqueId val="{00000000-3E4A-4F93-AA9A-C96815444D43}"/>
            </c:ext>
          </c:extLst>
        </c:ser>
        <c:ser>
          <c:idx val="14"/>
          <c:order val="1"/>
          <c:tx>
            <c:v>GW-Mix</c:v>
          </c:tx>
          <c:spPr>
            <a:ln w="19050" cap="rnd">
              <a:solidFill>
                <a:schemeClr val="accent3"/>
              </a:solidFill>
              <a:round/>
            </a:ln>
            <a:effectLst/>
          </c:spPr>
          <c:marker>
            <c:symbol val="star"/>
            <c:size val="9"/>
            <c:spPr>
              <a:noFill/>
              <a:ln>
                <a:solidFill>
                  <a:schemeClr val="accent3"/>
                </a:solidFill>
              </a:ln>
            </c:spPr>
          </c:marker>
          <c:errBars>
            <c:errDir val="y"/>
            <c:errBarType val="both"/>
            <c:errValType val="cust"/>
            <c:noEndCap val="0"/>
            <c:pl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plus>
            <c:minus>
              <c:numRef>
                <c:f>'Moisture Absorpton Res'!$AD$62:$AD$76</c:f>
                <c:numCache>
                  <c:formatCode>General</c:formatCode>
                  <c:ptCount val="15"/>
                  <c:pt idx="0">
                    <c:v>0</c:v>
                  </c:pt>
                  <c:pt idx="1">
                    <c:v>2.2447813055753375E-2</c:v>
                  </c:pt>
                  <c:pt idx="2">
                    <c:v>4.4895626111506624E-2</c:v>
                  </c:pt>
                  <c:pt idx="3">
                    <c:v>4.4895626111506812E-2</c:v>
                  </c:pt>
                  <c:pt idx="4">
                    <c:v>3.8880752731372897E-2</c:v>
                  </c:pt>
                  <c:pt idx="5">
                    <c:v>2.2447813055753437E-2</c:v>
                  </c:pt>
                  <c:pt idx="6">
                    <c:v>2.2447813055753371E-2</c:v>
                  </c:pt>
                  <c:pt idx="7">
                    <c:v>3.888075273137287E-2</c:v>
                  </c:pt>
                  <c:pt idx="8">
                    <c:v>2.2447813055753437E-2</c:v>
                  </c:pt>
                  <c:pt idx="9">
                    <c:v>4.4895626111506812E-2</c:v>
                  </c:pt>
                  <c:pt idx="10">
                    <c:v>4.4895626111506874E-2</c:v>
                  </c:pt>
                  <c:pt idx="11">
                    <c:v>3.8880752731372925E-2</c:v>
                  </c:pt>
                  <c:pt idx="12">
                    <c:v>2.2447813055753375E-2</c:v>
                  </c:pt>
                  <c:pt idx="13">
                    <c:v>2.2447813055753371E-2</c:v>
                  </c:pt>
                  <c:pt idx="14">
                    <c:v>3.8880752731372814E-2</c:v>
                  </c:pt>
                </c:numCache>
              </c:numRef>
            </c:minus>
            <c:spPr>
              <a:noFill/>
              <a:ln w="9525" cap="flat" cmpd="sng" algn="ctr">
                <a:solidFill>
                  <a:schemeClr val="tx1">
                    <a:lumMod val="65000"/>
                    <a:lumOff val="35000"/>
                  </a:schemeClr>
                </a:solidFill>
                <a:round/>
              </a:ln>
              <a:effectLst/>
            </c:spPr>
          </c:errBars>
          <c:xVal>
            <c:numRef>
              <c:f>'Moisture Absorpton Res'!$Z$62:$Z$76</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9</c:v>
                </c:pt>
                <c:pt idx="12">
                  <c:v>12</c:v>
                </c:pt>
                <c:pt idx="13">
                  <c:v>14</c:v>
                </c:pt>
                <c:pt idx="14">
                  <c:v>30</c:v>
                </c:pt>
              </c:numCache>
            </c:numRef>
          </c:xVal>
          <c:yVal>
            <c:numRef>
              <c:f>'Moisture Absorpton Res'!$AC$62:$AC$76</c:f>
              <c:numCache>
                <c:formatCode>0.000</c:formatCode>
                <c:ptCount val="15"/>
                <c:pt idx="0">
                  <c:v>0</c:v>
                </c:pt>
                <c:pt idx="1">
                  <c:v>0.29930902213822663</c:v>
                </c:pt>
                <c:pt idx="2">
                  <c:v>0.35115002578005711</c:v>
                </c:pt>
                <c:pt idx="3">
                  <c:v>0.39003077851143003</c:v>
                </c:pt>
                <c:pt idx="4">
                  <c:v>0.44187178215326051</c:v>
                </c:pt>
                <c:pt idx="5">
                  <c:v>0.46779228397417577</c:v>
                </c:pt>
                <c:pt idx="6">
                  <c:v>0.50667303670554864</c:v>
                </c:pt>
                <c:pt idx="7">
                  <c:v>0.51963328761600625</c:v>
                </c:pt>
                <c:pt idx="8">
                  <c:v>0.54555378943692157</c:v>
                </c:pt>
                <c:pt idx="9">
                  <c:v>0.57147429125783678</c:v>
                </c:pt>
                <c:pt idx="10">
                  <c:v>0.6103550439892097</c:v>
                </c:pt>
                <c:pt idx="11">
                  <c:v>0.63627554581012491</c:v>
                </c:pt>
                <c:pt idx="12">
                  <c:v>0.64923579672058263</c:v>
                </c:pt>
                <c:pt idx="13">
                  <c:v>0.66219604763104023</c:v>
                </c:pt>
                <c:pt idx="14">
                  <c:v>0.67515629854149795</c:v>
                </c:pt>
              </c:numCache>
            </c:numRef>
          </c:yVal>
          <c:smooth val="0"/>
          <c:extLst>
            <c:ext xmlns:c16="http://schemas.microsoft.com/office/drawing/2014/chart" uri="{C3380CC4-5D6E-409C-BE32-E72D297353CC}">
              <c16:uniqueId val="{00000001-3E4A-4F93-AA9A-C96815444D43}"/>
            </c:ext>
          </c:extLst>
        </c:ser>
        <c:ser>
          <c:idx val="4"/>
          <c:order val="2"/>
          <c:tx>
            <c:v>MO-Mix</c:v>
          </c:tx>
          <c:spPr>
            <a:ln w="19050" cap="rnd">
              <a:solidFill>
                <a:schemeClr val="accent6"/>
              </a:solidFill>
              <a:round/>
            </a:ln>
            <a:effectLst/>
          </c:spPr>
          <c:marker>
            <c:symbol val="star"/>
            <c:size val="9"/>
            <c:spPr>
              <a:noFill/>
              <a:ln w="9525">
                <a:solidFill>
                  <a:schemeClr val="accent6"/>
                </a:solidFill>
              </a:ln>
              <a:effectLst/>
            </c:spPr>
          </c:marker>
          <c:errBars>
            <c:errDir val="y"/>
            <c:errBarType val="both"/>
            <c:errValType val="cust"/>
            <c:noEndCap val="0"/>
            <c:pl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plus>
            <c:min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Res'!$AM$63:$AM$77</c:f>
              <c:numCache>
                <c:formatCode>0.000</c:formatCode>
                <c:ptCount val="15"/>
                <c:pt idx="0">
                  <c:v>0</c:v>
                </c:pt>
                <c:pt idx="1">
                  <c:v>0.17784751696702669</c:v>
                </c:pt>
                <c:pt idx="2">
                  <c:v>0.22843373267979925</c:v>
                </c:pt>
                <c:pt idx="3">
                  <c:v>0.25372684053618549</c:v>
                </c:pt>
                <c:pt idx="4">
                  <c:v>0.26215787648831429</c:v>
                </c:pt>
                <c:pt idx="5">
                  <c:v>0.27901994839257177</c:v>
                </c:pt>
                <c:pt idx="6">
                  <c:v>0.28745098434470051</c:v>
                </c:pt>
                <c:pt idx="7">
                  <c:v>0.29588202029682925</c:v>
                </c:pt>
                <c:pt idx="8">
                  <c:v>0.30431305624895805</c:v>
                </c:pt>
                <c:pt idx="9">
                  <c:v>0.32117512815321558</c:v>
                </c:pt>
                <c:pt idx="10">
                  <c:v>0.32960616410534432</c:v>
                </c:pt>
                <c:pt idx="11">
                  <c:v>0.33803720005747301</c:v>
                </c:pt>
                <c:pt idx="12">
                  <c:v>0.34646823600960186</c:v>
                </c:pt>
                <c:pt idx="13">
                  <c:v>0.3548992719617306</c:v>
                </c:pt>
                <c:pt idx="14">
                  <c:v>0.38019237981811688</c:v>
                </c:pt>
              </c:numCache>
            </c:numRef>
          </c:yVal>
          <c:smooth val="0"/>
          <c:extLst>
            <c:ext xmlns:c16="http://schemas.microsoft.com/office/drawing/2014/chart" uri="{C3380CC4-5D6E-409C-BE32-E72D297353CC}">
              <c16:uniqueId val="{00000002-3E4A-4F93-AA9A-C96815444D43}"/>
            </c:ext>
          </c:extLst>
        </c:ser>
        <c:dLbls>
          <c:showLegendKey val="0"/>
          <c:showVal val="0"/>
          <c:showCatName val="0"/>
          <c:showSerName val="0"/>
          <c:showPercent val="0"/>
          <c:showBubbleSize val="0"/>
        </c:dLbls>
        <c:axId val="709314200"/>
        <c:axId val="709321744"/>
      </c:scatterChart>
      <c:valAx>
        <c:axId val="709314200"/>
        <c:scaling>
          <c:orientation val="minMax"/>
          <c:max val="35"/>
          <c:min val="0"/>
        </c:scaling>
        <c:delete val="0"/>
        <c:axPos val="b"/>
        <c:title>
          <c:tx>
            <c:rich>
              <a:bodyPr rot="0" vert="horz"/>
              <a:lstStyle/>
              <a:p>
                <a:pPr>
                  <a:defRPr sz="1800" b="0"/>
                </a:pPr>
                <a:r>
                  <a:rPr lang="en-ZA" sz="1800" b="0"/>
                  <a:t>Time (min)</a:t>
                </a:r>
              </a:p>
            </c:rich>
          </c:tx>
          <c:layout>
            <c:manualLayout>
              <c:xMode val="edge"/>
              <c:yMode val="edge"/>
              <c:x val="0.45332235431355394"/>
              <c:y val="0.90721649484536082"/>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21744"/>
        <c:crosses val="autoZero"/>
        <c:crossBetween val="midCat"/>
      </c:valAx>
      <c:valAx>
        <c:axId val="709321744"/>
        <c:scaling>
          <c:orientation val="minMax"/>
        </c:scaling>
        <c:delete val="0"/>
        <c:axPos val="l"/>
        <c:title>
          <c:tx>
            <c:rich>
              <a:bodyPr rot="-5400000" vert="horz"/>
              <a:lstStyle/>
              <a:p>
                <a:pPr>
                  <a:defRPr sz="1800" b="0"/>
                </a:pPr>
                <a:r>
                  <a:rPr lang="en-ZA" sz="1800" b="0"/>
                  <a:t>Level of saturation [</a:t>
                </a:r>
                <a:r>
                  <a:rPr lang="el-GR" sz="1800" b="0"/>
                  <a:t>β</a:t>
                </a:r>
                <a:r>
                  <a:rPr lang="en-ZA" sz="1800" b="0"/>
                  <a:t>/</a:t>
                </a:r>
                <a:r>
                  <a:rPr lang="el-GR" sz="1800" b="0"/>
                  <a:t>β</a:t>
                </a:r>
                <a:r>
                  <a:rPr lang="en-ZA" sz="1800" b="0" baseline="-25000"/>
                  <a:t>T</a:t>
                </a:r>
                <a:r>
                  <a:rPr lang="en-ZA" sz="1800" b="0"/>
                  <a:t>]</a:t>
                </a:r>
              </a:p>
            </c:rich>
          </c:tx>
          <c:layout>
            <c:manualLayout>
              <c:xMode val="edge"/>
              <c:yMode val="edge"/>
              <c:x val="1.089328079986443E-2"/>
              <c:y val="6.1786877013241176E-2"/>
            </c:manualLayout>
          </c:layout>
          <c:overlay val="0"/>
          <c:spPr>
            <a:noFill/>
            <a:ln>
              <a:noFill/>
            </a:ln>
            <a:effectLst/>
          </c:sp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latin typeface="cmcsc10" panose="020B0500000000000000" pitchFamily="34" charset="0"/>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74673185459660685"/>
          <c:y val="0.58329896907216494"/>
          <c:w val="0.20969516065393787"/>
          <c:h val="0.22515463917525769"/>
        </c:manualLayout>
      </c:layout>
      <c:overlay val="1"/>
      <c:spPr>
        <a:noFill/>
        <a:ln>
          <a:solidFill>
            <a:schemeClr val="tx1"/>
          </a:solidFill>
        </a:ln>
        <a:effectLst/>
      </c:spPr>
      <c:txPr>
        <a:bodyPr rot="0" vert="horz"/>
        <a:lstStyle/>
        <a:p>
          <a:pPr>
            <a:defRPr/>
          </a:pPr>
          <a:endParaRPr lang="en-US"/>
        </a:p>
      </c:txPr>
    </c:legend>
    <c:plotVisOnly val="1"/>
    <c:dispBlanksAs val="gap"/>
    <c:showDLblsOverMax val="0"/>
    <c:extLst/>
  </c:chart>
  <c:spPr>
    <a:ln>
      <a:noFill/>
    </a:ln>
  </c:spPr>
  <c:txPr>
    <a:bodyPr/>
    <a:lstStyle/>
    <a:p>
      <a:pPr>
        <a:defRPr sz="1600">
          <a:latin typeface="cmr10" panose="020B0500000000000000" pitchFamily="34"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1663965424095"/>
          <c:y val="5.1679600583152067E-2"/>
          <c:w val="0.81544038761767423"/>
          <c:h val="0.7639964906702722"/>
        </c:manualLayout>
      </c:layout>
      <c:scatterChart>
        <c:scatterStyle val="lineMarker"/>
        <c:varyColors val="0"/>
        <c:ser>
          <c:idx val="7"/>
          <c:order val="0"/>
          <c:tx>
            <c:strRef>
              <c:f>'Formatted Graphs'!$X$32</c:f>
              <c:strCache>
                <c:ptCount val="1"/>
                <c:pt idx="0">
                  <c:v>MO-1-G:0wt%</c:v>
                </c:pt>
              </c:strCache>
            </c:strRef>
          </c:tx>
          <c:spPr>
            <a:ln w="19050" cap="rnd">
              <a:solidFill>
                <a:srgbClr val="C00000"/>
              </a:solidFill>
              <a:round/>
            </a:ln>
            <a:effectLst/>
          </c:spPr>
          <c:marker>
            <c:symbol val="circle"/>
            <c:size val="9"/>
            <c:spPr>
              <a:solidFill>
                <a:srgbClr val="C00000"/>
              </a:solidFill>
              <a:ln w="9525">
                <a:solidFill>
                  <a:srgbClr val="C00000"/>
                </a:solidFill>
              </a:ln>
              <a:effectLst/>
            </c:spPr>
          </c:marker>
          <c:errBars>
            <c:errDir val="y"/>
            <c:errBarType val="both"/>
            <c:errValType val="cust"/>
            <c:noEndCap val="0"/>
            <c:pl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plus>
            <c:min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Res'!$AK$5:$AK$27</c:f>
              <c:numCache>
                <c:formatCode>0.000</c:formatCode>
                <c:ptCount val="23"/>
                <c:pt idx="0">
                  <c:v>0</c:v>
                </c:pt>
                <c:pt idx="1">
                  <c:v>12.031461613054475</c:v>
                </c:pt>
                <c:pt idx="2">
                  <c:v>15.031461613054475</c:v>
                </c:pt>
                <c:pt idx="3">
                  <c:v>17.031461613054478</c:v>
                </c:pt>
                <c:pt idx="4">
                  <c:v>19.698128279721143</c:v>
                </c:pt>
                <c:pt idx="5">
                  <c:v>21.698128279721146</c:v>
                </c:pt>
                <c:pt idx="6">
                  <c:v>23.031461613054478</c:v>
                </c:pt>
                <c:pt idx="7">
                  <c:v>24.031461613054478</c:v>
                </c:pt>
                <c:pt idx="8">
                  <c:v>26.364794946387814</c:v>
                </c:pt>
                <c:pt idx="9">
                  <c:v>27.698128279721146</c:v>
                </c:pt>
                <c:pt idx="10">
                  <c:v>29.031461613054478</c:v>
                </c:pt>
                <c:pt idx="11">
                  <c:v>30.698128279721146</c:v>
                </c:pt>
                <c:pt idx="12">
                  <c:v>31.364794946387814</c:v>
                </c:pt>
                <c:pt idx="13">
                  <c:v>32.031461613054482</c:v>
                </c:pt>
                <c:pt idx="14">
                  <c:v>32.364794946387811</c:v>
                </c:pt>
                <c:pt idx="15">
                  <c:v>33.698128279721146</c:v>
                </c:pt>
                <c:pt idx="16">
                  <c:v>35.031461613054482</c:v>
                </c:pt>
                <c:pt idx="17">
                  <c:v>35.698128279721146</c:v>
                </c:pt>
                <c:pt idx="18">
                  <c:v>36.031461613054482</c:v>
                </c:pt>
                <c:pt idx="19">
                  <c:v>37.031461613054482</c:v>
                </c:pt>
                <c:pt idx="20">
                  <c:v>37.698128279721146</c:v>
                </c:pt>
                <c:pt idx="21">
                  <c:v>38.364794946387811</c:v>
                </c:pt>
                <c:pt idx="22">
                  <c:v>38.698128279721146</c:v>
                </c:pt>
              </c:numCache>
            </c:numRef>
          </c:yVal>
          <c:smooth val="0"/>
          <c:extLst>
            <c:ext xmlns:c16="http://schemas.microsoft.com/office/drawing/2014/chart" uri="{C3380CC4-5D6E-409C-BE32-E72D297353CC}">
              <c16:uniqueId val="{00000000-CDF1-480A-91DB-430A4ACBEA8F}"/>
            </c:ext>
          </c:extLst>
        </c:ser>
        <c:ser>
          <c:idx val="0"/>
          <c:order val="1"/>
          <c:tx>
            <c:strRef>
              <c:f>'Formatted Graphs'!$X$33</c:f>
              <c:strCache>
                <c:ptCount val="1"/>
                <c:pt idx="0">
                  <c:v>MO-1-G:15wt%</c:v>
                </c:pt>
              </c:strCache>
            </c:strRef>
          </c:tx>
          <c:spPr>
            <a:ln w="19050" cap="rnd">
              <a:solidFill>
                <a:schemeClr val="accent1"/>
              </a:solidFill>
              <a:round/>
            </a:ln>
            <a:effectLst/>
          </c:spPr>
          <c:marker>
            <c:symbol val="circle"/>
            <c:size val="9"/>
            <c:spPr>
              <a:solidFill>
                <a:schemeClr val="accent1"/>
              </a:solidFill>
              <a:ln w="9525">
                <a:solidFill>
                  <a:schemeClr val="accent1"/>
                </a:solidFill>
              </a:ln>
              <a:effectLst/>
            </c:spPr>
          </c:marker>
          <c:errBars>
            <c:errDir val="y"/>
            <c:errBarType val="both"/>
            <c:errValType val="cust"/>
            <c:noEndCap val="0"/>
            <c:plus>
              <c:numRef>
                <c:f>'Moisture Absorpton Res'!$AV$5:$AV$28</c:f>
                <c:numCache>
                  <c:formatCode>General</c:formatCode>
                  <c:ptCount val="24"/>
                  <c:pt idx="0">
                    <c:v>0</c:v>
                  </c:pt>
                  <c:pt idx="1">
                    <c:v>1.7320508075688814</c:v>
                  </c:pt>
                  <c:pt idx="2">
                    <c:v>1.7320508075688854</c:v>
                  </c:pt>
                  <c:pt idx="3">
                    <c:v>1</c:v>
                  </c:pt>
                  <c:pt idx="4">
                    <c:v>1.0000000000000009</c:v>
                  </c:pt>
                  <c:pt idx="5">
                    <c:v>0</c:v>
                  </c:pt>
                  <c:pt idx="6">
                    <c:v>0.57735026918962584</c:v>
                  </c:pt>
                  <c:pt idx="7">
                    <c:v>0.57735026918962584</c:v>
                  </c:pt>
                  <c:pt idx="8">
                    <c:v>4.3511678576336583E-15</c:v>
                  </c:pt>
                  <c:pt idx="9">
                    <c:v>4.3511678576336583E-15</c:v>
                  </c:pt>
                  <c:pt idx="10">
                    <c:v>0.57735026918962584</c:v>
                  </c:pt>
                  <c:pt idx="11">
                    <c:v>0.57735026918962584</c:v>
                  </c:pt>
                  <c:pt idx="12">
                    <c:v>0.57735026918962584</c:v>
                  </c:pt>
                  <c:pt idx="13">
                    <c:v>0.57735026918962584</c:v>
                  </c:pt>
                  <c:pt idx="14">
                    <c:v>0.57735026918962584</c:v>
                  </c:pt>
                  <c:pt idx="15">
                    <c:v>0.57735026918962584</c:v>
                  </c:pt>
                  <c:pt idx="16">
                    <c:v>1.5275252316519468</c:v>
                  </c:pt>
                  <c:pt idx="17">
                    <c:v>0.57735026918962584</c:v>
                  </c:pt>
                  <c:pt idx="18">
                    <c:v>1.5275252316519465</c:v>
                  </c:pt>
                  <c:pt idx="19">
                    <c:v>1.5275252316519465</c:v>
                  </c:pt>
                  <c:pt idx="20">
                    <c:v>2.5166114784235836</c:v>
                  </c:pt>
                  <c:pt idx="21">
                    <c:v>2.0816659994661326</c:v>
                  </c:pt>
                  <c:pt idx="22">
                    <c:v>1.5275252316519468</c:v>
                  </c:pt>
                  <c:pt idx="23">
                    <c:v>1.5275252316519468</c:v>
                  </c:pt>
                </c:numCache>
              </c:numRef>
            </c:plus>
            <c:minus>
              <c:numRef>
                <c:f>'Moisture Absorpton Res'!$AV$5:$AV$28</c:f>
                <c:numCache>
                  <c:formatCode>General</c:formatCode>
                  <c:ptCount val="24"/>
                  <c:pt idx="0">
                    <c:v>0</c:v>
                  </c:pt>
                  <c:pt idx="1">
                    <c:v>1.7320508075688814</c:v>
                  </c:pt>
                  <c:pt idx="2">
                    <c:v>1.7320508075688854</c:v>
                  </c:pt>
                  <c:pt idx="3">
                    <c:v>1</c:v>
                  </c:pt>
                  <c:pt idx="4">
                    <c:v>1.0000000000000009</c:v>
                  </c:pt>
                  <c:pt idx="5">
                    <c:v>0</c:v>
                  </c:pt>
                  <c:pt idx="6">
                    <c:v>0.57735026918962584</c:v>
                  </c:pt>
                  <c:pt idx="7">
                    <c:v>0.57735026918962584</c:v>
                  </c:pt>
                  <c:pt idx="8">
                    <c:v>4.3511678576336583E-15</c:v>
                  </c:pt>
                  <c:pt idx="9">
                    <c:v>4.3511678576336583E-15</c:v>
                  </c:pt>
                  <c:pt idx="10">
                    <c:v>0.57735026918962584</c:v>
                  </c:pt>
                  <c:pt idx="11">
                    <c:v>0.57735026918962584</c:v>
                  </c:pt>
                  <c:pt idx="12">
                    <c:v>0.57735026918962584</c:v>
                  </c:pt>
                  <c:pt idx="13">
                    <c:v>0.57735026918962584</c:v>
                  </c:pt>
                  <c:pt idx="14">
                    <c:v>0.57735026918962584</c:v>
                  </c:pt>
                  <c:pt idx="15">
                    <c:v>0.57735026918962584</c:v>
                  </c:pt>
                  <c:pt idx="16">
                    <c:v>1.5275252316519468</c:v>
                  </c:pt>
                  <c:pt idx="17">
                    <c:v>0.57735026918962584</c:v>
                  </c:pt>
                  <c:pt idx="18">
                    <c:v>1.5275252316519465</c:v>
                  </c:pt>
                  <c:pt idx="19">
                    <c:v>1.5275252316519465</c:v>
                  </c:pt>
                  <c:pt idx="20">
                    <c:v>2.5166114784235836</c:v>
                  </c:pt>
                  <c:pt idx="21">
                    <c:v>2.0816659994661326</c:v>
                  </c:pt>
                  <c:pt idx="22">
                    <c:v>1.5275252316519468</c:v>
                  </c:pt>
                  <c:pt idx="23">
                    <c:v>1.5275252316519468</c:v>
                  </c:pt>
                </c:numCache>
              </c:numRef>
            </c:minus>
            <c:spPr>
              <a:noFill/>
              <a:ln w="9525" cap="flat" cmpd="sng" algn="ctr">
                <a:solidFill>
                  <a:schemeClr val="tx1">
                    <a:lumMod val="65000"/>
                    <a:lumOff val="35000"/>
                  </a:schemeClr>
                </a:solidFill>
                <a:round/>
              </a:ln>
              <a:effectLst/>
            </c:spPr>
          </c:errBars>
          <c:xVal>
            <c:numRef>
              <c:f>'Moisture Absorpton Res'!$AT$5:$AT$28</c:f>
              <c:numCache>
                <c:formatCode>0.0</c:formatCode>
                <c:ptCount val="24"/>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numCache>
            </c:numRef>
          </c:xVal>
          <c:yVal>
            <c:numRef>
              <c:f>'Moisture Absorpton Res'!$AU$5:$AU$28</c:f>
              <c:numCache>
                <c:formatCode>0.000</c:formatCode>
                <c:ptCount val="24"/>
                <c:pt idx="0">
                  <c:v>0</c:v>
                </c:pt>
                <c:pt idx="1">
                  <c:v>8.3647949463878088</c:v>
                </c:pt>
                <c:pt idx="2">
                  <c:v>11.364794946387809</c:v>
                </c:pt>
                <c:pt idx="3">
                  <c:v>13.364794946387809</c:v>
                </c:pt>
                <c:pt idx="4">
                  <c:v>16.364794946387811</c:v>
                </c:pt>
                <c:pt idx="5">
                  <c:v>18.364794946387811</c:v>
                </c:pt>
                <c:pt idx="6">
                  <c:v>20.031461613054478</c:v>
                </c:pt>
                <c:pt idx="7">
                  <c:v>21.031461613054478</c:v>
                </c:pt>
                <c:pt idx="8">
                  <c:v>23.364794946387814</c:v>
                </c:pt>
                <c:pt idx="9">
                  <c:v>25.364794946387814</c:v>
                </c:pt>
                <c:pt idx="10">
                  <c:v>26.698128279721146</c:v>
                </c:pt>
                <c:pt idx="11">
                  <c:v>28.031461613054478</c:v>
                </c:pt>
                <c:pt idx="12">
                  <c:v>29.031461613054478</c:v>
                </c:pt>
                <c:pt idx="13">
                  <c:v>29.698128279721146</c:v>
                </c:pt>
                <c:pt idx="14">
                  <c:v>31.031461613054478</c:v>
                </c:pt>
                <c:pt idx="15">
                  <c:v>32.698128279721146</c:v>
                </c:pt>
                <c:pt idx="16">
                  <c:v>34.031461613054482</c:v>
                </c:pt>
                <c:pt idx="17">
                  <c:v>34.698128279721146</c:v>
                </c:pt>
                <c:pt idx="18">
                  <c:v>35.698128279721146</c:v>
                </c:pt>
                <c:pt idx="19">
                  <c:v>36.698128279721146</c:v>
                </c:pt>
                <c:pt idx="20">
                  <c:v>38.031461613054482</c:v>
                </c:pt>
                <c:pt idx="21">
                  <c:v>38.698128279721146</c:v>
                </c:pt>
                <c:pt idx="22">
                  <c:v>39.031461613054482</c:v>
                </c:pt>
                <c:pt idx="23">
                  <c:v>39.031461613054482</c:v>
                </c:pt>
              </c:numCache>
            </c:numRef>
          </c:yVal>
          <c:smooth val="0"/>
          <c:extLst>
            <c:ext xmlns:c16="http://schemas.microsoft.com/office/drawing/2014/chart" uri="{C3380CC4-5D6E-409C-BE32-E72D297353CC}">
              <c16:uniqueId val="{00000001-CDF1-480A-91DB-430A4ACBEA8F}"/>
            </c:ext>
          </c:extLst>
        </c:ser>
        <c:ser>
          <c:idx val="9"/>
          <c:order val="2"/>
          <c:tx>
            <c:strRef>
              <c:f>'Formatted Graphs'!$X$34</c:f>
              <c:strCache>
                <c:ptCount val="1"/>
                <c:pt idx="0">
                  <c:v>MO-1-G:25wt%</c:v>
                </c:pt>
              </c:strCache>
            </c:strRef>
          </c:tx>
          <c:spPr>
            <a:ln w="19050" cap="rnd">
              <a:solidFill>
                <a:schemeClr val="accent4">
                  <a:lumMod val="60000"/>
                </a:schemeClr>
              </a:solidFill>
              <a:round/>
            </a:ln>
            <a:effectLst/>
          </c:spPr>
          <c:marker>
            <c:symbol val="circle"/>
            <c:size val="9"/>
            <c:spPr>
              <a:solidFill>
                <a:schemeClr val="accent4">
                  <a:lumMod val="60000"/>
                </a:schemeClr>
              </a:solidFill>
              <a:ln w="9525">
                <a:solidFill>
                  <a:schemeClr val="accent4">
                    <a:lumMod val="60000"/>
                  </a:schemeClr>
                </a:solidFill>
              </a:ln>
              <a:effectLst/>
            </c:spPr>
          </c:marker>
          <c:errBars>
            <c:errDir val="y"/>
            <c:errBarType val="both"/>
            <c:errValType val="cust"/>
            <c:noEndCap val="0"/>
            <c:plus>
              <c:numRef>
                <c:f>'Moisture Absorpton Res'!$BF$5:$BF$33</c:f>
                <c:numCache>
                  <c:formatCode>General</c:formatCode>
                  <c:ptCount val="29"/>
                  <c:pt idx="0">
                    <c:v>0</c:v>
                  </c:pt>
                  <c:pt idx="1">
                    <c:v>0.57735026918962529</c:v>
                  </c:pt>
                  <c:pt idx="2">
                    <c:v>1</c:v>
                  </c:pt>
                  <c:pt idx="3">
                    <c:v>0.57735026918962573</c:v>
                  </c:pt>
                  <c:pt idx="4">
                    <c:v>0.57735026918962684</c:v>
                  </c:pt>
                  <c:pt idx="5">
                    <c:v>0.57735026918962584</c:v>
                  </c:pt>
                  <c:pt idx="6">
                    <c:v>1</c:v>
                  </c:pt>
                  <c:pt idx="7">
                    <c:v>1</c:v>
                  </c:pt>
                  <c:pt idx="8">
                    <c:v>1.1547005383792517</c:v>
                  </c:pt>
                  <c:pt idx="9">
                    <c:v>1</c:v>
                  </c:pt>
                  <c:pt idx="10">
                    <c:v>1</c:v>
                  </c:pt>
                  <c:pt idx="11">
                    <c:v>0.57735026918962584</c:v>
                  </c:pt>
                  <c:pt idx="12">
                    <c:v>1</c:v>
                  </c:pt>
                  <c:pt idx="13">
                    <c:v>0.57735026918962584</c:v>
                  </c:pt>
                  <c:pt idx="14">
                    <c:v>0.57735026918962584</c:v>
                  </c:pt>
                  <c:pt idx="15">
                    <c:v>0.57735026918962584</c:v>
                  </c:pt>
                  <c:pt idx="16">
                    <c:v>0.57735026918962584</c:v>
                  </c:pt>
                  <c:pt idx="17">
                    <c:v>0.57735026918962584</c:v>
                  </c:pt>
                  <c:pt idx="18">
                    <c:v>1</c:v>
                  </c:pt>
                  <c:pt idx="19">
                    <c:v>1.1547005383792517</c:v>
                  </c:pt>
                  <c:pt idx="20">
                    <c:v>0.57735026918962584</c:v>
                  </c:pt>
                  <c:pt idx="21">
                    <c:v>1.1547005383792517</c:v>
                  </c:pt>
                  <c:pt idx="22">
                    <c:v>0.57735026918962584</c:v>
                  </c:pt>
                  <c:pt idx="23">
                    <c:v>1</c:v>
                  </c:pt>
                  <c:pt idx="24">
                    <c:v>1</c:v>
                  </c:pt>
                  <c:pt idx="25">
                    <c:v>1.1547005383792517</c:v>
                  </c:pt>
                  <c:pt idx="26">
                    <c:v>1</c:v>
                  </c:pt>
                  <c:pt idx="27">
                    <c:v>1.1547005383792517</c:v>
                  </c:pt>
                  <c:pt idx="28">
                    <c:v>1.1547005383792517</c:v>
                  </c:pt>
                </c:numCache>
              </c:numRef>
            </c:plus>
            <c:minus>
              <c:numRef>
                <c:f>'Moisture Absorpton Res'!$BF$5:$BF$33</c:f>
                <c:numCache>
                  <c:formatCode>General</c:formatCode>
                  <c:ptCount val="29"/>
                  <c:pt idx="0">
                    <c:v>0</c:v>
                  </c:pt>
                  <c:pt idx="1">
                    <c:v>0.57735026918962529</c:v>
                  </c:pt>
                  <c:pt idx="2">
                    <c:v>1</c:v>
                  </c:pt>
                  <c:pt idx="3">
                    <c:v>0.57735026918962573</c:v>
                  </c:pt>
                  <c:pt idx="4">
                    <c:v>0.57735026918962684</c:v>
                  </c:pt>
                  <c:pt idx="5">
                    <c:v>0.57735026918962584</c:v>
                  </c:pt>
                  <c:pt idx="6">
                    <c:v>1</c:v>
                  </c:pt>
                  <c:pt idx="7">
                    <c:v>1</c:v>
                  </c:pt>
                  <c:pt idx="8">
                    <c:v>1.1547005383792517</c:v>
                  </c:pt>
                  <c:pt idx="9">
                    <c:v>1</c:v>
                  </c:pt>
                  <c:pt idx="10">
                    <c:v>1</c:v>
                  </c:pt>
                  <c:pt idx="11">
                    <c:v>0.57735026918962584</c:v>
                  </c:pt>
                  <c:pt idx="12">
                    <c:v>1</c:v>
                  </c:pt>
                  <c:pt idx="13">
                    <c:v>0.57735026918962584</c:v>
                  </c:pt>
                  <c:pt idx="14">
                    <c:v>0.57735026918962584</c:v>
                  </c:pt>
                  <c:pt idx="15">
                    <c:v>0.57735026918962584</c:v>
                  </c:pt>
                  <c:pt idx="16">
                    <c:v>0.57735026918962584</c:v>
                  </c:pt>
                  <c:pt idx="17">
                    <c:v>0.57735026918962584</c:v>
                  </c:pt>
                  <c:pt idx="18">
                    <c:v>1</c:v>
                  </c:pt>
                  <c:pt idx="19">
                    <c:v>1.1547005383792517</c:v>
                  </c:pt>
                  <c:pt idx="20">
                    <c:v>0.57735026918962584</c:v>
                  </c:pt>
                  <c:pt idx="21">
                    <c:v>1.1547005383792517</c:v>
                  </c:pt>
                  <c:pt idx="22">
                    <c:v>0.57735026918962584</c:v>
                  </c:pt>
                  <c:pt idx="23">
                    <c:v>1</c:v>
                  </c:pt>
                  <c:pt idx="24">
                    <c:v>1</c:v>
                  </c:pt>
                  <c:pt idx="25">
                    <c:v>1.1547005383792517</c:v>
                  </c:pt>
                  <c:pt idx="26">
                    <c:v>1</c:v>
                  </c:pt>
                  <c:pt idx="27">
                    <c:v>1.1547005383792517</c:v>
                  </c:pt>
                  <c:pt idx="28">
                    <c:v>1.1547005383792517</c:v>
                  </c:pt>
                </c:numCache>
              </c:numRef>
            </c:minus>
            <c:spPr>
              <a:noFill/>
              <a:ln w="9525" cap="flat" cmpd="sng" algn="ctr">
                <a:solidFill>
                  <a:schemeClr val="tx1">
                    <a:lumMod val="65000"/>
                    <a:lumOff val="35000"/>
                  </a:schemeClr>
                </a:solidFill>
                <a:round/>
              </a:ln>
              <a:effectLst/>
            </c:spPr>
          </c:errBars>
          <c:xVal>
            <c:numRef>
              <c:f>'Moisture Absorpton Res'!$BD$5:$BD$33</c:f>
              <c:numCache>
                <c:formatCode>0.0</c:formatCode>
                <c:ptCount val="2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numCache>
            </c:numRef>
          </c:xVal>
          <c:yVal>
            <c:numRef>
              <c:f>'Moisture Absorpton Res'!$BE$5:$BE$33</c:f>
              <c:numCache>
                <c:formatCode>0.000</c:formatCode>
                <c:ptCount val="29"/>
                <c:pt idx="0">
                  <c:v>0</c:v>
                </c:pt>
                <c:pt idx="1">
                  <c:v>8.0314616130544767</c:v>
                </c:pt>
                <c:pt idx="2">
                  <c:v>11.364794946387809</c:v>
                </c:pt>
                <c:pt idx="3">
                  <c:v>13.031461613054475</c:v>
                </c:pt>
                <c:pt idx="4">
                  <c:v>16.031461613054478</c:v>
                </c:pt>
                <c:pt idx="5">
                  <c:v>18.031461613054478</c:v>
                </c:pt>
                <c:pt idx="6">
                  <c:v>19.364794946387811</c:v>
                </c:pt>
                <c:pt idx="7">
                  <c:v>20.364794946387811</c:v>
                </c:pt>
                <c:pt idx="8">
                  <c:v>22.698128279721146</c:v>
                </c:pt>
                <c:pt idx="9">
                  <c:v>24.364794946387814</c:v>
                </c:pt>
                <c:pt idx="10">
                  <c:v>25.364794946387814</c:v>
                </c:pt>
                <c:pt idx="11">
                  <c:v>26.031461613054478</c:v>
                </c:pt>
                <c:pt idx="12">
                  <c:v>27.364794946387814</c:v>
                </c:pt>
                <c:pt idx="13">
                  <c:v>28.031461613054478</c:v>
                </c:pt>
                <c:pt idx="14">
                  <c:v>29.031461613054478</c:v>
                </c:pt>
                <c:pt idx="15">
                  <c:v>29.698128279721146</c:v>
                </c:pt>
                <c:pt idx="16">
                  <c:v>30.698128279721146</c:v>
                </c:pt>
                <c:pt idx="17">
                  <c:v>31.698128279721146</c:v>
                </c:pt>
                <c:pt idx="18">
                  <c:v>32.364794946387811</c:v>
                </c:pt>
                <c:pt idx="19">
                  <c:v>33.031461613054482</c:v>
                </c:pt>
                <c:pt idx="20">
                  <c:v>34.698128279721146</c:v>
                </c:pt>
                <c:pt idx="21">
                  <c:v>36.031461613054482</c:v>
                </c:pt>
                <c:pt idx="22">
                  <c:v>36.698128279721146</c:v>
                </c:pt>
                <c:pt idx="23">
                  <c:v>37.364794946387811</c:v>
                </c:pt>
                <c:pt idx="24">
                  <c:v>38.364794946387811</c:v>
                </c:pt>
                <c:pt idx="25">
                  <c:v>38.698128279721146</c:v>
                </c:pt>
                <c:pt idx="26">
                  <c:v>39.364794946387811</c:v>
                </c:pt>
                <c:pt idx="27">
                  <c:v>39.698128279721146</c:v>
                </c:pt>
                <c:pt idx="28">
                  <c:v>39.698128279721146</c:v>
                </c:pt>
              </c:numCache>
            </c:numRef>
          </c:yVal>
          <c:smooth val="0"/>
          <c:extLst>
            <c:ext xmlns:c16="http://schemas.microsoft.com/office/drawing/2014/chart" uri="{C3380CC4-5D6E-409C-BE32-E72D297353CC}">
              <c16:uniqueId val="{00000002-CDF1-480A-91DB-430A4ACBEA8F}"/>
            </c:ext>
          </c:extLst>
        </c:ser>
        <c:ser>
          <c:idx val="13"/>
          <c:order val="3"/>
          <c:tx>
            <c:strRef>
              <c:f>'Formatted Graphs'!$X$35</c:f>
              <c:strCache>
                <c:ptCount val="1"/>
                <c:pt idx="0">
                  <c:v>MO-1-G:30wt%</c:v>
                </c:pt>
              </c:strCache>
            </c:strRef>
          </c:tx>
          <c:spPr>
            <a:ln w="19050" cap="rnd">
              <a:solidFill>
                <a:schemeClr val="accent2">
                  <a:lumMod val="80000"/>
                  <a:lumOff val="20000"/>
                </a:schemeClr>
              </a:solidFill>
              <a:round/>
            </a:ln>
            <a:effectLst/>
          </c:spPr>
          <c:marker>
            <c:symbol val="circle"/>
            <c:size val="9"/>
            <c:spPr>
              <a:solidFill>
                <a:schemeClr val="accent2">
                  <a:lumMod val="80000"/>
                  <a:lumOff val="20000"/>
                </a:schemeClr>
              </a:solidFill>
              <a:ln w="9525">
                <a:solidFill>
                  <a:schemeClr val="accent2">
                    <a:lumMod val="80000"/>
                    <a:lumOff val="20000"/>
                  </a:schemeClr>
                </a:solidFill>
              </a:ln>
              <a:effectLst/>
            </c:spPr>
          </c:marker>
          <c:errBars>
            <c:errDir val="y"/>
            <c:errBarType val="both"/>
            <c:errValType val="cust"/>
            <c:noEndCap val="0"/>
            <c:plus>
              <c:numRef>
                <c:f>'Moisture Absorpton Res'!$BP$5:$BP$35</c:f>
                <c:numCache>
                  <c:formatCode>General</c:formatCode>
                  <c:ptCount val="31"/>
                  <c:pt idx="0">
                    <c:v>0</c:v>
                  </c:pt>
                  <c:pt idx="1">
                    <c:v>0.57735026918962573</c:v>
                  </c:pt>
                  <c:pt idx="2">
                    <c:v>0.57735026918962573</c:v>
                  </c:pt>
                  <c:pt idx="3">
                    <c:v>0.57735026918962584</c:v>
                  </c:pt>
                  <c:pt idx="4">
                    <c:v>0</c:v>
                  </c:pt>
                  <c:pt idx="5">
                    <c:v>0.57735026918962584</c:v>
                  </c:pt>
                  <c:pt idx="6">
                    <c:v>0.57735026918962584</c:v>
                  </c:pt>
                  <c:pt idx="7">
                    <c:v>0.57735026918962584</c:v>
                  </c:pt>
                  <c:pt idx="8">
                    <c:v>1</c:v>
                  </c:pt>
                  <c:pt idx="9">
                    <c:v>0.57735026918962584</c:v>
                  </c:pt>
                  <c:pt idx="10">
                    <c:v>0.57735026918962584</c:v>
                  </c:pt>
                  <c:pt idx="11">
                    <c:v>0.57735026918962584</c:v>
                  </c:pt>
                  <c:pt idx="12">
                    <c:v>0.57735026918962584</c:v>
                  </c:pt>
                  <c:pt idx="13">
                    <c:v>0.57735026918962584</c:v>
                  </c:pt>
                  <c:pt idx="14">
                    <c:v>0.57735026918962584</c:v>
                  </c:pt>
                  <c:pt idx="15">
                    <c:v>0.57735026918962584</c:v>
                  </c:pt>
                  <c:pt idx="16">
                    <c:v>1.1547005383792517</c:v>
                  </c:pt>
                  <c:pt idx="17">
                    <c:v>1</c:v>
                  </c:pt>
                  <c:pt idx="18">
                    <c:v>0.57735026918962584</c:v>
                  </c:pt>
                  <c:pt idx="19">
                    <c:v>0.57735026918962584</c:v>
                  </c:pt>
                  <c:pt idx="20">
                    <c:v>1</c:v>
                  </c:pt>
                  <c:pt idx="21">
                    <c:v>1</c:v>
                  </c:pt>
                  <c:pt idx="22">
                    <c:v>1</c:v>
                  </c:pt>
                  <c:pt idx="23">
                    <c:v>0.57735026918962573</c:v>
                  </c:pt>
                  <c:pt idx="24">
                    <c:v>1</c:v>
                  </c:pt>
                  <c:pt idx="25">
                    <c:v>0.57735026918962573</c:v>
                  </c:pt>
                  <c:pt idx="26">
                    <c:v>1.1547005383792517</c:v>
                  </c:pt>
                  <c:pt idx="27">
                    <c:v>1</c:v>
                  </c:pt>
                  <c:pt idx="28">
                    <c:v>0.57735026918962584</c:v>
                  </c:pt>
                  <c:pt idx="29">
                    <c:v>0.57735026918962573</c:v>
                  </c:pt>
                  <c:pt idx="30">
                    <c:v>0</c:v>
                  </c:pt>
                </c:numCache>
              </c:numRef>
            </c:plus>
            <c:minus>
              <c:numRef>
                <c:f>'Moisture Absorpton Res'!$BP$5:$BP$35</c:f>
                <c:numCache>
                  <c:formatCode>General</c:formatCode>
                  <c:ptCount val="31"/>
                  <c:pt idx="0">
                    <c:v>0</c:v>
                  </c:pt>
                  <c:pt idx="1">
                    <c:v>0.57735026918962573</c:v>
                  </c:pt>
                  <c:pt idx="2">
                    <c:v>0.57735026918962573</c:v>
                  </c:pt>
                  <c:pt idx="3">
                    <c:v>0.57735026918962584</c:v>
                  </c:pt>
                  <c:pt idx="4">
                    <c:v>0</c:v>
                  </c:pt>
                  <c:pt idx="5">
                    <c:v>0.57735026918962584</c:v>
                  </c:pt>
                  <c:pt idx="6">
                    <c:v>0.57735026918962584</c:v>
                  </c:pt>
                  <c:pt idx="7">
                    <c:v>0.57735026918962584</c:v>
                  </c:pt>
                  <c:pt idx="8">
                    <c:v>1</c:v>
                  </c:pt>
                  <c:pt idx="9">
                    <c:v>0.57735026918962584</c:v>
                  </c:pt>
                  <c:pt idx="10">
                    <c:v>0.57735026918962584</c:v>
                  </c:pt>
                  <c:pt idx="11">
                    <c:v>0.57735026918962584</c:v>
                  </c:pt>
                  <c:pt idx="12">
                    <c:v>0.57735026918962584</c:v>
                  </c:pt>
                  <c:pt idx="13">
                    <c:v>0.57735026918962584</c:v>
                  </c:pt>
                  <c:pt idx="14">
                    <c:v>0.57735026918962584</c:v>
                  </c:pt>
                  <c:pt idx="15">
                    <c:v>0.57735026918962584</c:v>
                  </c:pt>
                  <c:pt idx="16">
                    <c:v>1.1547005383792517</c:v>
                  </c:pt>
                  <c:pt idx="17">
                    <c:v>1</c:v>
                  </c:pt>
                  <c:pt idx="18">
                    <c:v>0.57735026918962584</c:v>
                  </c:pt>
                  <c:pt idx="19">
                    <c:v>0.57735026918962584</c:v>
                  </c:pt>
                  <c:pt idx="20">
                    <c:v>1</c:v>
                  </c:pt>
                  <c:pt idx="21">
                    <c:v>1</c:v>
                  </c:pt>
                  <c:pt idx="22">
                    <c:v>1</c:v>
                  </c:pt>
                  <c:pt idx="23">
                    <c:v>0.57735026918962573</c:v>
                  </c:pt>
                  <c:pt idx="24">
                    <c:v>1</c:v>
                  </c:pt>
                  <c:pt idx="25">
                    <c:v>0.57735026918962573</c:v>
                  </c:pt>
                  <c:pt idx="26">
                    <c:v>1.1547005383792517</c:v>
                  </c:pt>
                  <c:pt idx="27">
                    <c:v>1</c:v>
                  </c:pt>
                  <c:pt idx="28">
                    <c:v>0.57735026918962584</c:v>
                  </c:pt>
                  <c:pt idx="29">
                    <c:v>0.57735026918962573</c:v>
                  </c:pt>
                  <c:pt idx="30">
                    <c:v>0</c:v>
                  </c:pt>
                </c:numCache>
              </c:numRef>
            </c:minus>
            <c:spPr>
              <a:noFill/>
              <a:ln w="9525" cap="flat" cmpd="sng" algn="ctr">
                <a:solidFill>
                  <a:schemeClr val="tx1">
                    <a:lumMod val="65000"/>
                    <a:lumOff val="35000"/>
                  </a:schemeClr>
                </a:solidFill>
                <a:round/>
              </a:ln>
              <a:effectLst/>
            </c:spPr>
          </c:errBars>
          <c:xVal>
            <c:numRef>
              <c:f>'Moisture Absorpton Res'!$BN$5:$BN$35</c:f>
              <c:numCache>
                <c:formatCode>0.0</c:formatCode>
                <c:ptCount val="31"/>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pt idx="29">
                  <c:v>75</c:v>
                </c:pt>
                <c:pt idx="30">
                  <c:v>100</c:v>
                </c:pt>
              </c:numCache>
            </c:numRef>
          </c:xVal>
          <c:yVal>
            <c:numRef>
              <c:f>'Moisture Absorpton Res'!$BO$5:$BO$35</c:f>
              <c:numCache>
                <c:formatCode>0.000</c:formatCode>
                <c:ptCount val="31"/>
                <c:pt idx="0">
                  <c:v>0</c:v>
                </c:pt>
                <c:pt idx="1">
                  <c:v>7.0314616130544758</c:v>
                </c:pt>
                <c:pt idx="2">
                  <c:v>11.031461613054475</c:v>
                </c:pt>
                <c:pt idx="3">
                  <c:v>13.698128279721141</c:v>
                </c:pt>
                <c:pt idx="4">
                  <c:v>15.364794946387809</c:v>
                </c:pt>
                <c:pt idx="5">
                  <c:v>16.698128279721143</c:v>
                </c:pt>
                <c:pt idx="6">
                  <c:v>18.031461613054478</c:v>
                </c:pt>
                <c:pt idx="7">
                  <c:v>19.031461613054478</c:v>
                </c:pt>
                <c:pt idx="8">
                  <c:v>20.364794946387811</c:v>
                </c:pt>
                <c:pt idx="9">
                  <c:v>22.031461613054478</c:v>
                </c:pt>
                <c:pt idx="10">
                  <c:v>22.698128279721146</c:v>
                </c:pt>
                <c:pt idx="11">
                  <c:v>24.031461613054478</c:v>
                </c:pt>
                <c:pt idx="12">
                  <c:v>25.031461613054478</c:v>
                </c:pt>
                <c:pt idx="13">
                  <c:v>25.031461613054478</c:v>
                </c:pt>
                <c:pt idx="14">
                  <c:v>26.031461613054478</c:v>
                </c:pt>
                <c:pt idx="15">
                  <c:v>27.031461613054478</c:v>
                </c:pt>
                <c:pt idx="16">
                  <c:v>27.698128279721146</c:v>
                </c:pt>
                <c:pt idx="17">
                  <c:v>28.364794946387814</c:v>
                </c:pt>
                <c:pt idx="18">
                  <c:v>28.698128279721146</c:v>
                </c:pt>
                <c:pt idx="19">
                  <c:v>29.031461613054478</c:v>
                </c:pt>
                <c:pt idx="20">
                  <c:v>30.364794946387814</c:v>
                </c:pt>
                <c:pt idx="21">
                  <c:v>31.364794946387814</c:v>
                </c:pt>
                <c:pt idx="22">
                  <c:v>32.364794946387811</c:v>
                </c:pt>
                <c:pt idx="23">
                  <c:v>33.031461613054482</c:v>
                </c:pt>
                <c:pt idx="24">
                  <c:v>33.364794946387811</c:v>
                </c:pt>
                <c:pt idx="25">
                  <c:v>34.031461613054482</c:v>
                </c:pt>
                <c:pt idx="26">
                  <c:v>34.698128279721146</c:v>
                </c:pt>
                <c:pt idx="27">
                  <c:v>35.364794946387811</c:v>
                </c:pt>
                <c:pt idx="28">
                  <c:v>35.698128279721146</c:v>
                </c:pt>
                <c:pt idx="29">
                  <c:v>36.031461613054482</c:v>
                </c:pt>
                <c:pt idx="30">
                  <c:v>36.364794946387811</c:v>
                </c:pt>
              </c:numCache>
            </c:numRef>
          </c:yVal>
          <c:smooth val="0"/>
          <c:extLst>
            <c:ext xmlns:c16="http://schemas.microsoft.com/office/drawing/2014/chart" uri="{C3380CC4-5D6E-409C-BE32-E72D297353CC}">
              <c16:uniqueId val="{00000003-CDF1-480A-91DB-430A4ACBEA8F}"/>
            </c:ext>
          </c:extLst>
        </c:ser>
        <c:ser>
          <c:idx val="17"/>
          <c:order val="4"/>
          <c:tx>
            <c:strRef>
              <c:f>'Formatted Graphs'!$X$36</c:f>
              <c:strCache>
                <c:ptCount val="1"/>
                <c:pt idx="0">
                  <c:v>MO-1-G:35wt%</c:v>
                </c:pt>
              </c:strCache>
            </c:strRef>
          </c:tx>
          <c:spPr>
            <a:ln w="19050" cap="rnd">
              <a:solidFill>
                <a:schemeClr val="accent6">
                  <a:lumMod val="80000"/>
                  <a:lumOff val="20000"/>
                </a:schemeClr>
              </a:solidFill>
              <a:round/>
            </a:ln>
            <a:effectLst/>
          </c:spPr>
          <c:marker>
            <c:symbol val="circle"/>
            <c:size val="9"/>
            <c:spPr>
              <a:solidFill>
                <a:schemeClr val="accent6">
                  <a:lumMod val="80000"/>
                  <a:lumOff val="20000"/>
                </a:schemeClr>
              </a:solidFill>
              <a:ln w="9525">
                <a:solidFill>
                  <a:schemeClr val="accent6">
                    <a:lumMod val="80000"/>
                    <a:lumOff val="20000"/>
                  </a:schemeClr>
                </a:solidFill>
              </a:ln>
              <a:effectLst/>
            </c:spPr>
          </c:marker>
          <c:errBars>
            <c:errDir val="y"/>
            <c:errBarType val="both"/>
            <c:errValType val="cust"/>
            <c:noEndCap val="0"/>
            <c:plus>
              <c:numRef>
                <c:f>'Moisture Absorpton Res'!$BZ$5:$BZ$31</c:f>
                <c:numCache>
                  <c:formatCode>General</c:formatCode>
                  <c:ptCount val="27"/>
                  <c:pt idx="0">
                    <c:v>0</c:v>
                  </c:pt>
                  <c:pt idx="1">
                    <c:v>0.57735026918962573</c:v>
                  </c:pt>
                  <c:pt idx="2">
                    <c:v>0</c:v>
                  </c:pt>
                  <c:pt idx="3">
                    <c:v>0</c:v>
                  </c:pt>
                  <c:pt idx="4">
                    <c:v>0.57735026918962573</c:v>
                  </c:pt>
                  <c:pt idx="5">
                    <c:v>0.57735026918962573</c:v>
                  </c:pt>
                  <c:pt idx="6">
                    <c:v>0.57735026918962584</c:v>
                  </c:pt>
                  <c:pt idx="7">
                    <c:v>0.57735026918962584</c:v>
                  </c:pt>
                  <c:pt idx="8">
                    <c:v>0.57735026918962584</c:v>
                  </c:pt>
                  <c:pt idx="9">
                    <c:v>0</c:v>
                  </c:pt>
                  <c:pt idx="10">
                    <c:v>4.3511678576336583E-15</c:v>
                  </c:pt>
                  <c:pt idx="11">
                    <c:v>4.3511678576336583E-15</c:v>
                  </c:pt>
                  <c:pt idx="12">
                    <c:v>0.57735026918962584</c:v>
                  </c:pt>
                  <c:pt idx="13">
                    <c:v>4.3511678576336583E-15</c:v>
                  </c:pt>
                  <c:pt idx="14">
                    <c:v>0.57735026918962584</c:v>
                  </c:pt>
                  <c:pt idx="15">
                    <c:v>4.3511678576336583E-15</c:v>
                  </c:pt>
                  <c:pt idx="16">
                    <c:v>0.57735026918962584</c:v>
                  </c:pt>
                  <c:pt idx="17">
                    <c:v>4.3511678576336583E-15</c:v>
                  </c:pt>
                  <c:pt idx="18">
                    <c:v>0.57735026918962584</c:v>
                  </c:pt>
                  <c:pt idx="19">
                    <c:v>1</c:v>
                  </c:pt>
                  <c:pt idx="20">
                    <c:v>1</c:v>
                  </c:pt>
                  <c:pt idx="21">
                    <c:v>0.57735026918962584</c:v>
                  </c:pt>
                  <c:pt idx="22">
                    <c:v>1.5275252316519465</c:v>
                  </c:pt>
                  <c:pt idx="23">
                    <c:v>1.5275252316519468</c:v>
                  </c:pt>
                  <c:pt idx="24">
                    <c:v>1.1547005383792517</c:v>
                  </c:pt>
                  <c:pt idx="25">
                    <c:v>1.5275252316519468</c:v>
                  </c:pt>
                  <c:pt idx="26">
                    <c:v>1.5275252316519468</c:v>
                  </c:pt>
                </c:numCache>
              </c:numRef>
            </c:plus>
            <c:minus>
              <c:numRef>
                <c:f>'Moisture Absorpton Res'!$BZ$5:$BZ$31</c:f>
                <c:numCache>
                  <c:formatCode>General</c:formatCode>
                  <c:ptCount val="27"/>
                  <c:pt idx="0">
                    <c:v>0</c:v>
                  </c:pt>
                  <c:pt idx="1">
                    <c:v>0.57735026918962573</c:v>
                  </c:pt>
                  <c:pt idx="2">
                    <c:v>0</c:v>
                  </c:pt>
                  <c:pt idx="3">
                    <c:v>0</c:v>
                  </c:pt>
                  <c:pt idx="4">
                    <c:v>0.57735026918962573</c:v>
                  </c:pt>
                  <c:pt idx="5">
                    <c:v>0.57735026918962573</c:v>
                  </c:pt>
                  <c:pt idx="6">
                    <c:v>0.57735026918962584</c:v>
                  </c:pt>
                  <c:pt idx="7">
                    <c:v>0.57735026918962584</c:v>
                  </c:pt>
                  <c:pt idx="8">
                    <c:v>0.57735026918962584</c:v>
                  </c:pt>
                  <c:pt idx="9">
                    <c:v>0</c:v>
                  </c:pt>
                  <c:pt idx="10">
                    <c:v>4.3511678576336583E-15</c:v>
                  </c:pt>
                  <c:pt idx="11">
                    <c:v>4.3511678576336583E-15</c:v>
                  </c:pt>
                  <c:pt idx="12">
                    <c:v>0.57735026918962584</c:v>
                  </c:pt>
                  <c:pt idx="13">
                    <c:v>4.3511678576336583E-15</c:v>
                  </c:pt>
                  <c:pt idx="14">
                    <c:v>0.57735026918962584</c:v>
                  </c:pt>
                  <c:pt idx="15">
                    <c:v>4.3511678576336583E-15</c:v>
                  </c:pt>
                  <c:pt idx="16">
                    <c:v>0.57735026918962584</c:v>
                  </c:pt>
                  <c:pt idx="17">
                    <c:v>4.3511678576336583E-15</c:v>
                  </c:pt>
                  <c:pt idx="18">
                    <c:v>0.57735026918962584</c:v>
                  </c:pt>
                  <c:pt idx="19">
                    <c:v>1</c:v>
                  </c:pt>
                  <c:pt idx="20">
                    <c:v>1</c:v>
                  </c:pt>
                  <c:pt idx="21">
                    <c:v>0.57735026918962584</c:v>
                  </c:pt>
                  <c:pt idx="22">
                    <c:v>1.5275252316519465</c:v>
                  </c:pt>
                  <c:pt idx="23">
                    <c:v>1.5275252316519468</c:v>
                  </c:pt>
                  <c:pt idx="24">
                    <c:v>1.1547005383792517</c:v>
                  </c:pt>
                  <c:pt idx="25">
                    <c:v>1.5275252316519468</c:v>
                  </c:pt>
                  <c:pt idx="26">
                    <c:v>1.5275252316519468</c:v>
                  </c:pt>
                </c:numCache>
              </c:numRef>
            </c:minus>
            <c:spPr>
              <a:noFill/>
              <a:ln w="9525" cap="flat" cmpd="sng" algn="ctr">
                <a:solidFill>
                  <a:schemeClr val="tx1">
                    <a:lumMod val="65000"/>
                    <a:lumOff val="35000"/>
                  </a:schemeClr>
                </a:solidFill>
                <a:round/>
              </a:ln>
              <a:effectLst/>
            </c:spPr>
          </c:errBars>
          <c:xVal>
            <c:numRef>
              <c:f>'Moisture Absorpton Res'!$BX$5:$BX$31</c:f>
              <c:numCache>
                <c:formatCode>0.0</c:formatCode>
                <c:ptCount val="27"/>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25</c:v>
                </c:pt>
                <c:pt idx="20">
                  <c:v>30</c:v>
                </c:pt>
                <c:pt idx="21">
                  <c:v>35</c:v>
                </c:pt>
                <c:pt idx="22">
                  <c:v>40</c:v>
                </c:pt>
                <c:pt idx="23">
                  <c:v>45</c:v>
                </c:pt>
                <c:pt idx="24">
                  <c:v>50</c:v>
                </c:pt>
                <c:pt idx="25">
                  <c:v>55</c:v>
                </c:pt>
                <c:pt idx="26">
                  <c:v>70</c:v>
                </c:pt>
              </c:numCache>
            </c:numRef>
          </c:xVal>
          <c:yVal>
            <c:numRef>
              <c:f>'Moisture Absorpton Res'!$BY$5:$BY$31</c:f>
              <c:numCache>
                <c:formatCode>0.000</c:formatCode>
                <c:ptCount val="27"/>
                <c:pt idx="0">
                  <c:v>0</c:v>
                </c:pt>
                <c:pt idx="1">
                  <c:v>6.0314616130544758</c:v>
                </c:pt>
                <c:pt idx="2">
                  <c:v>9.3647949463878088</c:v>
                </c:pt>
                <c:pt idx="3">
                  <c:v>11.364794946387809</c:v>
                </c:pt>
                <c:pt idx="4">
                  <c:v>14.031461613054475</c:v>
                </c:pt>
                <c:pt idx="5">
                  <c:v>15.031461613054475</c:v>
                </c:pt>
                <c:pt idx="6">
                  <c:v>17.031461613054478</c:v>
                </c:pt>
                <c:pt idx="7">
                  <c:v>17.698128279721143</c:v>
                </c:pt>
                <c:pt idx="8">
                  <c:v>19.698128279721143</c:v>
                </c:pt>
                <c:pt idx="9">
                  <c:v>20.364794946387811</c:v>
                </c:pt>
                <c:pt idx="10">
                  <c:v>21.364794946387814</c:v>
                </c:pt>
                <c:pt idx="11">
                  <c:v>22.364794946387814</c:v>
                </c:pt>
                <c:pt idx="12">
                  <c:v>23.031461613054478</c:v>
                </c:pt>
                <c:pt idx="13">
                  <c:v>24.364794946387814</c:v>
                </c:pt>
                <c:pt idx="14">
                  <c:v>24.698128279721146</c:v>
                </c:pt>
                <c:pt idx="15">
                  <c:v>25.364794946387814</c:v>
                </c:pt>
                <c:pt idx="16">
                  <c:v>26.031461613054478</c:v>
                </c:pt>
                <c:pt idx="17">
                  <c:v>27.364794946387814</c:v>
                </c:pt>
                <c:pt idx="18">
                  <c:v>28.031461613054478</c:v>
                </c:pt>
                <c:pt idx="19">
                  <c:v>29.364794946387814</c:v>
                </c:pt>
                <c:pt idx="20">
                  <c:v>30.364794946387814</c:v>
                </c:pt>
                <c:pt idx="21">
                  <c:v>31.031461613054478</c:v>
                </c:pt>
                <c:pt idx="22">
                  <c:v>31.698128279721146</c:v>
                </c:pt>
                <c:pt idx="23">
                  <c:v>32.031461613054482</c:v>
                </c:pt>
                <c:pt idx="24">
                  <c:v>32.698128279721146</c:v>
                </c:pt>
                <c:pt idx="25">
                  <c:v>33.031461613054482</c:v>
                </c:pt>
                <c:pt idx="26">
                  <c:v>33.031461613054482</c:v>
                </c:pt>
              </c:numCache>
            </c:numRef>
          </c:yVal>
          <c:smooth val="0"/>
          <c:extLst>
            <c:ext xmlns:c16="http://schemas.microsoft.com/office/drawing/2014/chart" uri="{C3380CC4-5D6E-409C-BE32-E72D297353CC}">
              <c16:uniqueId val="{00000004-CDF1-480A-91DB-430A4ACBEA8F}"/>
            </c:ext>
          </c:extLst>
        </c:ser>
        <c:dLbls>
          <c:showLegendKey val="0"/>
          <c:showVal val="0"/>
          <c:showCatName val="0"/>
          <c:showSerName val="0"/>
          <c:showPercent val="0"/>
          <c:showBubbleSize val="0"/>
        </c:dLbls>
        <c:axId val="709314200"/>
        <c:axId val="709321744"/>
      </c:scatterChart>
      <c:valAx>
        <c:axId val="709314200"/>
        <c:scaling>
          <c:orientation val="minMax"/>
          <c:max val="120"/>
          <c:min val="0"/>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2880060575896406"/>
              <c:y val="0.91386733236141304"/>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800" b="0" i="0" u="none" strike="noStrike" kern="1200" baseline="0">
                    <a:solidFill>
                      <a:sysClr val="windowText" lastClr="000000"/>
                    </a:solidFill>
                    <a:latin typeface="cmr10" panose="020B0500000000000000" pitchFamily="34" charset="0"/>
                    <a:ea typeface="+mn-ea"/>
                    <a:cs typeface="+mn-cs"/>
                  </a:defRPr>
                </a:pPr>
                <a:r>
                  <a:rPr lang="en-ZA" sz="1800" b="0" i="0" baseline="0">
                    <a:effectLst/>
                  </a:rPr>
                  <a:t>M</a:t>
                </a:r>
                <a:r>
                  <a:rPr lang="en-ZA" sz="1800" b="0" i="0" baseline="-25000">
                    <a:effectLst/>
                  </a:rPr>
                  <a:t>SOL</a:t>
                </a:r>
                <a:r>
                  <a:rPr lang="en-ZA" sz="1800" b="0" i="0" baseline="0">
                    <a:effectLst/>
                  </a:rPr>
                  <a:t> absorbed (g)</a:t>
                </a:r>
                <a:endParaRPr lang="en-ZA">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800"/>
                </a:pPr>
                <a:endParaRPr lang="en-ZA" sz="1800"/>
              </a:p>
            </c:rich>
          </c:tx>
          <c:layout>
            <c:manualLayout>
              <c:xMode val="edge"/>
              <c:yMode val="edge"/>
              <c:x val="6.4829821717990272E-3"/>
              <c:y val="0.16030984972494519"/>
            </c:manualLayout>
          </c:layout>
          <c:overlay val="0"/>
          <c:spPr>
            <a:noFill/>
            <a:ln>
              <a:noFill/>
            </a:ln>
            <a:effectLst/>
          </c:spPr>
          <c:txPr>
            <a:bodyPr rot="-540000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719284319605916"/>
          <c:y val="0.47494068375502613"/>
          <c:w val="0.27245847105416521"/>
          <c:h val="0.3421189558604667"/>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tx>
            <c:strRef>
              <c:f>'Formatted Graphs'!$Z$32</c:f>
              <c:strCache>
                <c:ptCount val="1"/>
                <c:pt idx="0">
                  <c:v>MO-6-G:0wt%</c:v>
                </c:pt>
              </c:strCache>
            </c:strRef>
          </c:tx>
          <c:spPr>
            <a:ln w="19050" cap="rnd">
              <a:solidFill>
                <a:srgbClr val="C00000"/>
              </a:solidFill>
              <a:round/>
            </a:ln>
            <a:effectLst/>
          </c:spPr>
          <c:marker>
            <c:symbol val="square"/>
            <c:size val="9"/>
            <c:spPr>
              <a:solidFill>
                <a:srgbClr val="C00000"/>
              </a:solidFill>
              <a:ln w="9525">
                <a:solidFill>
                  <a:srgbClr val="C00000"/>
                </a:solidFill>
              </a:ln>
              <a:effectLst/>
            </c:spPr>
          </c:marker>
          <c:errBars>
            <c:errDir val="y"/>
            <c:errBarType val="both"/>
            <c:errValType val="cust"/>
            <c:noEndCap val="0"/>
            <c:pl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plus>
            <c:min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Res'!$AK$41:$AK$48</c:f>
              <c:numCache>
                <c:formatCode>0.000</c:formatCode>
                <c:ptCount val="8"/>
                <c:pt idx="0">
                  <c:v>0</c:v>
                </c:pt>
                <c:pt idx="1">
                  <c:v>5.3647949463878097</c:v>
                </c:pt>
                <c:pt idx="2">
                  <c:v>5.6981282797211428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0-BE49-487B-AC4B-D6D40406F63F}"/>
            </c:ext>
          </c:extLst>
        </c:ser>
        <c:ser>
          <c:idx val="5"/>
          <c:order val="1"/>
          <c:tx>
            <c:strRef>
              <c:f>'Formatted Graphs'!$Z$33</c:f>
              <c:strCache>
                <c:ptCount val="1"/>
                <c:pt idx="0">
                  <c:v>MO-6-G:15wt%</c:v>
                </c:pt>
              </c:strCache>
            </c:strRef>
          </c:tx>
          <c:spPr>
            <a:ln w="19050" cap="rnd">
              <a:solidFill>
                <a:schemeClr val="accent1"/>
              </a:solidFill>
              <a:round/>
            </a:ln>
            <a:effectLst/>
          </c:spPr>
          <c:marker>
            <c:symbol val="square"/>
            <c:size val="9"/>
            <c:spPr>
              <a:solidFill>
                <a:schemeClr val="accent1"/>
              </a:solidFill>
              <a:ln w="9525">
                <a:solidFill>
                  <a:schemeClr val="accent1"/>
                </a:solidFill>
              </a:ln>
              <a:effectLst/>
            </c:spPr>
          </c:marker>
          <c:errBars>
            <c:errDir val="y"/>
            <c:errBarType val="both"/>
            <c:errValType val="cust"/>
            <c:noEndCap val="0"/>
            <c:plus>
              <c:numRef>
                <c:f>'Moisture Absorpton Res'!$AV$45:$AV$52</c:f>
                <c:numCache>
                  <c:formatCode>General</c:formatCode>
                  <c:ptCount val="8"/>
                  <c:pt idx="0">
                    <c:v>0</c:v>
                  </c:pt>
                  <c:pt idx="1">
                    <c:v>1.1547005383792526</c:v>
                  </c:pt>
                  <c:pt idx="2">
                    <c:v>1.5275252316519474</c:v>
                  </c:pt>
                  <c:pt idx="3">
                    <c:v>1.5275252316519521</c:v>
                  </c:pt>
                  <c:pt idx="4">
                    <c:v>1.0000000000000036</c:v>
                  </c:pt>
                  <c:pt idx="5">
                    <c:v>0.57735026918962584</c:v>
                  </c:pt>
                  <c:pt idx="6">
                    <c:v>1.1547005383792557</c:v>
                  </c:pt>
                  <c:pt idx="7">
                    <c:v>1</c:v>
                  </c:pt>
                </c:numCache>
              </c:numRef>
            </c:plus>
            <c:minus>
              <c:numRef>
                <c:f>'Moisture Absorpton Res'!$AV$45:$AV$52</c:f>
                <c:numCache>
                  <c:formatCode>General</c:formatCode>
                  <c:ptCount val="8"/>
                  <c:pt idx="0">
                    <c:v>0</c:v>
                  </c:pt>
                  <c:pt idx="1">
                    <c:v>1.1547005383792526</c:v>
                  </c:pt>
                  <c:pt idx="2">
                    <c:v>1.5275252316519474</c:v>
                  </c:pt>
                  <c:pt idx="3">
                    <c:v>1.5275252316519521</c:v>
                  </c:pt>
                  <c:pt idx="4">
                    <c:v>1.0000000000000036</c:v>
                  </c:pt>
                  <c:pt idx="5">
                    <c:v>0.57735026918962584</c:v>
                  </c:pt>
                  <c:pt idx="6">
                    <c:v>1.1547005383792557</c:v>
                  </c:pt>
                  <c:pt idx="7">
                    <c:v>1</c:v>
                  </c:pt>
                </c:numCache>
              </c:numRef>
            </c:minus>
            <c:spPr>
              <a:noFill/>
              <a:ln w="9525" cap="flat" cmpd="sng" algn="ctr">
                <a:solidFill>
                  <a:schemeClr val="tx1">
                    <a:lumMod val="65000"/>
                    <a:lumOff val="35000"/>
                  </a:schemeClr>
                </a:solidFill>
                <a:round/>
              </a:ln>
              <a:effectLst/>
            </c:spPr>
          </c:errBars>
          <c:xVal>
            <c:numRef>
              <c:f>'Moisture Absorpton Res'!$AT$45:$AT$52</c:f>
              <c:numCache>
                <c:formatCode>0.0</c:formatCode>
                <c:ptCount val="8"/>
                <c:pt idx="0">
                  <c:v>0</c:v>
                </c:pt>
                <c:pt idx="1">
                  <c:v>0.33333333333333331</c:v>
                </c:pt>
                <c:pt idx="2">
                  <c:v>0.66666666666666663</c:v>
                </c:pt>
                <c:pt idx="3">
                  <c:v>1</c:v>
                </c:pt>
                <c:pt idx="4">
                  <c:v>1.5</c:v>
                </c:pt>
                <c:pt idx="5">
                  <c:v>4</c:v>
                </c:pt>
                <c:pt idx="6">
                  <c:v>6</c:v>
                </c:pt>
                <c:pt idx="7">
                  <c:v>25</c:v>
                </c:pt>
              </c:numCache>
            </c:numRef>
          </c:xVal>
          <c:yVal>
            <c:numRef>
              <c:f>'Moisture Absorpton Res'!$AU$45:$AU$52</c:f>
              <c:numCache>
                <c:formatCode>0.000</c:formatCode>
                <c:ptCount val="8"/>
                <c:pt idx="0">
                  <c:v>0</c:v>
                </c:pt>
                <c:pt idx="1">
                  <c:v>4.6981282797211428</c:v>
                </c:pt>
                <c:pt idx="2">
                  <c:v>5.0314616130544758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1-BE49-487B-AC4B-D6D40406F63F}"/>
            </c:ext>
          </c:extLst>
        </c:ser>
        <c:ser>
          <c:idx val="11"/>
          <c:order val="2"/>
          <c:tx>
            <c:strRef>
              <c:f>'Formatted Graphs'!$Z$34</c:f>
              <c:strCache>
                <c:ptCount val="1"/>
                <c:pt idx="0">
                  <c:v>MO-6-G:25wt%</c:v>
                </c:pt>
              </c:strCache>
            </c:strRef>
          </c:tx>
          <c:spPr>
            <a:ln w="19050" cap="rnd">
              <a:solidFill>
                <a:schemeClr val="accent4">
                  <a:lumMod val="50000"/>
                </a:schemeClr>
              </a:solidFill>
              <a:round/>
            </a:ln>
            <a:effectLst/>
          </c:spPr>
          <c:marker>
            <c:symbol val="square"/>
            <c:size val="9"/>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Res'!$BF$49:$BF$57</c:f>
                <c:numCache>
                  <c:formatCode>General</c:formatCode>
                  <c:ptCount val="9"/>
                  <c:pt idx="0">
                    <c:v>0</c:v>
                  </c:pt>
                  <c:pt idx="1">
                    <c:v>0.57735026918962784</c:v>
                  </c:pt>
                  <c:pt idx="2">
                    <c:v>1.0000000000000036</c:v>
                  </c:pt>
                  <c:pt idx="3">
                    <c:v>1.1547005383792526</c:v>
                  </c:pt>
                  <c:pt idx="4">
                    <c:v>1.0000000000000036</c:v>
                  </c:pt>
                  <c:pt idx="5">
                    <c:v>0.57735026918962584</c:v>
                  </c:pt>
                  <c:pt idx="6">
                    <c:v>1.1547005383792557</c:v>
                  </c:pt>
                  <c:pt idx="7">
                    <c:v>1</c:v>
                  </c:pt>
                  <c:pt idx="8">
                    <c:v>1</c:v>
                  </c:pt>
                </c:numCache>
              </c:numRef>
            </c:plus>
            <c:minus>
              <c:numRef>
                <c:f>'Moisture Absorpton Res'!$BF$49:$BF$57</c:f>
                <c:numCache>
                  <c:formatCode>General</c:formatCode>
                  <c:ptCount val="9"/>
                  <c:pt idx="0">
                    <c:v>0</c:v>
                  </c:pt>
                  <c:pt idx="1">
                    <c:v>0.57735026918962784</c:v>
                  </c:pt>
                  <c:pt idx="2">
                    <c:v>1.0000000000000036</c:v>
                  </c:pt>
                  <c:pt idx="3">
                    <c:v>1.1547005383792526</c:v>
                  </c:pt>
                  <c:pt idx="4">
                    <c:v>1.0000000000000036</c:v>
                  </c:pt>
                  <c:pt idx="5">
                    <c:v>0.57735026918962584</c:v>
                  </c:pt>
                  <c:pt idx="6">
                    <c:v>1.1547005383792557</c:v>
                  </c:pt>
                  <c:pt idx="7">
                    <c:v>1</c:v>
                  </c:pt>
                  <c:pt idx="8">
                    <c:v>1</c:v>
                  </c:pt>
                </c:numCache>
              </c:numRef>
            </c:minus>
            <c:spPr>
              <a:noFill/>
              <a:ln w="9525" cap="flat" cmpd="sng" algn="ctr">
                <a:solidFill>
                  <a:schemeClr val="tx1">
                    <a:lumMod val="65000"/>
                    <a:lumOff val="35000"/>
                  </a:schemeClr>
                </a:solidFill>
                <a:round/>
              </a:ln>
              <a:effectLst/>
            </c:spPr>
          </c:errBars>
          <c:xVal>
            <c:numRef>
              <c:f>'Moisture Absorpton Res'!$BD$49:$BD$57</c:f>
              <c:numCache>
                <c:formatCode>0.0</c:formatCode>
                <c:ptCount val="9"/>
                <c:pt idx="0">
                  <c:v>0</c:v>
                </c:pt>
                <c:pt idx="1">
                  <c:v>0.33333333333333331</c:v>
                </c:pt>
                <c:pt idx="2">
                  <c:v>0.66666666666666663</c:v>
                </c:pt>
                <c:pt idx="3">
                  <c:v>1</c:v>
                </c:pt>
                <c:pt idx="4">
                  <c:v>1.5</c:v>
                </c:pt>
                <c:pt idx="5">
                  <c:v>2</c:v>
                </c:pt>
                <c:pt idx="6">
                  <c:v>2.5</c:v>
                </c:pt>
                <c:pt idx="7">
                  <c:v>9</c:v>
                </c:pt>
                <c:pt idx="8">
                  <c:v>25</c:v>
                </c:pt>
              </c:numCache>
            </c:numRef>
          </c:xVal>
          <c:yVal>
            <c:numRef>
              <c:f>'Moisture Absorpton Res'!$BE$49:$BE$57</c:f>
              <c:numCache>
                <c:formatCode>0.000</c:formatCode>
                <c:ptCount val="9"/>
                <c:pt idx="0">
                  <c:v>0</c:v>
                </c:pt>
                <c:pt idx="1">
                  <c:v>3.6981282797211428</c:v>
                </c:pt>
                <c:pt idx="2">
                  <c:v>5.3647949463878097</c:v>
                </c:pt>
                <c:pt idx="3">
                  <c:v>6.0314616130544758</c:v>
                </c:pt>
                <c:pt idx="4">
                  <c:v>6.3647949463878097</c:v>
                </c:pt>
                <c:pt idx="5">
                  <c:v>6.6981282797211428</c:v>
                </c:pt>
                <c:pt idx="6">
                  <c:v>7.0314616130544758</c:v>
                </c:pt>
                <c:pt idx="7">
                  <c:v>7.3647949463878097</c:v>
                </c:pt>
                <c:pt idx="8">
                  <c:v>7.3647949463878097</c:v>
                </c:pt>
              </c:numCache>
            </c:numRef>
          </c:yVal>
          <c:smooth val="0"/>
          <c:extLst>
            <c:ext xmlns:c16="http://schemas.microsoft.com/office/drawing/2014/chart" uri="{C3380CC4-5D6E-409C-BE32-E72D297353CC}">
              <c16:uniqueId val="{00000002-BE49-487B-AC4B-D6D40406F63F}"/>
            </c:ext>
          </c:extLst>
        </c:ser>
        <c:ser>
          <c:idx val="15"/>
          <c:order val="3"/>
          <c:tx>
            <c:strRef>
              <c:f>'Formatted Graphs'!$Z$35</c:f>
              <c:strCache>
                <c:ptCount val="1"/>
                <c:pt idx="0">
                  <c:v>MO-6-G:30wt%</c:v>
                </c:pt>
              </c:strCache>
            </c:strRef>
          </c:tx>
          <c:spPr>
            <a:ln w="19050" cap="rnd">
              <a:solidFill>
                <a:schemeClr val="accent2"/>
              </a:solidFill>
              <a:round/>
            </a:ln>
            <a:effectLst/>
          </c:spPr>
          <c:marker>
            <c:symbol val="square"/>
            <c:size val="9"/>
            <c:spPr>
              <a:solidFill>
                <a:schemeClr val="accent2"/>
              </a:solidFill>
              <a:ln w="9525">
                <a:solidFill>
                  <a:schemeClr val="accent2"/>
                </a:solidFill>
              </a:ln>
              <a:effectLst/>
            </c:spPr>
          </c:marker>
          <c:errBars>
            <c:errDir val="y"/>
            <c:errBarType val="both"/>
            <c:errValType val="cust"/>
            <c:noEndCap val="0"/>
            <c:plus>
              <c:numRef>
                <c:f>'Moisture Absorpton Res'!$BP$52:$BP$60</c:f>
                <c:numCache>
                  <c:formatCode>General</c:formatCode>
                  <c:ptCount val="9"/>
                  <c:pt idx="0">
                    <c:v>0</c:v>
                  </c:pt>
                  <c:pt idx="1">
                    <c:v>1.1547005383792517</c:v>
                  </c:pt>
                  <c:pt idx="2">
                    <c:v>1.0000000000000036</c:v>
                  </c:pt>
                  <c:pt idx="3">
                    <c:v>0.57735026918962584</c:v>
                  </c:pt>
                  <c:pt idx="4">
                    <c:v>0.57735026918962573</c:v>
                  </c:pt>
                  <c:pt idx="5">
                    <c:v>0</c:v>
                  </c:pt>
                  <c:pt idx="6">
                    <c:v>0.57735026918962584</c:v>
                  </c:pt>
                  <c:pt idx="7">
                    <c:v>0.57735026918962573</c:v>
                  </c:pt>
                  <c:pt idx="8">
                    <c:v>0.57735026918962573</c:v>
                  </c:pt>
                </c:numCache>
              </c:numRef>
            </c:plus>
            <c:minus>
              <c:numRef>
                <c:f>'Moisture Absorpton Res'!$BP$52:$BP$60</c:f>
                <c:numCache>
                  <c:formatCode>General</c:formatCode>
                  <c:ptCount val="9"/>
                  <c:pt idx="0">
                    <c:v>0</c:v>
                  </c:pt>
                  <c:pt idx="1">
                    <c:v>1.1547005383792517</c:v>
                  </c:pt>
                  <c:pt idx="2">
                    <c:v>1.0000000000000036</c:v>
                  </c:pt>
                  <c:pt idx="3">
                    <c:v>0.57735026918962584</c:v>
                  </c:pt>
                  <c:pt idx="4">
                    <c:v>0.57735026918962573</c:v>
                  </c:pt>
                  <c:pt idx="5">
                    <c:v>0</c:v>
                  </c:pt>
                  <c:pt idx="6">
                    <c:v>0.57735026918962584</c:v>
                  </c:pt>
                  <c:pt idx="7">
                    <c:v>0.57735026918962573</c:v>
                  </c:pt>
                  <c:pt idx="8">
                    <c:v>0.57735026918962573</c:v>
                  </c:pt>
                </c:numCache>
              </c:numRef>
            </c:minus>
            <c:spPr>
              <a:noFill/>
              <a:ln w="9525" cap="flat" cmpd="sng" algn="ctr">
                <a:solidFill>
                  <a:schemeClr val="tx1">
                    <a:lumMod val="65000"/>
                    <a:lumOff val="35000"/>
                  </a:schemeClr>
                </a:solidFill>
                <a:round/>
              </a:ln>
              <a:effectLst/>
            </c:spPr>
          </c:errBars>
          <c:xVal>
            <c:numRef>
              <c:f>'Moisture Absorpton Res'!$BN$52:$BN$60</c:f>
              <c:numCache>
                <c:formatCode>0.0</c:formatCode>
                <c:ptCount val="9"/>
                <c:pt idx="0">
                  <c:v>0</c:v>
                </c:pt>
                <c:pt idx="1">
                  <c:v>0.33333333333333331</c:v>
                </c:pt>
                <c:pt idx="2">
                  <c:v>0.66666666666666663</c:v>
                </c:pt>
                <c:pt idx="3">
                  <c:v>1</c:v>
                </c:pt>
                <c:pt idx="4">
                  <c:v>2</c:v>
                </c:pt>
                <c:pt idx="5">
                  <c:v>2.5</c:v>
                </c:pt>
                <c:pt idx="6">
                  <c:v>6</c:v>
                </c:pt>
                <c:pt idx="7">
                  <c:v>9</c:v>
                </c:pt>
                <c:pt idx="8">
                  <c:v>25</c:v>
                </c:pt>
              </c:numCache>
            </c:numRef>
          </c:xVal>
          <c:yVal>
            <c:numRef>
              <c:f>'Moisture Absorpton Res'!$BO$52:$BO$60</c:f>
              <c:numCache>
                <c:formatCode>0.000</c:formatCode>
                <c:ptCount val="9"/>
                <c:pt idx="0">
                  <c:v>0</c:v>
                </c:pt>
                <c:pt idx="1">
                  <c:v>2.0314616130544763</c:v>
                </c:pt>
                <c:pt idx="2">
                  <c:v>4.3647949463878097</c:v>
                </c:pt>
                <c:pt idx="3">
                  <c:v>5.6981282797211428</c:v>
                </c:pt>
                <c:pt idx="4">
                  <c:v>6.0314616130544758</c:v>
                </c:pt>
                <c:pt idx="5">
                  <c:v>6.3647949463878097</c:v>
                </c:pt>
                <c:pt idx="6">
                  <c:v>6.6981282797211428</c:v>
                </c:pt>
                <c:pt idx="7">
                  <c:v>7.0314616130544758</c:v>
                </c:pt>
                <c:pt idx="8">
                  <c:v>7.0314616130544758</c:v>
                </c:pt>
              </c:numCache>
            </c:numRef>
          </c:yVal>
          <c:smooth val="0"/>
          <c:extLst>
            <c:ext xmlns:c16="http://schemas.microsoft.com/office/drawing/2014/chart" uri="{C3380CC4-5D6E-409C-BE32-E72D297353CC}">
              <c16:uniqueId val="{00000003-BE49-487B-AC4B-D6D40406F63F}"/>
            </c:ext>
          </c:extLst>
        </c:ser>
        <c:ser>
          <c:idx val="19"/>
          <c:order val="4"/>
          <c:tx>
            <c:strRef>
              <c:f>'Formatted Graphs'!$Z$36</c:f>
              <c:strCache>
                <c:ptCount val="1"/>
                <c:pt idx="0">
                  <c:v>MO-6-G:35wt%</c:v>
                </c:pt>
              </c:strCache>
            </c:strRef>
          </c:tx>
          <c:spPr>
            <a:ln w="19050" cap="rnd">
              <a:solidFill>
                <a:schemeClr val="accent6"/>
              </a:solidFill>
              <a:round/>
            </a:ln>
            <a:effectLst/>
          </c:spPr>
          <c:marker>
            <c:symbol val="square"/>
            <c:size val="9"/>
            <c:spPr>
              <a:solidFill>
                <a:schemeClr val="accent6"/>
              </a:solidFill>
              <a:ln w="9525">
                <a:solidFill>
                  <a:schemeClr val="accent6"/>
                </a:solidFill>
              </a:ln>
              <a:effectLst/>
            </c:spPr>
          </c:marker>
          <c:errBars>
            <c:errDir val="y"/>
            <c:errBarType val="both"/>
            <c:errValType val="cust"/>
            <c:noEndCap val="0"/>
            <c:plus>
              <c:numRef>
                <c:f>'Moisture Absorpton Res'!$BZ$48:$BZ$55</c:f>
                <c:numCache>
                  <c:formatCode>General</c:formatCode>
                  <c:ptCount val="8"/>
                  <c:pt idx="0">
                    <c:v>0</c:v>
                  </c:pt>
                  <c:pt idx="1">
                    <c:v>1.1547005383792517</c:v>
                  </c:pt>
                  <c:pt idx="2">
                    <c:v>1.1547005383792541</c:v>
                  </c:pt>
                  <c:pt idx="3">
                    <c:v>0.57735026918962584</c:v>
                  </c:pt>
                  <c:pt idx="4">
                    <c:v>0.57735026918962573</c:v>
                  </c:pt>
                  <c:pt idx="5">
                    <c:v>1.0000000000000036</c:v>
                  </c:pt>
                  <c:pt idx="6">
                    <c:v>0.57735026918962584</c:v>
                  </c:pt>
                  <c:pt idx="7">
                    <c:v>0.57735026918962573</c:v>
                  </c:pt>
                </c:numCache>
              </c:numRef>
            </c:plus>
            <c:minus>
              <c:numRef>
                <c:f>'Moisture Absorpton Res'!$BZ$48:$BZ$55</c:f>
                <c:numCache>
                  <c:formatCode>General</c:formatCode>
                  <c:ptCount val="8"/>
                  <c:pt idx="0">
                    <c:v>0</c:v>
                  </c:pt>
                  <c:pt idx="1">
                    <c:v>1.1547005383792517</c:v>
                  </c:pt>
                  <c:pt idx="2">
                    <c:v>1.1547005383792541</c:v>
                  </c:pt>
                  <c:pt idx="3">
                    <c:v>0.57735026918962584</c:v>
                  </c:pt>
                  <c:pt idx="4">
                    <c:v>0.57735026918962573</c:v>
                  </c:pt>
                  <c:pt idx="5">
                    <c:v>1.0000000000000036</c:v>
                  </c:pt>
                  <c:pt idx="6">
                    <c:v>0.57735026918962584</c:v>
                  </c:pt>
                  <c:pt idx="7">
                    <c:v>0.57735026918962573</c:v>
                  </c:pt>
                </c:numCache>
              </c:numRef>
            </c:minus>
            <c:spPr>
              <a:noFill/>
              <a:ln w="9525" cap="flat" cmpd="sng" algn="ctr">
                <a:solidFill>
                  <a:schemeClr val="tx1">
                    <a:lumMod val="65000"/>
                    <a:lumOff val="35000"/>
                  </a:schemeClr>
                </a:solidFill>
                <a:round/>
              </a:ln>
              <a:effectLst/>
            </c:spPr>
          </c:errBars>
          <c:xVal>
            <c:numRef>
              <c:f>'Moisture Absorpton Res'!$BX$48:$BX$55</c:f>
              <c:numCache>
                <c:formatCode>0.0</c:formatCode>
                <c:ptCount val="8"/>
                <c:pt idx="0">
                  <c:v>0</c:v>
                </c:pt>
                <c:pt idx="1">
                  <c:v>0.33333333333333331</c:v>
                </c:pt>
                <c:pt idx="2">
                  <c:v>0.66666666666666663</c:v>
                </c:pt>
                <c:pt idx="3">
                  <c:v>1</c:v>
                </c:pt>
                <c:pt idx="4">
                  <c:v>1.5</c:v>
                </c:pt>
                <c:pt idx="5">
                  <c:v>2</c:v>
                </c:pt>
                <c:pt idx="6">
                  <c:v>3</c:v>
                </c:pt>
                <c:pt idx="7">
                  <c:v>25</c:v>
                </c:pt>
              </c:numCache>
            </c:numRef>
          </c:xVal>
          <c:yVal>
            <c:numRef>
              <c:f>'Moisture Absorpton Res'!$BY$48:$BY$55</c:f>
              <c:numCache>
                <c:formatCode>0.000</c:formatCode>
                <c:ptCount val="8"/>
                <c:pt idx="0">
                  <c:v>0</c:v>
                </c:pt>
                <c:pt idx="1">
                  <c:v>2.0314616130544763</c:v>
                </c:pt>
                <c:pt idx="2">
                  <c:v>4.0314616130544758</c:v>
                </c:pt>
                <c:pt idx="3">
                  <c:v>4.6981282797211428</c:v>
                </c:pt>
                <c:pt idx="4">
                  <c:v>5.0314616130544758</c:v>
                </c:pt>
                <c:pt idx="5">
                  <c:v>5.3647949463878097</c:v>
                </c:pt>
                <c:pt idx="6">
                  <c:v>5.6981282797211428</c:v>
                </c:pt>
                <c:pt idx="7">
                  <c:v>6.0314616130544758</c:v>
                </c:pt>
              </c:numCache>
            </c:numRef>
          </c:yVal>
          <c:smooth val="0"/>
          <c:extLst>
            <c:ext xmlns:c16="http://schemas.microsoft.com/office/drawing/2014/chart" uri="{C3380CC4-5D6E-409C-BE32-E72D297353CC}">
              <c16:uniqueId val="{00000004-BE49-487B-AC4B-D6D40406F63F}"/>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4112737127371271"/>
              <c:y val="0.91399519023180398"/>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b="0" i="0" baseline="0">
                    <a:effectLst/>
                  </a:rPr>
                  <a:t>M</a:t>
                </a:r>
                <a:r>
                  <a:rPr lang="en-ZA" sz="1800" b="0" i="0" baseline="-25000">
                    <a:effectLst/>
                  </a:rPr>
                  <a:t>SOL</a:t>
                </a:r>
                <a:r>
                  <a:rPr lang="en-ZA" sz="1800" b="0" i="0" baseline="0">
                    <a:effectLst/>
                  </a:rPr>
                  <a:t> absorbed (g)</a:t>
                </a:r>
                <a:endParaRPr lang="en-ZA">
                  <a:effectLst/>
                </a:endParaRPr>
              </a:p>
            </c:rich>
          </c:tx>
          <c:layout>
            <c:manualLayout>
              <c:xMode val="edge"/>
              <c:yMode val="edge"/>
              <c:x val="1.0768922177410751E-2"/>
              <c:y val="0.12363780570985257"/>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8114704807352955"/>
          <c:y val="0.46336202837102575"/>
          <c:w val="0.27334451486247147"/>
          <c:h val="0.34161110439927467"/>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strRef>
              <c:f>'Formatted Graphs'!$Y$32</c:f>
              <c:strCache>
                <c:ptCount val="1"/>
                <c:pt idx="0">
                  <c:v>MO-4-G:0wt%</c:v>
                </c:pt>
              </c:strCache>
            </c:strRef>
          </c:tx>
          <c:spPr>
            <a:ln w="19050" cap="rnd">
              <a:solidFill>
                <a:schemeClr val="accent3">
                  <a:lumMod val="60000"/>
                </a:schemeClr>
              </a:solidFill>
              <a:round/>
            </a:ln>
            <a:effectLst/>
          </c:spPr>
          <c:marker>
            <c:symbol val="diamond"/>
            <c:size val="12"/>
            <c:spPr>
              <a:solidFill>
                <a:srgbClr val="C00000"/>
              </a:solidFill>
              <a:ln w="9525">
                <a:solidFill>
                  <a:srgbClr val="C00000"/>
                </a:solidFill>
              </a:ln>
              <a:effectLst/>
            </c:spPr>
          </c:marker>
          <c:errBars>
            <c:errDir val="y"/>
            <c:errBarType val="both"/>
            <c:errValType val="cust"/>
            <c:noEndCap val="0"/>
            <c:pl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plus>
            <c:min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Res'!$AM$31:$AM$37</c:f>
              <c:numCache>
                <c:formatCode>0.000</c:formatCode>
                <c:ptCount val="7"/>
                <c:pt idx="0">
                  <c:v>0</c:v>
                </c:pt>
                <c:pt idx="1">
                  <c:v>0.16015433263051973</c:v>
                </c:pt>
                <c:pt idx="2">
                  <c:v>0.18217292261148935</c:v>
                </c:pt>
                <c:pt idx="3">
                  <c:v>0.18767757010673178</c:v>
                </c:pt>
                <c:pt idx="4">
                  <c:v>0.19318221760197418</c:v>
                </c:pt>
                <c:pt idx="5">
                  <c:v>0.19868686509721659</c:v>
                </c:pt>
                <c:pt idx="6">
                  <c:v>0.19868686509721659</c:v>
                </c:pt>
              </c:numCache>
            </c:numRef>
          </c:yVal>
          <c:smooth val="0"/>
          <c:extLst>
            <c:ext xmlns:c16="http://schemas.microsoft.com/office/drawing/2014/chart" uri="{C3380CC4-5D6E-409C-BE32-E72D297353CC}">
              <c16:uniqueId val="{00000000-DE5F-43D5-BE01-CE169A957D2F}"/>
            </c:ext>
          </c:extLst>
        </c:ser>
        <c:ser>
          <c:idx val="1"/>
          <c:order val="1"/>
          <c:tx>
            <c:strRef>
              <c:f>'Formatted Graphs'!$Y$33</c:f>
              <c:strCache>
                <c:ptCount val="1"/>
                <c:pt idx="0">
                  <c:v>MO-4-G:15wt%</c:v>
                </c:pt>
              </c:strCache>
            </c:strRef>
          </c:tx>
          <c:spPr>
            <a:ln w="19050" cap="rnd">
              <a:solidFill>
                <a:schemeClr val="accent1"/>
              </a:solidFill>
              <a:round/>
            </a:ln>
            <a:effectLst/>
          </c:spPr>
          <c:marker>
            <c:symbol val="diamond"/>
            <c:size val="12"/>
            <c:spPr>
              <a:solidFill>
                <a:schemeClr val="accent1"/>
              </a:solidFill>
              <a:ln w="9525">
                <a:solidFill>
                  <a:schemeClr val="accent1"/>
                </a:solidFill>
              </a:ln>
              <a:effectLst/>
            </c:spPr>
          </c:marker>
          <c:errBars>
            <c:errDir val="y"/>
            <c:errBarType val="both"/>
            <c:errValType val="cust"/>
            <c:noEndCap val="0"/>
            <c:plus>
              <c:numRef>
                <c:f>'Moisture Absorpton Res'!$AX$32:$AX$41</c:f>
                <c:numCache>
                  <c:formatCode>General</c:formatCode>
                  <c:ptCount val="10"/>
                  <c:pt idx="0">
                    <c:v>0</c:v>
                  </c:pt>
                  <c:pt idx="1">
                    <c:v>9.2533986093605615E-3</c:v>
                  </c:pt>
                  <c:pt idx="2">
                    <c:v>1.1379150577229465E-2</c:v>
                  </c:pt>
                  <c:pt idx="3">
                    <c:v>1.9635656626502088E-2</c:v>
                  </c:pt>
                  <c:pt idx="4">
                    <c:v>1.258136053616659E-2</c:v>
                  </c:pt>
                  <c:pt idx="5">
                    <c:v>1.1524313809489385E-2</c:v>
                  </c:pt>
                  <c:pt idx="6">
                    <c:v>2.5367710957896698E-3</c:v>
                  </c:pt>
                  <c:pt idx="7">
                    <c:v>9.0469973171623391E-3</c:v>
                  </c:pt>
                  <c:pt idx="8">
                    <c:v>1.1671940621625578E-2</c:v>
                  </c:pt>
                  <c:pt idx="9">
                    <c:v>1.1671940621625578E-2</c:v>
                  </c:pt>
                </c:numCache>
              </c:numRef>
            </c:plus>
            <c:minus>
              <c:numRef>
                <c:f>'Moisture Absorpton Res'!$AX$32:$AX$41</c:f>
                <c:numCache>
                  <c:formatCode>General</c:formatCode>
                  <c:ptCount val="10"/>
                  <c:pt idx="0">
                    <c:v>0</c:v>
                  </c:pt>
                  <c:pt idx="1">
                    <c:v>9.2533986093605615E-3</c:v>
                  </c:pt>
                  <c:pt idx="2">
                    <c:v>1.1379150577229465E-2</c:v>
                  </c:pt>
                  <c:pt idx="3">
                    <c:v>1.9635656626502088E-2</c:v>
                  </c:pt>
                  <c:pt idx="4">
                    <c:v>1.258136053616659E-2</c:v>
                  </c:pt>
                  <c:pt idx="5">
                    <c:v>1.1524313809489385E-2</c:v>
                  </c:pt>
                  <c:pt idx="6">
                    <c:v>2.5367710957896698E-3</c:v>
                  </c:pt>
                  <c:pt idx="7">
                    <c:v>9.0469973171623391E-3</c:v>
                  </c:pt>
                  <c:pt idx="8">
                    <c:v>1.1671940621625578E-2</c:v>
                  </c:pt>
                  <c:pt idx="9">
                    <c:v>1.1671940621625578E-2</c:v>
                  </c:pt>
                </c:numCache>
              </c:numRef>
            </c:minus>
            <c:spPr>
              <a:noFill/>
              <a:ln w="9525" cap="flat" cmpd="sng" algn="ctr">
                <a:solidFill>
                  <a:schemeClr val="tx1">
                    <a:lumMod val="65000"/>
                    <a:lumOff val="35000"/>
                  </a:schemeClr>
                </a:solidFill>
                <a:round/>
              </a:ln>
              <a:effectLst/>
            </c:spPr>
          </c:errBars>
          <c:xVal>
            <c:numRef>
              <c:f>'Moisture Absorpton Res'!$AT$32:$AT$41</c:f>
              <c:numCache>
                <c:formatCode>0.0</c:formatCode>
                <c:ptCount val="10"/>
                <c:pt idx="0">
                  <c:v>0</c:v>
                </c:pt>
                <c:pt idx="1">
                  <c:v>0.33333333333333331</c:v>
                </c:pt>
                <c:pt idx="2">
                  <c:v>0.66666666666666663</c:v>
                </c:pt>
                <c:pt idx="3">
                  <c:v>1</c:v>
                </c:pt>
                <c:pt idx="4">
                  <c:v>1.5</c:v>
                </c:pt>
                <c:pt idx="5">
                  <c:v>2.5</c:v>
                </c:pt>
                <c:pt idx="6">
                  <c:v>4</c:v>
                </c:pt>
                <c:pt idx="7">
                  <c:v>16</c:v>
                </c:pt>
                <c:pt idx="8">
                  <c:v>20</c:v>
                </c:pt>
                <c:pt idx="9">
                  <c:v>30</c:v>
                </c:pt>
              </c:numCache>
            </c:numRef>
          </c:xVal>
          <c:yVal>
            <c:numRef>
              <c:f>'Moisture Absorpton Res'!$AW$32:$AW$41</c:f>
              <c:numCache>
                <c:formatCode>0.000</c:formatCode>
                <c:ptCount val="10"/>
                <c:pt idx="0">
                  <c:v>0</c:v>
                </c:pt>
                <c:pt idx="1">
                  <c:v>0.15240575683739543</c:v>
                </c:pt>
                <c:pt idx="2">
                  <c:v>0.17586048679181232</c:v>
                </c:pt>
                <c:pt idx="3">
                  <c:v>0.1817886053517199</c:v>
                </c:pt>
                <c:pt idx="4">
                  <c:v>0.18758785176902079</c:v>
                </c:pt>
                <c:pt idx="5">
                  <c:v>0.19338709818632163</c:v>
                </c:pt>
                <c:pt idx="6">
                  <c:v>0.19918634460362253</c:v>
                </c:pt>
                <c:pt idx="7">
                  <c:v>0.20498559102092342</c:v>
                </c:pt>
                <c:pt idx="8">
                  <c:v>0.21091370958083097</c:v>
                </c:pt>
                <c:pt idx="9">
                  <c:v>0.21091370958083097</c:v>
                </c:pt>
              </c:numCache>
            </c:numRef>
          </c:yVal>
          <c:smooth val="0"/>
          <c:extLst>
            <c:ext xmlns:c16="http://schemas.microsoft.com/office/drawing/2014/chart" uri="{C3380CC4-5D6E-409C-BE32-E72D297353CC}">
              <c16:uniqueId val="{00000001-DE5F-43D5-BE01-CE169A957D2F}"/>
            </c:ext>
          </c:extLst>
        </c:ser>
        <c:ser>
          <c:idx val="10"/>
          <c:order val="2"/>
          <c:tx>
            <c:strRef>
              <c:f>'Formatted Graphs'!$Y$34</c:f>
              <c:strCache>
                <c:ptCount val="1"/>
                <c:pt idx="0">
                  <c:v>MO-4-G:25wt%</c:v>
                </c:pt>
              </c:strCache>
            </c:strRef>
          </c:tx>
          <c:spPr>
            <a:ln w="19050" cap="rnd">
              <a:solidFill>
                <a:schemeClr val="accent4">
                  <a:lumMod val="50000"/>
                </a:schemeClr>
              </a:solidFill>
              <a:round/>
            </a:ln>
            <a:effectLst/>
          </c:spPr>
          <c:marker>
            <c:symbol val="diamond"/>
            <c:size val="12"/>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Res'!$BH$37:$BH$45</c:f>
                <c:numCache>
                  <c:formatCode>General</c:formatCode>
                  <c:ptCount val="9"/>
                  <c:pt idx="0">
                    <c:v>0</c:v>
                  </c:pt>
                  <c:pt idx="1">
                    <c:v>1.0413234020982352E-2</c:v>
                  </c:pt>
                  <c:pt idx="2">
                    <c:v>1.4446116480479739E-2</c:v>
                  </c:pt>
                  <c:pt idx="3">
                    <c:v>1.4168080110760057E-2</c:v>
                  </c:pt>
                  <c:pt idx="4">
                    <c:v>1.6982748938486537E-2</c:v>
                  </c:pt>
                  <c:pt idx="5">
                    <c:v>1.3890336984606946E-2</c:v>
                  </c:pt>
                  <c:pt idx="6">
                    <c:v>7.5645944722306747E-3</c:v>
                  </c:pt>
                  <c:pt idx="7">
                    <c:v>1.7078363872570338E-2</c:v>
                  </c:pt>
                  <c:pt idx="8">
                    <c:v>1.7078363872570338E-2</c:v>
                  </c:pt>
                </c:numCache>
              </c:numRef>
            </c:plus>
            <c:minus>
              <c:numRef>
                <c:f>'Moisture Absorpton Res'!$BH$37:$BH$45</c:f>
                <c:numCache>
                  <c:formatCode>General</c:formatCode>
                  <c:ptCount val="9"/>
                  <c:pt idx="0">
                    <c:v>0</c:v>
                  </c:pt>
                  <c:pt idx="1">
                    <c:v>1.0413234020982352E-2</c:v>
                  </c:pt>
                  <c:pt idx="2">
                    <c:v>1.4446116480479739E-2</c:v>
                  </c:pt>
                  <c:pt idx="3">
                    <c:v>1.4168080110760057E-2</c:v>
                  </c:pt>
                  <c:pt idx="4">
                    <c:v>1.6982748938486537E-2</c:v>
                  </c:pt>
                  <c:pt idx="5">
                    <c:v>1.3890336984606946E-2</c:v>
                  </c:pt>
                  <c:pt idx="6">
                    <c:v>7.5645944722306747E-3</c:v>
                  </c:pt>
                  <c:pt idx="7">
                    <c:v>1.7078363872570338E-2</c:v>
                  </c:pt>
                  <c:pt idx="8">
                    <c:v>1.7078363872570338E-2</c:v>
                  </c:pt>
                </c:numCache>
              </c:numRef>
            </c:minus>
            <c:spPr>
              <a:noFill/>
              <a:ln w="9525" cap="flat" cmpd="sng" algn="ctr">
                <a:solidFill>
                  <a:schemeClr val="tx1">
                    <a:lumMod val="65000"/>
                    <a:lumOff val="35000"/>
                  </a:schemeClr>
                </a:solidFill>
                <a:round/>
              </a:ln>
              <a:effectLst/>
            </c:spPr>
          </c:errBars>
          <c:xVal>
            <c:numRef>
              <c:f>'Moisture Absorpton Res'!$BD$37:$BD$45</c:f>
              <c:numCache>
                <c:formatCode>0.0</c:formatCode>
                <c:ptCount val="9"/>
                <c:pt idx="0">
                  <c:v>0</c:v>
                </c:pt>
                <c:pt idx="1">
                  <c:v>0.33333333333333331</c:v>
                </c:pt>
                <c:pt idx="2">
                  <c:v>0.66666666666666663</c:v>
                </c:pt>
                <c:pt idx="3">
                  <c:v>1</c:v>
                </c:pt>
                <c:pt idx="4">
                  <c:v>1.5</c:v>
                </c:pt>
                <c:pt idx="5">
                  <c:v>2</c:v>
                </c:pt>
                <c:pt idx="6">
                  <c:v>7</c:v>
                </c:pt>
                <c:pt idx="7">
                  <c:v>20</c:v>
                </c:pt>
                <c:pt idx="8">
                  <c:v>30</c:v>
                </c:pt>
              </c:numCache>
            </c:numRef>
          </c:xVal>
          <c:yVal>
            <c:numRef>
              <c:f>'Moisture Absorpton Res'!$BG$37:$BG$45</c:f>
              <c:numCache>
                <c:formatCode>0.000</c:formatCode>
                <c:ptCount val="9"/>
                <c:pt idx="0">
                  <c:v>0</c:v>
                </c:pt>
                <c:pt idx="1">
                  <c:v>0.11975523933646816</c:v>
                </c:pt>
                <c:pt idx="2">
                  <c:v>0.15927979374341791</c:v>
                </c:pt>
                <c:pt idx="3">
                  <c:v>0.17630806295309853</c:v>
                </c:pt>
                <c:pt idx="4">
                  <c:v>0.18196253463781753</c:v>
                </c:pt>
                <c:pt idx="5">
                  <c:v>0.19333633216277915</c:v>
                </c:pt>
                <c:pt idx="6">
                  <c:v>0.19911645877382531</c:v>
                </c:pt>
                <c:pt idx="7">
                  <c:v>0.20471012968774085</c:v>
                </c:pt>
                <c:pt idx="8">
                  <c:v>0.20471012968774085</c:v>
                </c:pt>
              </c:numCache>
            </c:numRef>
          </c:yVal>
          <c:smooth val="0"/>
          <c:extLst>
            <c:ext xmlns:c16="http://schemas.microsoft.com/office/drawing/2014/chart" uri="{C3380CC4-5D6E-409C-BE32-E72D297353CC}">
              <c16:uniqueId val="{00000002-DE5F-43D5-BE01-CE169A957D2F}"/>
            </c:ext>
          </c:extLst>
        </c:ser>
        <c:ser>
          <c:idx val="14"/>
          <c:order val="3"/>
          <c:tx>
            <c:strRef>
              <c:f>'Formatted Graphs'!$Y$35</c:f>
              <c:strCache>
                <c:ptCount val="1"/>
                <c:pt idx="0">
                  <c:v>MO-4-G:30wt%</c:v>
                </c:pt>
              </c:strCache>
            </c:strRef>
          </c:tx>
          <c:spPr>
            <a:ln w="19050" cap="rnd">
              <a:solidFill>
                <a:schemeClr val="accent2"/>
              </a:solidFill>
              <a:round/>
            </a:ln>
            <a:effectLst/>
          </c:spPr>
          <c:marker>
            <c:symbol val="diamond"/>
            <c:size val="12"/>
            <c:spPr>
              <a:solidFill>
                <a:schemeClr val="accent2"/>
              </a:solidFill>
              <a:ln w="9525">
                <a:solidFill>
                  <a:schemeClr val="accent2"/>
                </a:solidFill>
              </a:ln>
              <a:effectLst/>
            </c:spPr>
          </c:marker>
          <c:errBars>
            <c:errDir val="y"/>
            <c:errBarType val="both"/>
            <c:errValType val="cust"/>
            <c:noEndCap val="0"/>
            <c:plus>
              <c:numRef>
                <c:f>'Moisture Absorpton Res'!$BR$39:$BR$48</c:f>
                <c:numCache>
                  <c:formatCode>General</c:formatCode>
                  <c:ptCount val="10"/>
                  <c:pt idx="0">
                    <c:v>0</c:v>
                  </c:pt>
                  <c:pt idx="1">
                    <c:v>1.3240194394346837E-2</c:v>
                  </c:pt>
                  <c:pt idx="2">
                    <c:v>4.7306429946798101E-3</c:v>
                  </c:pt>
                  <c:pt idx="3">
                    <c:v>1.3323071554886183E-2</c:v>
                  </c:pt>
                  <c:pt idx="4">
                    <c:v>7.6556632498199816E-3</c:v>
                  </c:pt>
                  <c:pt idx="5">
                    <c:v>1.379540147453677E-2</c:v>
                  </c:pt>
                  <c:pt idx="6">
                    <c:v>1.7362772753215176E-2</c:v>
                  </c:pt>
                  <c:pt idx="7">
                    <c:v>2.4567280595567946E-2</c:v>
                  </c:pt>
                  <c:pt idx="8">
                    <c:v>1.6263709063728454E-2</c:v>
                  </c:pt>
                  <c:pt idx="9">
                    <c:v>1.6263709063728454E-2</c:v>
                  </c:pt>
                </c:numCache>
              </c:numRef>
            </c:plus>
            <c:minus>
              <c:numRef>
                <c:f>'Moisture Absorpton Res'!$BR$39:$BR$48</c:f>
                <c:numCache>
                  <c:formatCode>General</c:formatCode>
                  <c:ptCount val="10"/>
                  <c:pt idx="0">
                    <c:v>0</c:v>
                  </c:pt>
                  <c:pt idx="1">
                    <c:v>1.3240194394346837E-2</c:v>
                  </c:pt>
                  <c:pt idx="2">
                    <c:v>4.7306429946798101E-3</c:v>
                  </c:pt>
                  <c:pt idx="3">
                    <c:v>1.3323071554886183E-2</c:v>
                  </c:pt>
                  <c:pt idx="4">
                    <c:v>7.6556632498199816E-3</c:v>
                  </c:pt>
                  <c:pt idx="5">
                    <c:v>1.379540147453677E-2</c:v>
                  </c:pt>
                  <c:pt idx="6">
                    <c:v>1.7362772753215176E-2</c:v>
                  </c:pt>
                  <c:pt idx="7">
                    <c:v>2.4567280595567946E-2</c:v>
                  </c:pt>
                  <c:pt idx="8">
                    <c:v>1.6263709063728454E-2</c:v>
                  </c:pt>
                  <c:pt idx="9">
                    <c:v>1.6263709063728454E-2</c:v>
                  </c:pt>
                </c:numCache>
              </c:numRef>
            </c:minus>
            <c:spPr>
              <a:noFill/>
              <a:ln w="9525" cap="flat" cmpd="sng" algn="ctr">
                <a:solidFill>
                  <a:schemeClr val="tx1">
                    <a:lumMod val="65000"/>
                    <a:lumOff val="35000"/>
                  </a:schemeClr>
                </a:solidFill>
                <a:round/>
              </a:ln>
              <a:effectLst/>
            </c:spPr>
          </c:errBars>
          <c:xVal>
            <c:numRef>
              <c:f>'Moisture Absorpton Res'!$BN$39:$BN$48</c:f>
              <c:numCache>
                <c:formatCode>0.0</c:formatCode>
                <c:ptCount val="10"/>
                <c:pt idx="0">
                  <c:v>0</c:v>
                </c:pt>
                <c:pt idx="1">
                  <c:v>0.33333333333333331</c:v>
                </c:pt>
                <c:pt idx="2">
                  <c:v>0.66666666666666663</c:v>
                </c:pt>
                <c:pt idx="3">
                  <c:v>1</c:v>
                </c:pt>
                <c:pt idx="4">
                  <c:v>1.5</c:v>
                </c:pt>
                <c:pt idx="5">
                  <c:v>2</c:v>
                </c:pt>
                <c:pt idx="6">
                  <c:v>3</c:v>
                </c:pt>
                <c:pt idx="7">
                  <c:v>7</c:v>
                </c:pt>
                <c:pt idx="8">
                  <c:v>9</c:v>
                </c:pt>
                <c:pt idx="9">
                  <c:v>30</c:v>
                </c:pt>
              </c:numCache>
            </c:numRef>
          </c:xVal>
          <c:yVal>
            <c:numRef>
              <c:f>'Moisture Absorpton Res'!$BQ$39:$BQ$48</c:f>
              <c:numCache>
                <c:formatCode>0.000</c:formatCode>
                <c:ptCount val="10"/>
                <c:pt idx="0">
                  <c:v>0</c:v>
                </c:pt>
                <c:pt idx="1">
                  <c:v>8.1917772566547906E-2</c:v>
                </c:pt>
                <c:pt idx="2">
                  <c:v>0.12803106830162239</c:v>
                </c:pt>
                <c:pt idx="3">
                  <c:v>0.15709568094091175</c:v>
                </c:pt>
                <c:pt idx="4">
                  <c:v>0.16844057667744525</c:v>
                </c:pt>
                <c:pt idx="5">
                  <c:v>0.17447988094018227</c:v>
                </c:pt>
                <c:pt idx="6">
                  <c:v>0.18012098931746409</c:v>
                </c:pt>
                <c:pt idx="7">
                  <c:v>0.18576209769474594</c:v>
                </c:pt>
                <c:pt idx="8">
                  <c:v>0.19146588505399756</c:v>
                </c:pt>
                <c:pt idx="9">
                  <c:v>0.19146588505399756</c:v>
                </c:pt>
              </c:numCache>
            </c:numRef>
          </c:yVal>
          <c:smooth val="0"/>
          <c:extLst>
            <c:ext xmlns:c16="http://schemas.microsoft.com/office/drawing/2014/chart" uri="{C3380CC4-5D6E-409C-BE32-E72D297353CC}">
              <c16:uniqueId val="{00000003-DE5F-43D5-BE01-CE169A957D2F}"/>
            </c:ext>
          </c:extLst>
        </c:ser>
        <c:ser>
          <c:idx val="18"/>
          <c:order val="4"/>
          <c:tx>
            <c:strRef>
              <c:f>'Formatted Graphs'!$Y$36</c:f>
              <c:strCache>
                <c:ptCount val="1"/>
                <c:pt idx="0">
                  <c:v>MO-4-G:35wt%</c:v>
                </c:pt>
              </c:strCache>
            </c:strRef>
          </c:tx>
          <c:spPr>
            <a:ln w="19050" cap="rnd">
              <a:solidFill>
                <a:schemeClr val="accent6"/>
              </a:solidFill>
              <a:round/>
            </a:ln>
            <a:effectLst/>
          </c:spPr>
          <c:marker>
            <c:symbol val="diamond"/>
            <c:size val="12"/>
            <c:spPr>
              <a:solidFill>
                <a:schemeClr val="accent6"/>
              </a:solidFill>
              <a:ln w="9525">
                <a:solidFill>
                  <a:schemeClr val="accent6"/>
                </a:solidFill>
              </a:ln>
              <a:effectLst/>
            </c:spPr>
          </c:marker>
          <c:errBars>
            <c:errDir val="y"/>
            <c:errBarType val="both"/>
            <c:errValType val="cust"/>
            <c:noEndCap val="0"/>
            <c:plus>
              <c:numRef>
                <c:f>'Moisture Absorpton Res'!$CB$35:$CB$44</c:f>
                <c:numCache>
                  <c:formatCode>General</c:formatCode>
                  <c:ptCount val="10"/>
                  <c:pt idx="0">
                    <c:v>0</c:v>
                  </c:pt>
                  <c:pt idx="1">
                    <c:v>9.2145701310355731E-3</c:v>
                  </c:pt>
                  <c:pt idx="2">
                    <c:v>8.9601259330615891E-3</c:v>
                  </c:pt>
                  <c:pt idx="3">
                    <c:v>1.0810947597448554E-2</c:v>
                  </c:pt>
                  <c:pt idx="4">
                    <c:v>8.8131311764457904E-3</c:v>
                  </c:pt>
                  <c:pt idx="5">
                    <c:v>7.6202774045615925E-3</c:v>
                  </c:pt>
                  <c:pt idx="6">
                    <c:v>2.2479621966729718E-3</c:v>
                  </c:pt>
                  <c:pt idx="7">
                    <c:v>8.7467771117975147E-3</c:v>
                  </c:pt>
                  <c:pt idx="8">
                    <c:v>1.1091133218979247E-2</c:v>
                  </c:pt>
                  <c:pt idx="9">
                    <c:v>1.1091133218979247E-2</c:v>
                  </c:pt>
                </c:numCache>
              </c:numRef>
            </c:plus>
            <c:minus>
              <c:numRef>
                <c:f>'Moisture Absorpton Res'!$CB$35:$CB$44</c:f>
                <c:numCache>
                  <c:formatCode>General</c:formatCode>
                  <c:ptCount val="10"/>
                  <c:pt idx="0">
                    <c:v>0</c:v>
                  </c:pt>
                  <c:pt idx="1">
                    <c:v>9.2145701310355731E-3</c:v>
                  </c:pt>
                  <c:pt idx="2">
                    <c:v>8.9601259330615891E-3</c:v>
                  </c:pt>
                  <c:pt idx="3">
                    <c:v>1.0810947597448554E-2</c:v>
                  </c:pt>
                  <c:pt idx="4">
                    <c:v>8.8131311764457904E-3</c:v>
                  </c:pt>
                  <c:pt idx="5">
                    <c:v>7.6202774045615925E-3</c:v>
                  </c:pt>
                  <c:pt idx="6">
                    <c:v>2.2479621966729718E-3</c:v>
                  </c:pt>
                  <c:pt idx="7">
                    <c:v>8.7467771117975147E-3</c:v>
                  </c:pt>
                  <c:pt idx="8">
                    <c:v>1.1091133218979247E-2</c:v>
                  </c:pt>
                  <c:pt idx="9">
                    <c:v>1.1091133218979247E-2</c:v>
                  </c:pt>
                </c:numCache>
              </c:numRef>
            </c:minus>
            <c:spPr>
              <a:noFill/>
              <a:ln w="9525" cap="flat" cmpd="sng" algn="ctr">
                <a:solidFill>
                  <a:schemeClr val="tx1">
                    <a:lumMod val="65000"/>
                    <a:lumOff val="35000"/>
                  </a:schemeClr>
                </a:solidFill>
                <a:round/>
              </a:ln>
              <a:effectLst/>
            </c:spPr>
          </c:errBars>
          <c:xVal>
            <c:numRef>
              <c:f>'Moisture Absorpton Res'!$BX$35:$BX$44</c:f>
              <c:numCache>
                <c:formatCode>0.0</c:formatCode>
                <c:ptCount val="10"/>
                <c:pt idx="0">
                  <c:v>0</c:v>
                </c:pt>
                <c:pt idx="1">
                  <c:v>0.33333333333333331</c:v>
                </c:pt>
                <c:pt idx="2">
                  <c:v>0.66666666666666663</c:v>
                </c:pt>
                <c:pt idx="3">
                  <c:v>1</c:v>
                </c:pt>
                <c:pt idx="4">
                  <c:v>1.5</c:v>
                </c:pt>
                <c:pt idx="5">
                  <c:v>2</c:v>
                </c:pt>
                <c:pt idx="6">
                  <c:v>3</c:v>
                </c:pt>
                <c:pt idx="7">
                  <c:v>5</c:v>
                </c:pt>
                <c:pt idx="8">
                  <c:v>16</c:v>
                </c:pt>
                <c:pt idx="9">
                  <c:v>30</c:v>
                </c:pt>
              </c:numCache>
            </c:numRef>
          </c:xVal>
          <c:yVal>
            <c:numRef>
              <c:f>'Moisture Absorpton Res'!$CA$35:$CA$44</c:f>
              <c:numCache>
                <c:formatCode>0.000</c:formatCode>
                <c:ptCount val="10"/>
                <c:pt idx="0">
                  <c:v>0</c:v>
                </c:pt>
                <c:pt idx="1">
                  <c:v>7.9083459843208512E-2</c:v>
                </c:pt>
                <c:pt idx="2">
                  <c:v>0.12960902740026131</c:v>
                </c:pt>
                <c:pt idx="3">
                  <c:v>0.15214831404281273</c:v>
                </c:pt>
                <c:pt idx="4">
                  <c:v>0.16329273910496317</c:v>
                </c:pt>
                <c:pt idx="5">
                  <c:v>0.1688649516360384</c:v>
                </c:pt>
                <c:pt idx="6">
                  <c:v>0.17456238242623889</c:v>
                </c:pt>
                <c:pt idx="7">
                  <c:v>0.1801345949573141</c:v>
                </c:pt>
                <c:pt idx="8">
                  <c:v>0.18583202574751459</c:v>
                </c:pt>
                <c:pt idx="9">
                  <c:v>0.18583202574751459</c:v>
                </c:pt>
              </c:numCache>
            </c:numRef>
          </c:yVal>
          <c:smooth val="0"/>
          <c:extLst>
            <c:ext xmlns:c16="http://schemas.microsoft.com/office/drawing/2014/chart" uri="{C3380CC4-5D6E-409C-BE32-E72D297353CC}">
              <c16:uniqueId val="{00000004-DE5F-43D5-BE01-CE169A957D2F}"/>
            </c:ext>
          </c:extLst>
        </c:ser>
        <c:dLbls>
          <c:showLegendKey val="0"/>
          <c:showVal val="0"/>
          <c:showCatName val="0"/>
          <c:showSerName val="0"/>
          <c:showPercent val="0"/>
          <c:showBubbleSize val="0"/>
        </c:dLbls>
        <c:axId val="709314200"/>
        <c:axId val="709321744"/>
      </c:scatterChart>
      <c:valAx>
        <c:axId val="709314200"/>
        <c:scaling>
          <c:orientation val="minMax"/>
          <c:max val="35"/>
          <c:min val="0"/>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5905214998367533"/>
              <c:y val="0.9181585677749361"/>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Level of saturation [</a:t>
                </a:r>
                <a:r>
                  <a:rPr lang="el-GR" sz="1800"/>
                  <a:t>β</a:t>
                </a:r>
                <a:r>
                  <a:rPr lang="en-ZA" sz="1800"/>
                  <a:t>/</a:t>
                </a:r>
                <a:r>
                  <a:rPr lang="el-GR" sz="1800"/>
                  <a:t>β</a:t>
                </a:r>
                <a:r>
                  <a:rPr lang="en-ZA" sz="1800" baseline="-25000"/>
                  <a:t>T</a:t>
                </a:r>
                <a:r>
                  <a:rPr lang="en-ZA" sz="1800"/>
                  <a:t>]</a:t>
                </a:r>
              </a:p>
            </c:rich>
          </c:tx>
          <c:layout>
            <c:manualLayout>
              <c:xMode val="edge"/>
              <c:yMode val="edge"/>
              <c:x val="1.5086982988506987E-2"/>
              <c:y val="7.4486156652384242E-2"/>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5360238413584881"/>
          <c:y val="0.48103625404210787"/>
          <c:w val="0.3011634208082633"/>
          <c:h val="0.32463768115942027"/>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strRef>
              <c:f>'Formatted Graphs'!$X$32</c:f>
              <c:strCache>
                <c:ptCount val="1"/>
                <c:pt idx="0">
                  <c:v>MO-1-G:0wt%</c:v>
                </c:pt>
              </c:strCache>
            </c:strRef>
          </c:tx>
          <c:spPr>
            <a:ln w="19050" cap="rnd">
              <a:solidFill>
                <a:schemeClr val="accent2">
                  <a:lumMod val="60000"/>
                </a:schemeClr>
              </a:solidFill>
              <a:round/>
            </a:ln>
            <a:effectLst/>
          </c:spPr>
          <c:marker>
            <c:symbol val="circle"/>
            <c:size val="9"/>
            <c:spPr>
              <a:solidFill>
                <a:schemeClr val="accent2">
                  <a:lumMod val="60000"/>
                </a:schemeClr>
              </a:solidFill>
              <a:ln w="9525">
                <a:solidFill>
                  <a:schemeClr val="accent2">
                    <a:lumMod val="60000"/>
                  </a:schemeClr>
                </a:solidFill>
              </a:ln>
              <a:effectLst/>
            </c:spPr>
          </c:marker>
          <c:errBars>
            <c:errDir val="y"/>
            <c:errBarType val="both"/>
            <c:errValType val="cust"/>
            <c:noEndCap val="0"/>
            <c:pl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plus>
            <c:min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Res'!$AM$5:$AM$27</c:f>
              <c:numCache>
                <c:formatCode>0.000</c:formatCode>
                <c:ptCount val="23"/>
                <c:pt idx="0">
                  <c:v>0</c:v>
                </c:pt>
                <c:pt idx="1">
                  <c:v>0.25603038141241963</c:v>
                </c:pt>
                <c:pt idx="2">
                  <c:v>0.31987060040990684</c:v>
                </c:pt>
                <c:pt idx="3">
                  <c:v>0.36243074640823175</c:v>
                </c:pt>
                <c:pt idx="4">
                  <c:v>0.41917760773933149</c:v>
                </c:pt>
                <c:pt idx="5">
                  <c:v>0.46173775373765641</c:v>
                </c:pt>
                <c:pt idx="6">
                  <c:v>0.49011118440320622</c:v>
                </c:pt>
                <c:pt idx="7">
                  <c:v>0.51139125740236857</c:v>
                </c:pt>
                <c:pt idx="8">
                  <c:v>0.5610447610670809</c:v>
                </c:pt>
                <c:pt idx="9">
                  <c:v>0.58941819173263088</c:v>
                </c:pt>
                <c:pt idx="10">
                  <c:v>0.61779162239818064</c:v>
                </c:pt>
                <c:pt idx="11">
                  <c:v>0.65325841073011803</c:v>
                </c:pt>
                <c:pt idx="12">
                  <c:v>0.66744512606289297</c:v>
                </c:pt>
                <c:pt idx="13">
                  <c:v>0.68163184139566801</c:v>
                </c:pt>
                <c:pt idx="14">
                  <c:v>0.68872519906205554</c:v>
                </c:pt>
                <c:pt idx="15">
                  <c:v>0.7170986297276053</c:v>
                </c:pt>
                <c:pt idx="16">
                  <c:v>0.74547206039315517</c:v>
                </c:pt>
                <c:pt idx="17">
                  <c:v>0.7596587757259301</c:v>
                </c:pt>
                <c:pt idx="18">
                  <c:v>0.76675213339231763</c:v>
                </c:pt>
                <c:pt idx="19">
                  <c:v>0.78803220639148008</c:v>
                </c:pt>
                <c:pt idx="20">
                  <c:v>0.80221892172425502</c:v>
                </c:pt>
                <c:pt idx="21">
                  <c:v>0.81640563705702984</c:v>
                </c:pt>
                <c:pt idx="22">
                  <c:v>0.82349899472341725</c:v>
                </c:pt>
              </c:numCache>
            </c:numRef>
          </c:yVal>
          <c:smooth val="0"/>
          <c:extLst>
            <c:ext xmlns:c16="http://schemas.microsoft.com/office/drawing/2014/chart" uri="{C3380CC4-5D6E-409C-BE32-E72D297353CC}">
              <c16:uniqueId val="{00000000-B1C8-4DC2-9C38-7DCCC5E2CA30}"/>
            </c:ext>
          </c:extLst>
        </c:ser>
        <c:ser>
          <c:idx val="0"/>
          <c:order val="1"/>
          <c:tx>
            <c:strRef>
              <c:f>'Formatted Graphs'!$X$33</c:f>
              <c:strCache>
                <c:ptCount val="1"/>
                <c:pt idx="0">
                  <c:v>MO-1-G:15wt%</c:v>
                </c:pt>
              </c:strCache>
            </c:strRef>
          </c:tx>
          <c:spPr>
            <a:ln w="19050" cap="rnd">
              <a:solidFill>
                <a:schemeClr val="accent1"/>
              </a:solidFill>
              <a:round/>
            </a:ln>
            <a:effectLst/>
          </c:spPr>
          <c:marker>
            <c:symbol val="circle"/>
            <c:size val="9"/>
            <c:spPr>
              <a:solidFill>
                <a:schemeClr val="accent1"/>
              </a:solidFill>
              <a:ln w="9525">
                <a:solidFill>
                  <a:schemeClr val="accent1"/>
                </a:solidFill>
              </a:ln>
              <a:effectLst/>
            </c:spPr>
          </c:marker>
          <c:errBars>
            <c:errDir val="y"/>
            <c:errBarType val="both"/>
            <c:errValType val="cust"/>
            <c:noEndCap val="0"/>
            <c:plus>
              <c:numRef>
                <c:f>'Moisture Absorpton Res'!$AX$5:$AX$28</c:f>
                <c:numCache>
                  <c:formatCode>General</c:formatCode>
                  <c:ptCount val="24"/>
                  <c:pt idx="0">
                    <c:v>0</c:v>
                  </c:pt>
                  <c:pt idx="1">
                    <c:v>3.5724290971360283E-2</c:v>
                  </c:pt>
                  <c:pt idx="2">
                    <c:v>3.5724290971360088E-2</c:v>
                  </c:pt>
                  <c:pt idx="3">
                    <c:v>2.062542900892339E-2</c:v>
                  </c:pt>
                  <c:pt idx="4">
                    <c:v>2.0625429008923418E-2</c:v>
                  </c:pt>
                  <c:pt idx="5">
                    <c:v>0</c:v>
                  </c:pt>
                  <c:pt idx="6">
                    <c:v>1.1908096990453436E-2</c:v>
                  </c:pt>
                  <c:pt idx="7">
                    <c:v>1.1908096990453436E-2</c:v>
                  </c:pt>
                  <c:pt idx="8">
                    <c:v>0</c:v>
                  </c:pt>
                  <c:pt idx="9">
                    <c:v>0</c:v>
                  </c:pt>
                  <c:pt idx="10">
                    <c:v>1.190809699045337E-2</c:v>
                  </c:pt>
                  <c:pt idx="11">
                    <c:v>1.1908096990453436E-2</c:v>
                  </c:pt>
                  <c:pt idx="12">
                    <c:v>1.1908096990453436E-2</c:v>
                  </c:pt>
                  <c:pt idx="13">
                    <c:v>1.1908096990453499E-2</c:v>
                  </c:pt>
                  <c:pt idx="14">
                    <c:v>1.1908096990453436E-2</c:v>
                  </c:pt>
                  <c:pt idx="15">
                    <c:v>1.1908096990453436E-2</c:v>
                  </c:pt>
                  <c:pt idx="16">
                    <c:v>3.1505863224776519E-2</c:v>
                  </c:pt>
                  <c:pt idx="17">
                    <c:v>1.1908096990453563E-2</c:v>
                  </c:pt>
                  <c:pt idx="18">
                    <c:v>3.1505863224776519E-2</c:v>
                  </c:pt>
                  <c:pt idx="19">
                    <c:v>3.1505863224776436E-2</c:v>
                  </c:pt>
                  <c:pt idx="20">
                    <c:v>5.1906191391267349E-2</c:v>
                  </c:pt>
                  <c:pt idx="21">
                    <c:v>4.2935254292278305E-2</c:v>
                  </c:pt>
                  <c:pt idx="22">
                    <c:v>3.1505863224776519E-2</c:v>
                  </c:pt>
                  <c:pt idx="23">
                    <c:v>3.1505863224776519E-2</c:v>
                  </c:pt>
                </c:numCache>
              </c:numRef>
            </c:plus>
            <c:minus>
              <c:numRef>
                <c:f>'Moisture Absorpton Res'!$AX$5:$AX$28</c:f>
                <c:numCache>
                  <c:formatCode>General</c:formatCode>
                  <c:ptCount val="24"/>
                  <c:pt idx="0">
                    <c:v>0</c:v>
                  </c:pt>
                  <c:pt idx="1">
                    <c:v>3.5724290971360283E-2</c:v>
                  </c:pt>
                  <c:pt idx="2">
                    <c:v>3.5724290971360088E-2</c:v>
                  </c:pt>
                  <c:pt idx="3">
                    <c:v>2.062542900892339E-2</c:v>
                  </c:pt>
                  <c:pt idx="4">
                    <c:v>2.0625429008923418E-2</c:v>
                  </c:pt>
                  <c:pt idx="5">
                    <c:v>0</c:v>
                  </c:pt>
                  <c:pt idx="6">
                    <c:v>1.1908096990453436E-2</c:v>
                  </c:pt>
                  <c:pt idx="7">
                    <c:v>1.1908096990453436E-2</c:v>
                  </c:pt>
                  <c:pt idx="8">
                    <c:v>0</c:v>
                  </c:pt>
                  <c:pt idx="9">
                    <c:v>0</c:v>
                  </c:pt>
                  <c:pt idx="10">
                    <c:v>1.190809699045337E-2</c:v>
                  </c:pt>
                  <c:pt idx="11">
                    <c:v>1.1908096990453436E-2</c:v>
                  </c:pt>
                  <c:pt idx="12">
                    <c:v>1.1908096990453436E-2</c:v>
                  </c:pt>
                  <c:pt idx="13">
                    <c:v>1.1908096990453499E-2</c:v>
                  </c:pt>
                  <c:pt idx="14">
                    <c:v>1.1908096990453436E-2</c:v>
                  </c:pt>
                  <c:pt idx="15">
                    <c:v>1.1908096990453436E-2</c:v>
                  </c:pt>
                  <c:pt idx="16">
                    <c:v>3.1505863224776519E-2</c:v>
                  </c:pt>
                  <c:pt idx="17">
                    <c:v>1.1908096990453563E-2</c:v>
                  </c:pt>
                  <c:pt idx="18">
                    <c:v>3.1505863224776519E-2</c:v>
                  </c:pt>
                  <c:pt idx="19">
                    <c:v>3.1505863224776436E-2</c:v>
                  </c:pt>
                  <c:pt idx="20">
                    <c:v>5.1906191391267349E-2</c:v>
                  </c:pt>
                  <c:pt idx="21">
                    <c:v>4.2935254292278305E-2</c:v>
                  </c:pt>
                  <c:pt idx="22">
                    <c:v>3.1505863224776519E-2</c:v>
                  </c:pt>
                  <c:pt idx="23">
                    <c:v>3.1505863224776519E-2</c:v>
                  </c:pt>
                </c:numCache>
              </c:numRef>
            </c:minus>
            <c:spPr>
              <a:noFill/>
              <a:ln w="9525" cap="flat" cmpd="sng" algn="ctr">
                <a:solidFill>
                  <a:schemeClr val="tx1">
                    <a:lumMod val="65000"/>
                    <a:lumOff val="35000"/>
                  </a:schemeClr>
                </a:solidFill>
                <a:round/>
              </a:ln>
              <a:effectLst/>
            </c:spPr>
          </c:errBars>
          <c:xVal>
            <c:numRef>
              <c:f>'Moisture Absorpton Res'!$AT$5:$AT$28</c:f>
              <c:numCache>
                <c:formatCode>0.0</c:formatCode>
                <c:ptCount val="24"/>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numCache>
            </c:numRef>
          </c:xVal>
          <c:yVal>
            <c:numRef>
              <c:f>'Moisture Absorpton Res'!$AW$5:$AW$28</c:f>
              <c:numCache>
                <c:formatCode>0.000</c:formatCode>
                <c:ptCount val="24"/>
                <c:pt idx="0">
                  <c:v>0</c:v>
                </c:pt>
                <c:pt idx="1">
                  <c:v>0.17252748434092283</c:v>
                </c:pt>
                <c:pt idx="2">
                  <c:v>0.23440377136769305</c:v>
                </c:pt>
                <c:pt idx="3">
                  <c:v>0.27565462938553981</c:v>
                </c:pt>
                <c:pt idx="4">
                  <c:v>0.33753091641230998</c:v>
                </c:pt>
                <c:pt idx="5">
                  <c:v>0.37878177443015676</c:v>
                </c:pt>
                <c:pt idx="6">
                  <c:v>0.41315748944502911</c:v>
                </c:pt>
                <c:pt idx="7">
                  <c:v>0.4337829184539525</c:v>
                </c:pt>
                <c:pt idx="8">
                  <c:v>0.48190891947477366</c:v>
                </c:pt>
                <c:pt idx="9">
                  <c:v>0.52315977749262055</c:v>
                </c:pt>
                <c:pt idx="10">
                  <c:v>0.55066034950451836</c:v>
                </c:pt>
                <c:pt idx="11">
                  <c:v>0.57816092151641618</c:v>
                </c:pt>
                <c:pt idx="12">
                  <c:v>0.59878635052533957</c:v>
                </c:pt>
                <c:pt idx="13">
                  <c:v>0.61253663653128843</c:v>
                </c:pt>
                <c:pt idx="14">
                  <c:v>0.64003720854318635</c:v>
                </c:pt>
                <c:pt idx="15">
                  <c:v>0.67441292355805871</c:v>
                </c:pt>
                <c:pt idx="16">
                  <c:v>0.70191349556995652</c:v>
                </c:pt>
                <c:pt idx="17">
                  <c:v>0.71566378157590538</c:v>
                </c:pt>
                <c:pt idx="18">
                  <c:v>0.73628921058482877</c:v>
                </c:pt>
                <c:pt idx="19">
                  <c:v>0.75691463959375227</c:v>
                </c:pt>
                <c:pt idx="20">
                  <c:v>0.78441521160565009</c:v>
                </c:pt>
                <c:pt idx="21">
                  <c:v>0.79816549761159905</c:v>
                </c:pt>
                <c:pt idx="22">
                  <c:v>0.80504064061457348</c:v>
                </c:pt>
                <c:pt idx="23">
                  <c:v>0.80504064061457348</c:v>
                </c:pt>
              </c:numCache>
            </c:numRef>
          </c:yVal>
          <c:smooth val="0"/>
          <c:extLst>
            <c:ext xmlns:c16="http://schemas.microsoft.com/office/drawing/2014/chart" uri="{C3380CC4-5D6E-409C-BE32-E72D297353CC}">
              <c16:uniqueId val="{00000001-B1C8-4DC2-9C38-7DCCC5E2CA30}"/>
            </c:ext>
          </c:extLst>
        </c:ser>
        <c:ser>
          <c:idx val="9"/>
          <c:order val="2"/>
          <c:tx>
            <c:strRef>
              <c:f>'Formatted Graphs'!$X$34</c:f>
              <c:strCache>
                <c:ptCount val="1"/>
                <c:pt idx="0">
                  <c:v>MO-1-G:25wt%</c:v>
                </c:pt>
              </c:strCache>
            </c:strRef>
          </c:tx>
          <c:spPr>
            <a:ln w="19050" cap="rnd">
              <a:solidFill>
                <a:schemeClr val="accent4">
                  <a:lumMod val="60000"/>
                </a:schemeClr>
              </a:solidFill>
              <a:round/>
            </a:ln>
            <a:effectLst/>
          </c:spPr>
          <c:marker>
            <c:symbol val="circle"/>
            <c:size val="9"/>
            <c:spPr>
              <a:solidFill>
                <a:schemeClr val="accent4">
                  <a:lumMod val="60000"/>
                </a:schemeClr>
              </a:solidFill>
              <a:ln w="9525">
                <a:solidFill>
                  <a:schemeClr val="accent4">
                    <a:lumMod val="60000"/>
                  </a:schemeClr>
                </a:solidFill>
              </a:ln>
              <a:effectLst/>
            </c:spPr>
          </c:marker>
          <c:errBars>
            <c:errDir val="y"/>
            <c:errBarType val="both"/>
            <c:errValType val="cust"/>
            <c:noEndCap val="0"/>
            <c:plus>
              <c:numRef>
                <c:f>'Moisture Absorpton Res'!$BH$5:$BH$33</c:f>
                <c:numCache>
                  <c:formatCode>General</c:formatCode>
                  <c:ptCount val="29"/>
                  <c:pt idx="0">
                    <c:v>0</c:v>
                  </c:pt>
                  <c:pt idx="1">
                    <c:v>1.1610818441949458E-2</c:v>
                  </c:pt>
                  <c:pt idx="2">
                    <c:v>2.0110527458914201E-2</c:v>
                  </c:pt>
                  <c:pt idx="3">
                    <c:v>1.1610818441949475E-2</c:v>
                  </c:pt>
                  <c:pt idx="4">
                    <c:v>1.1610818441949491E-2</c:v>
                  </c:pt>
                  <c:pt idx="5">
                    <c:v>1.1610818441949427E-2</c:v>
                  </c:pt>
                  <c:pt idx="6">
                    <c:v>2.0110527458914174E-2</c:v>
                  </c:pt>
                  <c:pt idx="7">
                    <c:v>2.0110527458914229E-2</c:v>
                  </c:pt>
                  <c:pt idx="8">
                    <c:v>2.3221636883898885E-2</c:v>
                  </c:pt>
                  <c:pt idx="9">
                    <c:v>2.0110527458914201E-2</c:v>
                  </c:pt>
                  <c:pt idx="10">
                    <c:v>2.0110527458914174E-2</c:v>
                  </c:pt>
                  <c:pt idx="11">
                    <c:v>1.1610818441949458E-2</c:v>
                  </c:pt>
                  <c:pt idx="12">
                    <c:v>2.0110527458914229E-2</c:v>
                  </c:pt>
                  <c:pt idx="13">
                    <c:v>1.1610818441949522E-2</c:v>
                  </c:pt>
                  <c:pt idx="14">
                    <c:v>1.1610818441949458E-2</c:v>
                  </c:pt>
                  <c:pt idx="15">
                    <c:v>1.1610818441949458E-2</c:v>
                  </c:pt>
                  <c:pt idx="16">
                    <c:v>1.1610818441949458E-2</c:v>
                  </c:pt>
                  <c:pt idx="17">
                    <c:v>1.1610818441949458E-2</c:v>
                  </c:pt>
                  <c:pt idx="18">
                    <c:v>2.0110527458914174E-2</c:v>
                  </c:pt>
                  <c:pt idx="19">
                    <c:v>2.3221636883898982E-2</c:v>
                  </c:pt>
                  <c:pt idx="20">
                    <c:v>1.1610818441949394E-2</c:v>
                  </c:pt>
                  <c:pt idx="21">
                    <c:v>2.3221636883898982E-2</c:v>
                  </c:pt>
                  <c:pt idx="22">
                    <c:v>1.1610818441949458E-2</c:v>
                  </c:pt>
                  <c:pt idx="23">
                    <c:v>2.0110527458914118E-2</c:v>
                  </c:pt>
                  <c:pt idx="24">
                    <c:v>2.0110527458914174E-2</c:v>
                  </c:pt>
                  <c:pt idx="25">
                    <c:v>2.3221636883898916E-2</c:v>
                  </c:pt>
                  <c:pt idx="26">
                    <c:v>2.0110527458914285E-2</c:v>
                  </c:pt>
                  <c:pt idx="27">
                    <c:v>2.3221636883899045E-2</c:v>
                  </c:pt>
                  <c:pt idx="28">
                    <c:v>2.3221636883899045E-2</c:v>
                  </c:pt>
                </c:numCache>
              </c:numRef>
            </c:plus>
            <c:minus>
              <c:numRef>
                <c:f>'Moisture Absorpton Res'!$BH$5:$BH$33</c:f>
                <c:numCache>
                  <c:formatCode>General</c:formatCode>
                  <c:ptCount val="29"/>
                  <c:pt idx="0">
                    <c:v>0</c:v>
                  </c:pt>
                  <c:pt idx="1">
                    <c:v>1.1610818441949458E-2</c:v>
                  </c:pt>
                  <c:pt idx="2">
                    <c:v>2.0110527458914201E-2</c:v>
                  </c:pt>
                  <c:pt idx="3">
                    <c:v>1.1610818441949475E-2</c:v>
                  </c:pt>
                  <c:pt idx="4">
                    <c:v>1.1610818441949491E-2</c:v>
                  </c:pt>
                  <c:pt idx="5">
                    <c:v>1.1610818441949427E-2</c:v>
                  </c:pt>
                  <c:pt idx="6">
                    <c:v>2.0110527458914174E-2</c:v>
                  </c:pt>
                  <c:pt idx="7">
                    <c:v>2.0110527458914229E-2</c:v>
                  </c:pt>
                  <c:pt idx="8">
                    <c:v>2.3221636883898885E-2</c:v>
                  </c:pt>
                  <c:pt idx="9">
                    <c:v>2.0110527458914201E-2</c:v>
                  </c:pt>
                  <c:pt idx="10">
                    <c:v>2.0110527458914174E-2</c:v>
                  </c:pt>
                  <c:pt idx="11">
                    <c:v>1.1610818441949458E-2</c:v>
                  </c:pt>
                  <c:pt idx="12">
                    <c:v>2.0110527458914229E-2</c:v>
                  </c:pt>
                  <c:pt idx="13">
                    <c:v>1.1610818441949522E-2</c:v>
                  </c:pt>
                  <c:pt idx="14">
                    <c:v>1.1610818441949458E-2</c:v>
                  </c:pt>
                  <c:pt idx="15">
                    <c:v>1.1610818441949458E-2</c:v>
                  </c:pt>
                  <c:pt idx="16">
                    <c:v>1.1610818441949458E-2</c:v>
                  </c:pt>
                  <c:pt idx="17">
                    <c:v>1.1610818441949458E-2</c:v>
                  </c:pt>
                  <c:pt idx="18">
                    <c:v>2.0110527458914174E-2</c:v>
                  </c:pt>
                  <c:pt idx="19">
                    <c:v>2.3221636883898982E-2</c:v>
                  </c:pt>
                  <c:pt idx="20">
                    <c:v>1.1610818441949394E-2</c:v>
                  </c:pt>
                  <c:pt idx="21">
                    <c:v>2.3221636883898982E-2</c:v>
                  </c:pt>
                  <c:pt idx="22">
                    <c:v>1.1610818441949458E-2</c:v>
                  </c:pt>
                  <c:pt idx="23">
                    <c:v>2.0110527458914118E-2</c:v>
                  </c:pt>
                  <c:pt idx="24">
                    <c:v>2.0110527458914174E-2</c:v>
                  </c:pt>
                  <c:pt idx="25">
                    <c:v>2.3221636883898916E-2</c:v>
                  </c:pt>
                  <c:pt idx="26">
                    <c:v>2.0110527458914285E-2</c:v>
                  </c:pt>
                  <c:pt idx="27">
                    <c:v>2.3221636883899045E-2</c:v>
                  </c:pt>
                  <c:pt idx="28">
                    <c:v>2.3221636883899045E-2</c:v>
                  </c:pt>
                </c:numCache>
              </c:numRef>
            </c:minus>
            <c:spPr>
              <a:noFill/>
              <a:ln w="9525" cap="flat" cmpd="sng" algn="ctr">
                <a:solidFill>
                  <a:schemeClr val="tx1">
                    <a:lumMod val="65000"/>
                    <a:lumOff val="35000"/>
                  </a:schemeClr>
                </a:solidFill>
                <a:round/>
              </a:ln>
              <a:effectLst/>
            </c:spPr>
          </c:errBars>
          <c:xVal>
            <c:numRef>
              <c:f>'Moisture Absorpton Res'!$BD$5:$BD$33</c:f>
              <c:numCache>
                <c:formatCode>0.0</c:formatCode>
                <c:ptCount val="2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numCache>
            </c:numRef>
          </c:xVal>
          <c:yVal>
            <c:numRef>
              <c:f>'Moisture Absorpton Res'!$BG$5:$BG$33</c:f>
              <c:numCache>
                <c:formatCode>0.000</c:formatCode>
                <c:ptCount val="29"/>
                <c:pt idx="0">
                  <c:v>0</c:v>
                </c:pt>
                <c:pt idx="1">
                  <c:v>0.16151692930454731</c:v>
                </c:pt>
                <c:pt idx="2">
                  <c:v>0.22855202083426127</c:v>
                </c:pt>
                <c:pt idx="3">
                  <c:v>0.26206956659911823</c:v>
                </c:pt>
                <c:pt idx="4">
                  <c:v>0.32240114897586081</c:v>
                </c:pt>
                <c:pt idx="5">
                  <c:v>0.36262220389368927</c:v>
                </c:pt>
                <c:pt idx="6">
                  <c:v>0.38943624050557474</c:v>
                </c:pt>
                <c:pt idx="7">
                  <c:v>0.40954676796448902</c:v>
                </c:pt>
                <c:pt idx="8">
                  <c:v>0.45647133203528883</c:v>
                </c:pt>
                <c:pt idx="9">
                  <c:v>0.48998887780014577</c:v>
                </c:pt>
                <c:pt idx="10">
                  <c:v>0.51009940525905995</c:v>
                </c:pt>
                <c:pt idx="11">
                  <c:v>0.52350642356500277</c:v>
                </c:pt>
                <c:pt idx="12">
                  <c:v>0.55032046017688829</c:v>
                </c:pt>
                <c:pt idx="13">
                  <c:v>0.56372747848283111</c:v>
                </c:pt>
                <c:pt idx="14">
                  <c:v>0.5838380059417454</c:v>
                </c:pt>
                <c:pt idx="15">
                  <c:v>0.59724502424768822</c:v>
                </c:pt>
                <c:pt idx="16">
                  <c:v>0.61735555170660239</c:v>
                </c:pt>
                <c:pt idx="17">
                  <c:v>0.63746607916551656</c:v>
                </c:pt>
                <c:pt idx="18">
                  <c:v>0.65087309747145927</c:v>
                </c:pt>
                <c:pt idx="19">
                  <c:v>0.66428011577740209</c:v>
                </c:pt>
                <c:pt idx="20">
                  <c:v>0.69779766154225908</c:v>
                </c:pt>
                <c:pt idx="21">
                  <c:v>0.72461169815414461</c:v>
                </c:pt>
                <c:pt idx="22">
                  <c:v>0.73801871646008743</c:v>
                </c:pt>
                <c:pt idx="23">
                  <c:v>0.75142573476603014</c:v>
                </c:pt>
                <c:pt idx="24">
                  <c:v>0.77153626222494454</c:v>
                </c:pt>
                <c:pt idx="25">
                  <c:v>0.77823977137791578</c:v>
                </c:pt>
                <c:pt idx="26">
                  <c:v>0.79164678968385849</c:v>
                </c:pt>
                <c:pt idx="27">
                  <c:v>0.79835029883683006</c:v>
                </c:pt>
                <c:pt idx="28">
                  <c:v>0.79835029883683006</c:v>
                </c:pt>
              </c:numCache>
            </c:numRef>
          </c:yVal>
          <c:smooth val="0"/>
          <c:extLst>
            <c:ext xmlns:c16="http://schemas.microsoft.com/office/drawing/2014/chart" uri="{C3380CC4-5D6E-409C-BE32-E72D297353CC}">
              <c16:uniqueId val="{00000002-B1C8-4DC2-9C38-7DCCC5E2CA30}"/>
            </c:ext>
          </c:extLst>
        </c:ser>
        <c:ser>
          <c:idx val="13"/>
          <c:order val="3"/>
          <c:tx>
            <c:strRef>
              <c:f>'Formatted Graphs'!$X$35</c:f>
              <c:strCache>
                <c:ptCount val="1"/>
                <c:pt idx="0">
                  <c:v>MO-1-G:30wt%</c:v>
                </c:pt>
              </c:strCache>
            </c:strRef>
          </c:tx>
          <c:spPr>
            <a:ln w="19050" cap="rnd">
              <a:solidFill>
                <a:schemeClr val="accent2">
                  <a:lumMod val="80000"/>
                  <a:lumOff val="20000"/>
                </a:schemeClr>
              </a:solidFill>
              <a:round/>
            </a:ln>
            <a:effectLst/>
          </c:spPr>
          <c:marker>
            <c:symbol val="circle"/>
            <c:size val="9"/>
            <c:spPr>
              <a:solidFill>
                <a:schemeClr val="accent2">
                  <a:lumMod val="80000"/>
                  <a:lumOff val="20000"/>
                </a:schemeClr>
              </a:solidFill>
              <a:ln w="9525">
                <a:solidFill>
                  <a:schemeClr val="accent2">
                    <a:lumMod val="80000"/>
                    <a:lumOff val="20000"/>
                  </a:schemeClr>
                </a:solidFill>
              </a:ln>
              <a:effectLst/>
            </c:spPr>
          </c:marker>
          <c:errBars>
            <c:errDir val="y"/>
            <c:errBarType val="both"/>
            <c:errValType val="cust"/>
            <c:noEndCap val="0"/>
            <c:plus>
              <c:numRef>
                <c:f>'Moisture Absorpton Res'!$BR$5:$BR$35</c:f>
                <c:numCache>
                  <c:formatCode>General</c:formatCode>
                  <c:ptCount val="31"/>
                  <c:pt idx="0">
                    <c:v>0</c:v>
                  </c:pt>
                  <c:pt idx="1">
                    <c:v>1.1369664976376618E-2</c:v>
                  </c:pt>
                  <c:pt idx="2">
                    <c:v>1.1032660923630836E-2</c:v>
                  </c:pt>
                  <c:pt idx="3">
                    <c:v>8.5410998213782015E-3</c:v>
                  </c:pt>
                  <c:pt idx="4">
                    <c:v>3.9016336354403339E-3</c:v>
                  </c:pt>
                  <c:pt idx="5">
                    <c:v>7.7792998138178568E-3</c:v>
                  </c:pt>
                  <c:pt idx="6">
                    <c:v>1.0652361295956403E-2</c:v>
                  </c:pt>
                  <c:pt idx="7">
                    <c:v>1.0621230774579547E-2</c:v>
                  </c:pt>
                  <c:pt idx="8">
                    <c:v>2.1735751473353975E-2</c:v>
                  </c:pt>
                  <c:pt idx="9">
                    <c:v>1.0563974384549972E-2</c:v>
                  </c:pt>
                  <c:pt idx="10">
                    <c:v>1.5812716948690592E-2</c:v>
                  </c:pt>
                  <c:pt idx="11">
                    <c:v>1.0556216996397905E-2</c:v>
                  </c:pt>
                  <c:pt idx="12">
                    <c:v>1.0561498233253532E-2</c:v>
                  </c:pt>
                  <c:pt idx="13">
                    <c:v>1.0572877416536799E-2</c:v>
                  </c:pt>
                  <c:pt idx="14">
                    <c:v>1.0590334889762552E-2</c:v>
                  </c:pt>
                  <c:pt idx="15">
                    <c:v>2.1692419676803385E-2</c:v>
                  </c:pt>
                  <c:pt idx="16">
                    <c:v>1.5120788179358873E-2</c:v>
                  </c:pt>
                  <c:pt idx="17">
                    <c:v>4.7320997835765101E-3</c:v>
                  </c:pt>
                  <c:pt idx="18">
                    <c:v>1.0643354656126303E-2</c:v>
                  </c:pt>
                  <c:pt idx="19">
                    <c:v>1.4761413443068278E-2</c:v>
                  </c:pt>
                  <c:pt idx="20">
                    <c:v>1.4585037507337655E-2</c:v>
                  </c:pt>
                  <c:pt idx="21">
                    <c:v>1.4410977608122755E-2</c:v>
                  </c:pt>
                  <c:pt idx="22">
                    <c:v>1.0820359522261696E-2</c:v>
                  </c:pt>
                  <c:pt idx="23">
                    <c:v>1.4239318678619894E-2</c:v>
                  </c:pt>
                  <c:pt idx="24">
                    <c:v>1.0878988296253242E-2</c:v>
                  </c:pt>
                  <c:pt idx="25">
                    <c:v>2.1354039803528884E-2</c:v>
                  </c:pt>
                  <c:pt idx="26">
                    <c:v>2.2942239201695004E-2</c:v>
                  </c:pt>
                  <c:pt idx="27">
                    <c:v>1.8403035859147782E-2</c:v>
                  </c:pt>
                  <c:pt idx="28">
                    <c:v>1.1012887518829678E-2</c:v>
                  </c:pt>
                  <c:pt idx="29">
                    <c:v>9.2342336883625212E-3</c:v>
                  </c:pt>
                  <c:pt idx="30">
                    <c:v>9.2342336883625212E-3</c:v>
                  </c:pt>
                </c:numCache>
              </c:numRef>
            </c:plus>
            <c:minus>
              <c:numRef>
                <c:f>'Moisture Absorpton Res'!$BR$5:$BR$35</c:f>
                <c:numCache>
                  <c:formatCode>General</c:formatCode>
                  <c:ptCount val="31"/>
                  <c:pt idx="0">
                    <c:v>0</c:v>
                  </c:pt>
                  <c:pt idx="1">
                    <c:v>1.1369664976376618E-2</c:v>
                  </c:pt>
                  <c:pt idx="2">
                    <c:v>1.1032660923630836E-2</c:v>
                  </c:pt>
                  <c:pt idx="3">
                    <c:v>8.5410998213782015E-3</c:v>
                  </c:pt>
                  <c:pt idx="4">
                    <c:v>3.9016336354403339E-3</c:v>
                  </c:pt>
                  <c:pt idx="5">
                    <c:v>7.7792998138178568E-3</c:v>
                  </c:pt>
                  <c:pt idx="6">
                    <c:v>1.0652361295956403E-2</c:v>
                  </c:pt>
                  <c:pt idx="7">
                    <c:v>1.0621230774579547E-2</c:v>
                  </c:pt>
                  <c:pt idx="8">
                    <c:v>2.1735751473353975E-2</c:v>
                  </c:pt>
                  <c:pt idx="9">
                    <c:v>1.0563974384549972E-2</c:v>
                  </c:pt>
                  <c:pt idx="10">
                    <c:v>1.5812716948690592E-2</c:v>
                  </c:pt>
                  <c:pt idx="11">
                    <c:v>1.0556216996397905E-2</c:v>
                  </c:pt>
                  <c:pt idx="12">
                    <c:v>1.0561498233253532E-2</c:v>
                  </c:pt>
                  <c:pt idx="13">
                    <c:v>1.0572877416536799E-2</c:v>
                  </c:pt>
                  <c:pt idx="14">
                    <c:v>1.0590334889762552E-2</c:v>
                  </c:pt>
                  <c:pt idx="15">
                    <c:v>2.1692419676803385E-2</c:v>
                  </c:pt>
                  <c:pt idx="16">
                    <c:v>1.5120788179358873E-2</c:v>
                  </c:pt>
                  <c:pt idx="17">
                    <c:v>4.7320997835765101E-3</c:v>
                  </c:pt>
                  <c:pt idx="18">
                    <c:v>1.0643354656126303E-2</c:v>
                  </c:pt>
                  <c:pt idx="19">
                    <c:v>1.4761413443068278E-2</c:v>
                  </c:pt>
                  <c:pt idx="20">
                    <c:v>1.4585037507337655E-2</c:v>
                  </c:pt>
                  <c:pt idx="21">
                    <c:v>1.4410977608122755E-2</c:v>
                  </c:pt>
                  <c:pt idx="22">
                    <c:v>1.0820359522261696E-2</c:v>
                  </c:pt>
                  <c:pt idx="23">
                    <c:v>1.4239318678619894E-2</c:v>
                  </c:pt>
                  <c:pt idx="24">
                    <c:v>1.0878988296253242E-2</c:v>
                  </c:pt>
                  <c:pt idx="25">
                    <c:v>2.1354039803528884E-2</c:v>
                  </c:pt>
                  <c:pt idx="26">
                    <c:v>2.2942239201695004E-2</c:v>
                  </c:pt>
                  <c:pt idx="27">
                    <c:v>1.8403035859147782E-2</c:v>
                  </c:pt>
                  <c:pt idx="28">
                    <c:v>1.1012887518829678E-2</c:v>
                  </c:pt>
                  <c:pt idx="29">
                    <c:v>9.2342336883625212E-3</c:v>
                  </c:pt>
                  <c:pt idx="30">
                    <c:v>9.2342336883625212E-3</c:v>
                  </c:pt>
                </c:numCache>
              </c:numRef>
            </c:minus>
            <c:spPr>
              <a:noFill/>
              <a:ln w="9525" cap="flat" cmpd="sng" algn="ctr">
                <a:solidFill>
                  <a:schemeClr val="tx1">
                    <a:lumMod val="65000"/>
                    <a:lumOff val="35000"/>
                  </a:schemeClr>
                </a:solidFill>
                <a:round/>
              </a:ln>
              <a:effectLst/>
            </c:spPr>
          </c:errBars>
          <c:xVal>
            <c:numRef>
              <c:f>'Moisture Absorpton Res'!$BN$5:$BN$35</c:f>
              <c:numCache>
                <c:formatCode>0.0</c:formatCode>
                <c:ptCount val="31"/>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pt idx="29">
                  <c:v>75</c:v>
                </c:pt>
                <c:pt idx="30">
                  <c:v>100</c:v>
                </c:pt>
              </c:numCache>
            </c:numRef>
          </c:xVal>
          <c:yVal>
            <c:numRef>
              <c:f>'Moisture Absorpton Res'!$BQ$5:$BQ$35</c:f>
              <c:numCache>
                <c:formatCode>0.000</c:formatCode>
                <c:ptCount val="31"/>
                <c:pt idx="0">
                  <c:v>0</c:v>
                </c:pt>
                <c:pt idx="1">
                  <c:v>0.14736581191225587</c:v>
                </c:pt>
                <c:pt idx="2">
                  <c:v>0.23122586236426371</c:v>
                </c:pt>
                <c:pt idx="3">
                  <c:v>0.2870836931723319</c:v>
                </c:pt>
                <c:pt idx="4">
                  <c:v>0.32212311984720932</c:v>
                </c:pt>
                <c:pt idx="5">
                  <c:v>0.34997873101133781</c:v>
                </c:pt>
                <c:pt idx="6">
                  <c:v>0.37798095065527754</c:v>
                </c:pt>
                <c:pt idx="7">
                  <c:v>0.39894596326827947</c:v>
                </c:pt>
                <c:pt idx="8">
                  <c:v>0.4269481829122192</c:v>
                </c:pt>
                <c:pt idx="9">
                  <c:v>0.46184100110728538</c:v>
                </c:pt>
                <c:pt idx="10">
                  <c:v>0.47591541516916086</c:v>
                </c:pt>
                <c:pt idx="11">
                  <c:v>0.50377102633328941</c:v>
                </c:pt>
                <c:pt idx="12">
                  <c:v>0.52473603894629128</c:v>
                </c:pt>
                <c:pt idx="13">
                  <c:v>0.54570105155929316</c:v>
                </c:pt>
                <c:pt idx="14">
                  <c:v>0.56666606417229526</c:v>
                </c:pt>
                <c:pt idx="15">
                  <c:v>0.58059386975435945</c:v>
                </c:pt>
                <c:pt idx="16">
                  <c:v>0.59452167533642375</c:v>
                </c:pt>
                <c:pt idx="17">
                  <c:v>0.60155888236736144</c:v>
                </c:pt>
                <c:pt idx="18">
                  <c:v>0.60859608939829912</c:v>
                </c:pt>
                <c:pt idx="19">
                  <c:v>0.63645170056242761</c:v>
                </c:pt>
                <c:pt idx="20">
                  <c:v>0.6574167131754296</c:v>
                </c:pt>
                <c:pt idx="21">
                  <c:v>0.67838172578843159</c:v>
                </c:pt>
                <c:pt idx="22">
                  <c:v>0.69245613985030696</c:v>
                </c:pt>
                <c:pt idx="23">
                  <c:v>0.69934673840143358</c:v>
                </c:pt>
                <c:pt idx="24">
                  <c:v>0.71342115246330895</c:v>
                </c:pt>
                <c:pt idx="25">
                  <c:v>0.72734895804537325</c:v>
                </c:pt>
                <c:pt idx="26">
                  <c:v>0.74142337210724862</c:v>
                </c:pt>
                <c:pt idx="27">
                  <c:v>0.74846057913818653</c:v>
                </c:pt>
                <c:pt idx="28">
                  <c:v>0.75535117768931304</c:v>
                </c:pt>
                <c:pt idx="29">
                  <c:v>0.76238838472025072</c:v>
                </c:pt>
                <c:pt idx="30">
                  <c:v>0.76238838472025072</c:v>
                </c:pt>
              </c:numCache>
            </c:numRef>
          </c:yVal>
          <c:smooth val="0"/>
          <c:extLst>
            <c:ext xmlns:c16="http://schemas.microsoft.com/office/drawing/2014/chart" uri="{C3380CC4-5D6E-409C-BE32-E72D297353CC}">
              <c16:uniqueId val="{00000003-B1C8-4DC2-9C38-7DCCC5E2CA30}"/>
            </c:ext>
          </c:extLst>
        </c:ser>
        <c:ser>
          <c:idx val="17"/>
          <c:order val="4"/>
          <c:tx>
            <c:strRef>
              <c:f>'Formatted Graphs'!$X$36</c:f>
              <c:strCache>
                <c:ptCount val="1"/>
                <c:pt idx="0">
                  <c:v>MO-1-G:35wt%</c:v>
                </c:pt>
              </c:strCache>
            </c:strRef>
          </c:tx>
          <c:spPr>
            <a:ln w="19050" cap="rnd">
              <a:solidFill>
                <a:schemeClr val="accent6">
                  <a:lumMod val="80000"/>
                  <a:lumOff val="20000"/>
                </a:schemeClr>
              </a:solidFill>
              <a:round/>
            </a:ln>
            <a:effectLst/>
          </c:spPr>
          <c:marker>
            <c:symbol val="circle"/>
            <c:size val="9"/>
            <c:spPr>
              <a:solidFill>
                <a:schemeClr val="accent6">
                  <a:lumMod val="80000"/>
                  <a:lumOff val="20000"/>
                </a:schemeClr>
              </a:solidFill>
              <a:ln w="9525">
                <a:solidFill>
                  <a:schemeClr val="accent6">
                    <a:lumMod val="80000"/>
                    <a:lumOff val="20000"/>
                  </a:schemeClr>
                </a:solidFill>
              </a:ln>
              <a:effectLst/>
            </c:spPr>
          </c:marker>
          <c:errBars>
            <c:errDir val="y"/>
            <c:errBarType val="both"/>
            <c:errValType val="cust"/>
            <c:noEndCap val="0"/>
            <c:plus>
              <c:numRef>
                <c:f>'Moisture Absorpton Res'!$CB$5:$CB$31</c:f>
                <c:numCache>
                  <c:formatCode>General</c:formatCode>
                  <c:ptCount val="27"/>
                  <c:pt idx="0">
                    <c:v>0</c:v>
                  </c:pt>
                  <c:pt idx="1">
                    <c:v>1.1789104163383765E-2</c:v>
                  </c:pt>
                  <c:pt idx="2">
                    <c:v>3.3993498887762956E-17</c:v>
                  </c:pt>
                  <c:pt idx="3">
                    <c:v>0</c:v>
                  </c:pt>
                  <c:pt idx="4">
                    <c:v>1.178910416338378E-2</c:v>
                  </c:pt>
                  <c:pt idx="5">
                    <c:v>1.1789104163383749E-2</c:v>
                  </c:pt>
                  <c:pt idx="6">
                    <c:v>1.1789104163383716E-2</c:v>
                  </c:pt>
                  <c:pt idx="7">
                    <c:v>1.178910416338378E-2</c:v>
                  </c:pt>
                  <c:pt idx="8">
                    <c:v>1.1789104163383749E-2</c:v>
                  </c:pt>
                  <c:pt idx="9">
                    <c:v>0</c:v>
                  </c:pt>
                  <c:pt idx="10">
                    <c:v>6.7986997775525911E-17</c:v>
                  </c:pt>
                  <c:pt idx="11">
                    <c:v>0</c:v>
                  </c:pt>
                  <c:pt idx="12">
                    <c:v>1.1789104163383749E-2</c:v>
                  </c:pt>
                  <c:pt idx="13">
                    <c:v>6.7986997775525911E-17</c:v>
                  </c:pt>
                  <c:pt idx="14">
                    <c:v>1.1789104163383716E-2</c:v>
                  </c:pt>
                  <c:pt idx="15">
                    <c:v>0</c:v>
                  </c:pt>
                  <c:pt idx="16">
                    <c:v>1.1789104163383845E-2</c:v>
                  </c:pt>
                  <c:pt idx="17">
                    <c:v>0</c:v>
                  </c:pt>
                  <c:pt idx="18">
                    <c:v>1.178910416338378E-2</c:v>
                  </c:pt>
                  <c:pt idx="19">
                    <c:v>2.041932738670249E-2</c:v>
                  </c:pt>
                  <c:pt idx="20">
                    <c:v>2.0419327386702435E-2</c:v>
                  </c:pt>
                  <c:pt idx="21">
                    <c:v>1.1789104163383716E-2</c:v>
                  </c:pt>
                  <c:pt idx="22">
                    <c:v>3.1191037796549612E-2</c:v>
                  </c:pt>
                  <c:pt idx="23">
                    <c:v>3.1191037796549609E-2</c:v>
                  </c:pt>
                  <c:pt idx="24">
                    <c:v>2.3578208326767561E-2</c:v>
                  </c:pt>
                  <c:pt idx="25">
                    <c:v>3.1191037796549657E-2</c:v>
                  </c:pt>
                  <c:pt idx="26">
                    <c:v>3.1191037796549657E-2</c:v>
                  </c:pt>
                </c:numCache>
              </c:numRef>
            </c:plus>
            <c:minus>
              <c:numRef>
                <c:f>'Moisture Absorpton Res'!$CB$5:$CB$31</c:f>
                <c:numCache>
                  <c:formatCode>General</c:formatCode>
                  <c:ptCount val="27"/>
                  <c:pt idx="0">
                    <c:v>0</c:v>
                  </c:pt>
                  <c:pt idx="1">
                    <c:v>1.1789104163383765E-2</c:v>
                  </c:pt>
                  <c:pt idx="2">
                    <c:v>3.3993498887762956E-17</c:v>
                  </c:pt>
                  <c:pt idx="3">
                    <c:v>0</c:v>
                  </c:pt>
                  <c:pt idx="4">
                    <c:v>1.178910416338378E-2</c:v>
                  </c:pt>
                  <c:pt idx="5">
                    <c:v>1.1789104163383749E-2</c:v>
                  </c:pt>
                  <c:pt idx="6">
                    <c:v>1.1789104163383716E-2</c:v>
                  </c:pt>
                  <c:pt idx="7">
                    <c:v>1.178910416338378E-2</c:v>
                  </c:pt>
                  <c:pt idx="8">
                    <c:v>1.1789104163383749E-2</c:v>
                  </c:pt>
                  <c:pt idx="9">
                    <c:v>0</c:v>
                  </c:pt>
                  <c:pt idx="10">
                    <c:v>6.7986997775525911E-17</c:v>
                  </c:pt>
                  <c:pt idx="11">
                    <c:v>0</c:v>
                  </c:pt>
                  <c:pt idx="12">
                    <c:v>1.1789104163383749E-2</c:v>
                  </c:pt>
                  <c:pt idx="13">
                    <c:v>6.7986997775525911E-17</c:v>
                  </c:pt>
                  <c:pt idx="14">
                    <c:v>1.1789104163383716E-2</c:v>
                  </c:pt>
                  <c:pt idx="15">
                    <c:v>0</c:v>
                  </c:pt>
                  <c:pt idx="16">
                    <c:v>1.1789104163383845E-2</c:v>
                  </c:pt>
                  <c:pt idx="17">
                    <c:v>0</c:v>
                  </c:pt>
                  <c:pt idx="18">
                    <c:v>1.178910416338378E-2</c:v>
                  </c:pt>
                  <c:pt idx="19">
                    <c:v>2.041932738670249E-2</c:v>
                  </c:pt>
                  <c:pt idx="20">
                    <c:v>2.0419327386702435E-2</c:v>
                  </c:pt>
                  <c:pt idx="21">
                    <c:v>1.1789104163383716E-2</c:v>
                  </c:pt>
                  <c:pt idx="22">
                    <c:v>3.1191037796549612E-2</c:v>
                  </c:pt>
                  <c:pt idx="23">
                    <c:v>3.1191037796549609E-2</c:v>
                  </c:pt>
                  <c:pt idx="24">
                    <c:v>2.3578208326767561E-2</c:v>
                  </c:pt>
                  <c:pt idx="25">
                    <c:v>3.1191037796549657E-2</c:v>
                  </c:pt>
                  <c:pt idx="26">
                    <c:v>3.1191037796549657E-2</c:v>
                  </c:pt>
                </c:numCache>
              </c:numRef>
            </c:minus>
            <c:spPr>
              <a:noFill/>
              <a:ln w="9525" cap="flat" cmpd="sng" algn="ctr">
                <a:solidFill>
                  <a:schemeClr val="tx1">
                    <a:lumMod val="65000"/>
                    <a:lumOff val="35000"/>
                  </a:schemeClr>
                </a:solidFill>
                <a:round/>
              </a:ln>
              <a:effectLst/>
            </c:spPr>
          </c:errBars>
          <c:xVal>
            <c:numRef>
              <c:f>'Moisture Absorpton Res'!$BX$5:$BX$31</c:f>
              <c:numCache>
                <c:formatCode>0.0</c:formatCode>
                <c:ptCount val="27"/>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25</c:v>
                </c:pt>
                <c:pt idx="20">
                  <c:v>30</c:v>
                </c:pt>
                <c:pt idx="21">
                  <c:v>35</c:v>
                </c:pt>
                <c:pt idx="22">
                  <c:v>40</c:v>
                </c:pt>
                <c:pt idx="23">
                  <c:v>45</c:v>
                </c:pt>
                <c:pt idx="24">
                  <c:v>50</c:v>
                </c:pt>
                <c:pt idx="25">
                  <c:v>55</c:v>
                </c:pt>
                <c:pt idx="26">
                  <c:v>70</c:v>
                </c:pt>
              </c:numCache>
            </c:numRef>
          </c:xVal>
          <c:yVal>
            <c:numRef>
              <c:f>'Moisture Absorpton Res'!$CA$5:$CA$31</c:f>
              <c:numCache>
                <c:formatCode>0.000</c:formatCode>
                <c:ptCount val="27"/>
                <c:pt idx="0">
                  <c:v>0</c:v>
                </c:pt>
                <c:pt idx="1">
                  <c:v>0.12315838929728788</c:v>
                </c:pt>
                <c:pt idx="2">
                  <c:v>0.19122281391962939</c:v>
                </c:pt>
                <c:pt idx="3">
                  <c:v>0.23206146869303435</c:v>
                </c:pt>
                <c:pt idx="4">
                  <c:v>0.2865130083909076</c:v>
                </c:pt>
                <c:pt idx="5">
                  <c:v>0.30693233577761009</c:v>
                </c:pt>
                <c:pt idx="6">
                  <c:v>0.34777099055101496</c:v>
                </c:pt>
                <c:pt idx="7">
                  <c:v>0.36138387547548328</c:v>
                </c:pt>
                <c:pt idx="8">
                  <c:v>0.40222253024888815</c:v>
                </c:pt>
                <c:pt idx="9">
                  <c:v>0.41583541517335648</c:v>
                </c:pt>
                <c:pt idx="10">
                  <c:v>0.43625474256005897</c:v>
                </c:pt>
                <c:pt idx="11">
                  <c:v>0.45667406994676146</c:v>
                </c:pt>
                <c:pt idx="12">
                  <c:v>0.47028695487122979</c:v>
                </c:pt>
                <c:pt idx="13">
                  <c:v>0.49751272472016633</c:v>
                </c:pt>
                <c:pt idx="14">
                  <c:v>0.50431916718240055</c:v>
                </c:pt>
                <c:pt idx="15">
                  <c:v>0.51793205210686877</c:v>
                </c:pt>
                <c:pt idx="16">
                  <c:v>0.53154493703133721</c:v>
                </c:pt>
                <c:pt idx="17">
                  <c:v>0.55877070688027375</c:v>
                </c:pt>
                <c:pt idx="18">
                  <c:v>0.57238359180474208</c:v>
                </c:pt>
                <c:pt idx="19">
                  <c:v>0.59960936165367873</c:v>
                </c:pt>
                <c:pt idx="20">
                  <c:v>0.62002868904038111</c:v>
                </c:pt>
                <c:pt idx="21">
                  <c:v>0.63364157396484944</c:v>
                </c:pt>
                <c:pt idx="22">
                  <c:v>0.64725445888931776</c:v>
                </c:pt>
                <c:pt idx="23">
                  <c:v>0.65406090135155204</c:v>
                </c:pt>
                <c:pt idx="24">
                  <c:v>0.66767378627602036</c:v>
                </c:pt>
                <c:pt idx="25">
                  <c:v>0.67448022873825442</c:v>
                </c:pt>
                <c:pt idx="26">
                  <c:v>0.67448022873825442</c:v>
                </c:pt>
              </c:numCache>
            </c:numRef>
          </c:yVal>
          <c:smooth val="0"/>
          <c:extLst>
            <c:ext xmlns:c16="http://schemas.microsoft.com/office/drawing/2014/chart" uri="{C3380CC4-5D6E-409C-BE32-E72D297353CC}">
              <c16:uniqueId val="{00000004-B1C8-4DC2-9C38-7DCCC5E2CA30}"/>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4471234531318155"/>
              <c:y val="0.90136054421768708"/>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Level of saturation [</a:t>
                </a:r>
                <a:r>
                  <a:rPr lang="el-GR" sz="1800"/>
                  <a:t>β</a:t>
                </a:r>
                <a:r>
                  <a:rPr lang="en-ZA" sz="1800"/>
                  <a:t>/</a:t>
                </a:r>
                <a:r>
                  <a:rPr lang="el-GR" sz="1800"/>
                  <a:t>β</a:t>
                </a:r>
                <a:r>
                  <a:rPr lang="en-ZA" sz="1800" baseline="-25000"/>
                  <a:t>T</a:t>
                </a:r>
                <a:r>
                  <a:rPr lang="en-ZA" sz="1800"/>
                  <a:t>]</a:t>
                </a:r>
              </a:p>
            </c:rich>
          </c:tx>
          <c:layout>
            <c:manualLayout>
              <c:xMode val="edge"/>
              <c:yMode val="edge"/>
              <c:x val="1.0857765157311919E-2"/>
              <c:y val="6.2032245969253844E-2"/>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7249697307735912"/>
          <c:y val="0.47074829931972789"/>
          <c:w val="0.27378974818363266"/>
          <c:h val="0.33775510204081632"/>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strRef>
              <c:f>'Formatted Graphs'!$Y$32</c:f>
              <c:strCache>
                <c:ptCount val="1"/>
                <c:pt idx="0">
                  <c:v>MO-4-G:0wt%</c:v>
                </c:pt>
              </c:strCache>
            </c:strRef>
          </c:tx>
          <c:spPr>
            <a:ln w="19050" cap="rnd">
              <a:solidFill>
                <a:schemeClr val="accent3">
                  <a:lumMod val="60000"/>
                </a:schemeClr>
              </a:solidFill>
              <a:round/>
            </a:ln>
            <a:effectLst/>
          </c:spPr>
          <c:marker>
            <c:symbol val="diamond"/>
            <c:size val="12"/>
            <c:spPr>
              <a:solidFill>
                <a:srgbClr val="C00000"/>
              </a:solidFill>
              <a:ln w="9525">
                <a:solidFill>
                  <a:srgbClr val="C00000"/>
                </a:solidFill>
              </a:ln>
              <a:effectLst/>
            </c:spPr>
          </c:marker>
          <c:errBars>
            <c:errDir val="y"/>
            <c:errBarType val="both"/>
            <c:errValType val="cust"/>
            <c:noEndCap val="0"/>
            <c:pl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plus>
            <c:min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Res'!$AK$31:$AK$37</c:f>
              <c:numCache>
                <c:formatCode>0.000</c:formatCode>
                <c:ptCount val="7"/>
                <c:pt idx="0">
                  <c:v>0</c:v>
                </c:pt>
                <c:pt idx="1">
                  <c:v>9.698128279721141</c:v>
                </c:pt>
                <c:pt idx="2">
                  <c:v>11.031461613054475</c:v>
                </c:pt>
                <c:pt idx="3">
                  <c:v>11.364794946387809</c:v>
                </c:pt>
                <c:pt idx="4">
                  <c:v>11.698128279721141</c:v>
                </c:pt>
                <c:pt idx="5">
                  <c:v>12.031461613054475</c:v>
                </c:pt>
                <c:pt idx="6">
                  <c:v>12.031461613054475</c:v>
                </c:pt>
              </c:numCache>
            </c:numRef>
          </c:yVal>
          <c:smooth val="0"/>
          <c:extLst>
            <c:ext xmlns:c16="http://schemas.microsoft.com/office/drawing/2014/chart" uri="{C3380CC4-5D6E-409C-BE32-E72D297353CC}">
              <c16:uniqueId val="{00000000-F6FC-48BA-9E09-CC2979812D5C}"/>
            </c:ext>
          </c:extLst>
        </c:ser>
        <c:ser>
          <c:idx val="1"/>
          <c:order val="1"/>
          <c:tx>
            <c:strRef>
              <c:f>'Formatted Graphs'!$Y$33</c:f>
              <c:strCache>
                <c:ptCount val="1"/>
                <c:pt idx="0">
                  <c:v>MO-4-G:15wt%</c:v>
                </c:pt>
              </c:strCache>
            </c:strRef>
          </c:tx>
          <c:spPr>
            <a:ln w="19050" cap="rnd">
              <a:solidFill>
                <a:schemeClr val="accent1"/>
              </a:solidFill>
              <a:round/>
            </a:ln>
            <a:effectLst/>
          </c:spPr>
          <c:marker>
            <c:symbol val="diamond"/>
            <c:size val="13"/>
            <c:spPr>
              <a:solidFill>
                <a:schemeClr val="accent1"/>
              </a:solidFill>
              <a:ln w="9525">
                <a:solidFill>
                  <a:schemeClr val="accent1"/>
                </a:solidFill>
              </a:ln>
              <a:effectLst/>
            </c:spPr>
          </c:marker>
          <c:errBars>
            <c:errDir val="y"/>
            <c:errBarType val="both"/>
            <c:errValType val="cust"/>
            <c:noEndCap val="0"/>
            <c:plus>
              <c:numRef>
                <c:f>'Moisture Absorpton Res'!$AV$32:$AV$41</c:f>
                <c:numCache>
                  <c:formatCode>General</c:formatCode>
                  <c:ptCount val="10"/>
                  <c:pt idx="0">
                    <c:v>0</c:v>
                  </c:pt>
                  <c:pt idx="1">
                    <c:v>0.57735026918962584</c:v>
                  </c:pt>
                  <c:pt idx="2">
                    <c:v>0.57735026918962573</c:v>
                  </c:pt>
                  <c:pt idx="3">
                    <c:v>1</c:v>
                  </c:pt>
                  <c:pt idx="4">
                    <c:v>0.57735026918962584</c:v>
                  </c:pt>
                  <c:pt idx="5">
                    <c:v>0.57735026918962573</c:v>
                  </c:pt>
                  <c:pt idx="6">
                    <c:v>0</c:v>
                  </c:pt>
                  <c:pt idx="7">
                    <c:v>0.57735026918962584</c:v>
                  </c:pt>
                  <c:pt idx="8">
                    <c:v>0.57735026918962573</c:v>
                  </c:pt>
                  <c:pt idx="9">
                    <c:v>0.57735026918962573</c:v>
                  </c:pt>
                </c:numCache>
              </c:numRef>
            </c:plus>
            <c:minus>
              <c:numRef>
                <c:f>'Moisture Absorpton Res'!$AV$32:$AV$41</c:f>
                <c:numCache>
                  <c:formatCode>General</c:formatCode>
                  <c:ptCount val="10"/>
                  <c:pt idx="0">
                    <c:v>0</c:v>
                  </c:pt>
                  <c:pt idx="1">
                    <c:v>0.57735026918962584</c:v>
                  </c:pt>
                  <c:pt idx="2">
                    <c:v>0.57735026918962573</c:v>
                  </c:pt>
                  <c:pt idx="3">
                    <c:v>1</c:v>
                  </c:pt>
                  <c:pt idx="4">
                    <c:v>0.57735026918962584</c:v>
                  </c:pt>
                  <c:pt idx="5">
                    <c:v>0.57735026918962573</c:v>
                  </c:pt>
                  <c:pt idx="6">
                    <c:v>0</c:v>
                  </c:pt>
                  <c:pt idx="7">
                    <c:v>0.57735026918962584</c:v>
                  </c:pt>
                  <c:pt idx="8">
                    <c:v>0.57735026918962573</c:v>
                  </c:pt>
                  <c:pt idx="9">
                    <c:v>0.57735026918962573</c:v>
                  </c:pt>
                </c:numCache>
              </c:numRef>
            </c:minus>
            <c:spPr>
              <a:noFill/>
              <a:ln w="9525" cap="flat" cmpd="sng" algn="ctr">
                <a:solidFill>
                  <a:schemeClr val="tx1">
                    <a:lumMod val="65000"/>
                    <a:lumOff val="35000"/>
                  </a:schemeClr>
                </a:solidFill>
                <a:round/>
              </a:ln>
              <a:effectLst/>
            </c:spPr>
          </c:errBars>
          <c:xVal>
            <c:numRef>
              <c:f>'Moisture Absorpton Res'!$AT$32:$AT$41</c:f>
              <c:numCache>
                <c:formatCode>0.0</c:formatCode>
                <c:ptCount val="10"/>
                <c:pt idx="0">
                  <c:v>0</c:v>
                </c:pt>
                <c:pt idx="1">
                  <c:v>0.33333333333333331</c:v>
                </c:pt>
                <c:pt idx="2">
                  <c:v>0.66666666666666663</c:v>
                </c:pt>
                <c:pt idx="3">
                  <c:v>1</c:v>
                </c:pt>
                <c:pt idx="4">
                  <c:v>1.5</c:v>
                </c:pt>
                <c:pt idx="5">
                  <c:v>2.5</c:v>
                </c:pt>
                <c:pt idx="6">
                  <c:v>4</c:v>
                </c:pt>
                <c:pt idx="7">
                  <c:v>16</c:v>
                </c:pt>
                <c:pt idx="8">
                  <c:v>20</c:v>
                </c:pt>
                <c:pt idx="9">
                  <c:v>30</c:v>
                </c:pt>
              </c:numCache>
            </c:numRef>
          </c:xVal>
          <c:yVal>
            <c:numRef>
              <c:f>'Moisture Absorpton Res'!$AU$32:$AU$41</c:f>
              <c:numCache>
                <c:formatCode>0.000</c:formatCode>
                <c:ptCount val="10"/>
                <c:pt idx="0">
                  <c:v>0</c:v>
                </c:pt>
                <c:pt idx="1">
                  <c:v>8.698128279721141</c:v>
                </c:pt>
                <c:pt idx="2">
                  <c:v>10.031461613054475</c:v>
                </c:pt>
                <c:pt idx="3">
                  <c:v>10.364794946387809</c:v>
                </c:pt>
                <c:pt idx="4">
                  <c:v>10.698128279721141</c:v>
                </c:pt>
                <c:pt idx="5">
                  <c:v>11.031461613054475</c:v>
                </c:pt>
                <c:pt idx="6">
                  <c:v>11.364794946387809</c:v>
                </c:pt>
                <c:pt idx="7">
                  <c:v>11.698128279721141</c:v>
                </c:pt>
                <c:pt idx="8">
                  <c:v>12.031461613054475</c:v>
                </c:pt>
                <c:pt idx="9">
                  <c:v>12.031461613054475</c:v>
                </c:pt>
              </c:numCache>
            </c:numRef>
          </c:yVal>
          <c:smooth val="0"/>
          <c:extLst>
            <c:ext xmlns:c16="http://schemas.microsoft.com/office/drawing/2014/chart" uri="{C3380CC4-5D6E-409C-BE32-E72D297353CC}">
              <c16:uniqueId val="{00000001-F6FC-48BA-9E09-CC2979812D5C}"/>
            </c:ext>
          </c:extLst>
        </c:ser>
        <c:ser>
          <c:idx val="10"/>
          <c:order val="2"/>
          <c:tx>
            <c:strRef>
              <c:f>'Formatted Graphs'!$Y$34</c:f>
              <c:strCache>
                <c:ptCount val="1"/>
                <c:pt idx="0">
                  <c:v>MO-4-G:25wt%</c:v>
                </c:pt>
              </c:strCache>
            </c:strRef>
          </c:tx>
          <c:spPr>
            <a:ln w="19050" cap="rnd">
              <a:solidFill>
                <a:schemeClr val="accent4">
                  <a:lumMod val="50000"/>
                </a:schemeClr>
              </a:solidFill>
              <a:round/>
            </a:ln>
            <a:effectLst/>
          </c:spPr>
          <c:marker>
            <c:symbol val="diamond"/>
            <c:size val="13"/>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Res'!$BF$37:$BF$45</c:f>
                <c:numCache>
                  <c:formatCode>General</c:formatCode>
                  <c:ptCount val="9"/>
                  <c:pt idx="0">
                    <c:v>0</c:v>
                  </c:pt>
                  <c:pt idx="1">
                    <c:v>0.57735026918962573</c:v>
                  </c:pt>
                  <c:pt idx="2">
                    <c:v>1</c:v>
                  </c:pt>
                  <c:pt idx="3">
                    <c:v>1</c:v>
                  </c:pt>
                  <c:pt idx="4">
                    <c:v>1.1547005383792515</c:v>
                  </c:pt>
                  <c:pt idx="5">
                    <c:v>1</c:v>
                  </c:pt>
                  <c:pt idx="6">
                    <c:v>0.57735026918962584</c:v>
                  </c:pt>
                  <c:pt idx="7">
                    <c:v>1.1547005383792517</c:v>
                  </c:pt>
                  <c:pt idx="8">
                    <c:v>1.1547005383792517</c:v>
                  </c:pt>
                </c:numCache>
              </c:numRef>
            </c:plus>
            <c:minus>
              <c:numRef>
                <c:f>'Moisture Absorpton Res'!$BF$37:$BF$45</c:f>
                <c:numCache>
                  <c:formatCode>General</c:formatCode>
                  <c:ptCount val="9"/>
                  <c:pt idx="0">
                    <c:v>0</c:v>
                  </c:pt>
                  <c:pt idx="1">
                    <c:v>0.57735026918962573</c:v>
                  </c:pt>
                  <c:pt idx="2">
                    <c:v>1</c:v>
                  </c:pt>
                  <c:pt idx="3">
                    <c:v>1</c:v>
                  </c:pt>
                  <c:pt idx="4">
                    <c:v>1.1547005383792515</c:v>
                  </c:pt>
                  <c:pt idx="5">
                    <c:v>1</c:v>
                  </c:pt>
                  <c:pt idx="6">
                    <c:v>0.57735026918962584</c:v>
                  </c:pt>
                  <c:pt idx="7">
                    <c:v>1.1547005383792517</c:v>
                  </c:pt>
                  <c:pt idx="8">
                    <c:v>1.1547005383792517</c:v>
                  </c:pt>
                </c:numCache>
              </c:numRef>
            </c:minus>
            <c:spPr>
              <a:noFill/>
              <a:ln w="9525" cap="flat" cmpd="sng" algn="ctr">
                <a:solidFill>
                  <a:schemeClr val="tx1">
                    <a:lumMod val="65000"/>
                    <a:lumOff val="35000"/>
                  </a:schemeClr>
                </a:solidFill>
                <a:round/>
              </a:ln>
              <a:effectLst/>
            </c:spPr>
          </c:errBars>
          <c:xVal>
            <c:numRef>
              <c:f>'Moisture Absorpton Res'!$BD$37:$BD$45</c:f>
              <c:numCache>
                <c:formatCode>0.0</c:formatCode>
                <c:ptCount val="9"/>
                <c:pt idx="0">
                  <c:v>0</c:v>
                </c:pt>
                <c:pt idx="1">
                  <c:v>0.33333333333333331</c:v>
                </c:pt>
                <c:pt idx="2">
                  <c:v>0.66666666666666663</c:v>
                </c:pt>
                <c:pt idx="3">
                  <c:v>1</c:v>
                </c:pt>
                <c:pt idx="4">
                  <c:v>1.5</c:v>
                </c:pt>
                <c:pt idx="5">
                  <c:v>2</c:v>
                </c:pt>
                <c:pt idx="6">
                  <c:v>7</c:v>
                </c:pt>
                <c:pt idx="7">
                  <c:v>20</c:v>
                </c:pt>
                <c:pt idx="8">
                  <c:v>30</c:v>
                </c:pt>
              </c:numCache>
            </c:numRef>
          </c:xVal>
          <c:yVal>
            <c:numRef>
              <c:f>'Moisture Absorpton Res'!$BE$37:$BE$45</c:f>
              <c:numCache>
                <c:formatCode>0.000</c:formatCode>
                <c:ptCount val="9"/>
                <c:pt idx="0">
                  <c:v>0</c:v>
                </c:pt>
                <c:pt idx="1">
                  <c:v>7.0314616130544758</c:v>
                </c:pt>
                <c:pt idx="2">
                  <c:v>9.3647949463878088</c:v>
                </c:pt>
                <c:pt idx="3">
                  <c:v>10.364794946387809</c:v>
                </c:pt>
                <c:pt idx="4">
                  <c:v>10.698128279721141</c:v>
                </c:pt>
                <c:pt idx="5">
                  <c:v>11.364794946387809</c:v>
                </c:pt>
                <c:pt idx="6">
                  <c:v>11.698128279721141</c:v>
                </c:pt>
                <c:pt idx="7">
                  <c:v>12.031461613054475</c:v>
                </c:pt>
                <c:pt idx="8">
                  <c:v>12.031461613054475</c:v>
                </c:pt>
              </c:numCache>
            </c:numRef>
          </c:yVal>
          <c:smooth val="0"/>
          <c:extLst>
            <c:ext xmlns:c16="http://schemas.microsoft.com/office/drawing/2014/chart" uri="{C3380CC4-5D6E-409C-BE32-E72D297353CC}">
              <c16:uniqueId val="{00000002-F6FC-48BA-9E09-CC2979812D5C}"/>
            </c:ext>
          </c:extLst>
        </c:ser>
        <c:ser>
          <c:idx val="14"/>
          <c:order val="3"/>
          <c:tx>
            <c:strRef>
              <c:f>'Formatted Graphs'!$Y$35</c:f>
              <c:strCache>
                <c:ptCount val="1"/>
                <c:pt idx="0">
                  <c:v>MO-4-G:30wt%</c:v>
                </c:pt>
              </c:strCache>
            </c:strRef>
          </c:tx>
          <c:spPr>
            <a:ln w="19050" cap="rnd">
              <a:solidFill>
                <a:schemeClr val="accent2"/>
              </a:solidFill>
              <a:round/>
            </a:ln>
            <a:effectLst/>
          </c:spPr>
          <c:marker>
            <c:symbol val="diamond"/>
            <c:size val="12"/>
            <c:spPr>
              <a:solidFill>
                <a:schemeClr val="accent2"/>
              </a:solidFill>
              <a:ln w="9525">
                <a:solidFill>
                  <a:schemeClr val="accent2"/>
                </a:solidFill>
              </a:ln>
              <a:effectLst/>
            </c:spPr>
          </c:marker>
          <c:errBars>
            <c:errDir val="y"/>
            <c:errBarType val="both"/>
            <c:errValType val="cust"/>
            <c:noEndCap val="0"/>
            <c:plus>
              <c:numRef>
                <c:f>'Moisture Absorpton Res'!$BP$39:$BP$48</c:f>
                <c:numCache>
                  <c:formatCode>General</c:formatCode>
                  <c:ptCount val="10"/>
                  <c:pt idx="0">
                    <c:v>0</c:v>
                  </c:pt>
                  <c:pt idx="1">
                    <c:v>0.57735026918962584</c:v>
                  </c:pt>
                  <c:pt idx="2">
                    <c:v>0</c:v>
                  </c:pt>
                  <c:pt idx="3">
                    <c:v>0.57735026918962573</c:v>
                  </c:pt>
                  <c:pt idx="4">
                    <c:v>0.57735026918962584</c:v>
                  </c:pt>
                  <c:pt idx="5">
                    <c:v>0.57735026918962573</c:v>
                  </c:pt>
                  <c:pt idx="6">
                    <c:v>1</c:v>
                  </c:pt>
                  <c:pt idx="7">
                    <c:v>1.5275252316519499</c:v>
                  </c:pt>
                  <c:pt idx="8">
                    <c:v>1.1547005383792517</c:v>
                  </c:pt>
                  <c:pt idx="9">
                    <c:v>1.1547005383792517</c:v>
                  </c:pt>
                </c:numCache>
              </c:numRef>
            </c:plus>
            <c:minus>
              <c:numRef>
                <c:f>'Moisture Absorpton Res'!$BP$39:$BP$48</c:f>
                <c:numCache>
                  <c:formatCode>General</c:formatCode>
                  <c:ptCount val="10"/>
                  <c:pt idx="0">
                    <c:v>0</c:v>
                  </c:pt>
                  <c:pt idx="1">
                    <c:v>0.57735026918962584</c:v>
                  </c:pt>
                  <c:pt idx="2">
                    <c:v>0</c:v>
                  </c:pt>
                  <c:pt idx="3">
                    <c:v>0.57735026918962573</c:v>
                  </c:pt>
                  <c:pt idx="4">
                    <c:v>0.57735026918962584</c:v>
                  </c:pt>
                  <c:pt idx="5">
                    <c:v>0.57735026918962573</c:v>
                  </c:pt>
                  <c:pt idx="6">
                    <c:v>1</c:v>
                  </c:pt>
                  <c:pt idx="7">
                    <c:v>1.5275252316519499</c:v>
                  </c:pt>
                  <c:pt idx="8">
                    <c:v>1.1547005383792517</c:v>
                  </c:pt>
                  <c:pt idx="9">
                    <c:v>1.1547005383792517</c:v>
                  </c:pt>
                </c:numCache>
              </c:numRef>
            </c:minus>
            <c:spPr>
              <a:noFill/>
              <a:ln w="9525" cap="flat" cmpd="sng" algn="ctr">
                <a:solidFill>
                  <a:schemeClr val="tx1">
                    <a:lumMod val="65000"/>
                    <a:lumOff val="35000"/>
                  </a:schemeClr>
                </a:solidFill>
                <a:round/>
              </a:ln>
              <a:effectLst/>
            </c:spPr>
          </c:errBars>
          <c:xVal>
            <c:numRef>
              <c:f>'Moisture Absorpton Res'!$BN$39:$BN$48</c:f>
              <c:numCache>
                <c:formatCode>0.0</c:formatCode>
                <c:ptCount val="10"/>
                <c:pt idx="0">
                  <c:v>0</c:v>
                </c:pt>
                <c:pt idx="1">
                  <c:v>0.33333333333333331</c:v>
                </c:pt>
                <c:pt idx="2">
                  <c:v>0.66666666666666663</c:v>
                </c:pt>
                <c:pt idx="3">
                  <c:v>1</c:v>
                </c:pt>
                <c:pt idx="4">
                  <c:v>1.5</c:v>
                </c:pt>
                <c:pt idx="5">
                  <c:v>2</c:v>
                </c:pt>
                <c:pt idx="6">
                  <c:v>3</c:v>
                </c:pt>
                <c:pt idx="7">
                  <c:v>7</c:v>
                </c:pt>
                <c:pt idx="8">
                  <c:v>9</c:v>
                </c:pt>
                <c:pt idx="9">
                  <c:v>30</c:v>
                </c:pt>
              </c:numCache>
            </c:numRef>
          </c:xVal>
          <c:yVal>
            <c:numRef>
              <c:f>'Moisture Absorpton Res'!$BO$39:$BO$48</c:f>
              <c:numCache>
                <c:formatCode>0.000</c:formatCode>
                <c:ptCount val="10"/>
                <c:pt idx="0">
                  <c:v>0</c:v>
                </c:pt>
                <c:pt idx="1">
                  <c:v>4.6981282797211428</c:v>
                </c:pt>
                <c:pt idx="2">
                  <c:v>7.3647949463878097</c:v>
                </c:pt>
                <c:pt idx="3">
                  <c:v>9.0314616130544749</c:v>
                </c:pt>
                <c:pt idx="4">
                  <c:v>9.698128279721141</c:v>
                </c:pt>
                <c:pt idx="5">
                  <c:v>10.031461613054475</c:v>
                </c:pt>
                <c:pt idx="6">
                  <c:v>10.364794946387809</c:v>
                </c:pt>
                <c:pt idx="7">
                  <c:v>10.698128279721141</c:v>
                </c:pt>
                <c:pt idx="8">
                  <c:v>11.031461613054475</c:v>
                </c:pt>
                <c:pt idx="9">
                  <c:v>11.031461613054475</c:v>
                </c:pt>
              </c:numCache>
            </c:numRef>
          </c:yVal>
          <c:smooth val="0"/>
          <c:extLst>
            <c:ext xmlns:c16="http://schemas.microsoft.com/office/drawing/2014/chart" uri="{C3380CC4-5D6E-409C-BE32-E72D297353CC}">
              <c16:uniqueId val="{00000003-F6FC-48BA-9E09-CC2979812D5C}"/>
            </c:ext>
          </c:extLst>
        </c:ser>
        <c:ser>
          <c:idx val="18"/>
          <c:order val="4"/>
          <c:tx>
            <c:strRef>
              <c:f>'Formatted Graphs'!$Y$36</c:f>
              <c:strCache>
                <c:ptCount val="1"/>
                <c:pt idx="0">
                  <c:v>MO-4-G:35wt%</c:v>
                </c:pt>
              </c:strCache>
            </c:strRef>
          </c:tx>
          <c:spPr>
            <a:ln w="19050" cap="rnd">
              <a:solidFill>
                <a:schemeClr val="accent6"/>
              </a:solidFill>
              <a:round/>
            </a:ln>
            <a:effectLst/>
          </c:spPr>
          <c:marker>
            <c:symbol val="diamond"/>
            <c:size val="12"/>
            <c:spPr>
              <a:solidFill>
                <a:schemeClr val="accent6"/>
              </a:solidFill>
              <a:ln w="9525">
                <a:solidFill>
                  <a:schemeClr val="accent6"/>
                </a:solidFill>
              </a:ln>
              <a:effectLst/>
            </c:spPr>
          </c:marker>
          <c:errBars>
            <c:errDir val="y"/>
            <c:errBarType val="both"/>
            <c:errValType val="cust"/>
            <c:noEndCap val="0"/>
            <c:plus>
              <c:numRef>
                <c:f>'Moisture Absorpton Res'!$BZ$35:$BZ$44</c:f>
                <c:numCache>
                  <c:formatCode>General</c:formatCode>
                  <c:ptCount val="10"/>
                  <c:pt idx="0">
                    <c:v>0</c:v>
                  </c:pt>
                  <c:pt idx="1">
                    <c:v>0.57735026918962584</c:v>
                  </c:pt>
                  <c:pt idx="2">
                    <c:v>0.57735026918962529</c:v>
                  </c:pt>
                  <c:pt idx="3">
                    <c:v>0.57735026918962573</c:v>
                  </c:pt>
                  <c:pt idx="4">
                    <c:v>0.57735026918962584</c:v>
                  </c:pt>
                  <c:pt idx="5">
                    <c:v>0.57735026918962573</c:v>
                  </c:pt>
                  <c:pt idx="6">
                    <c:v>0</c:v>
                  </c:pt>
                  <c:pt idx="7">
                    <c:v>0.57735026918962584</c:v>
                  </c:pt>
                  <c:pt idx="8">
                    <c:v>0.57735026918962573</c:v>
                  </c:pt>
                  <c:pt idx="9">
                    <c:v>0.57735026918962573</c:v>
                  </c:pt>
                </c:numCache>
              </c:numRef>
            </c:plus>
            <c:minus>
              <c:numRef>
                <c:f>'Moisture Absorpton Res'!$BZ$35:$BZ$44</c:f>
                <c:numCache>
                  <c:formatCode>General</c:formatCode>
                  <c:ptCount val="10"/>
                  <c:pt idx="0">
                    <c:v>0</c:v>
                  </c:pt>
                  <c:pt idx="1">
                    <c:v>0.57735026918962584</c:v>
                  </c:pt>
                  <c:pt idx="2">
                    <c:v>0.57735026918962529</c:v>
                  </c:pt>
                  <c:pt idx="3">
                    <c:v>0.57735026918962573</c:v>
                  </c:pt>
                  <c:pt idx="4">
                    <c:v>0.57735026918962584</c:v>
                  </c:pt>
                  <c:pt idx="5">
                    <c:v>0.57735026918962573</c:v>
                  </c:pt>
                  <c:pt idx="6">
                    <c:v>0</c:v>
                  </c:pt>
                  <c:pt idx="7">
                    <c:v>0.57735026918962584</c:v>
                  </c:pt>
                  <c:pt idx="8">
                    <c:v>0.57735026918962573</c:v>
                  </c:pt>
                  <c:pt idx="9">
                    <c:v>0.57735026918962573</c:v>
                  </c:pt>
                </c:numCache>
              </c:numRef>
            </c:minus>
            <c:spPr>
              <a:noFill/>
              <a:ln w="9525" cap="flat" cmpd="sng" algn="ctr">
                <a:solidFill>
                  <a:schemeClr val="tx1">
                    <a:lumMod val="65000"/>
                    <a:lumOff val="35000"/>
                  </a:schemeClr>
                </a:solidFill>
                <a:round/>
              </a:ln>
              <a:effectLst/>
            </c:spPr>
          </c:errBars>
          <c:xVal>
            <c:numRef>
              <c:f>'Moisture Absorpton Res'!$BX$35:$BX$44</c:f>
              <c:numCache>
                <c:formatCode>0.0</c:formatCode>
                <c:ptCount val="10"/>
                <c:pt idx="0">
                  <c:v>0</c:v>
                </c:pt>
                <c:pt idx="1">
                  <c:v>0.33333333333333331</c:v>
                </c:pt>
                <c:pt idx="2">
                  <c:v>0.66666666666666663</c:v>
                </c:pt>
                <c:pt idx="3">
                  <c:v>1</c:v>
                </c:pt>
                <c:pt idx="4">
                  <c:v>1.5</c:v>
                </c:pt>
                <c:pt idx="5">
                  <c:v>2</c:v>
                </c:pt>
                <c:pt idx="6">
                  <c:v>3</c:v>
                </c:pt>
                <c:pt idx="7">
                  <c:v>5</c:v>
                </c:pt>
                <c:pt idx="8">
                  <c:v>16</c:v>
                </c:pt>
                <c:pt idx="9">
                  <c:v>30</c:v>
                </c:pt>
              </c:numCache>
            </c:numRef>
          </c:xVal>
          <c:yVal>
            <c:numRef>
              <c:f>'Moisture Absorpton Res'!$BY$35:$BY$44</c:f>
              <c:numCache>
                <c:formatCode>0.000</c:formatCode>
                <c:ptCount val="10"/>
                <c:pt idx="0">
                  <c:v>0</c:v>
                </c:pt>
                <c:pt idx="1">
                  <c:v>4.6981282797211428</c:v>
                </c:pt>
                <c:pt idx="2">
                  <c:v>7.6981282797211428</c:v>
                </c:pt>
                <c:pt idx="3">
                  <c:v>9.0314616130544749</c:v>
                </c:pt>
                <c:pt idx="4">
                  <c:v>9.698128279721141</c:v>
                </c:pt>
                <c:pt idx="5">
                  <c:v>10.031461613054475</c:v>
                </c:pt>
                <c:pt idx="6">
                  <c:v>10.364794946387809</c:v>
                </c:pt>
                <c:pt idx="7">
                  <c:v>10.698128279721141</c:v>
                </c:pt>
                <c:pt idx="8">
                  <c:v>11.031461613054475</c:v>
                </c:pt>
                <c:pt idx="9">
                  <c:v>11.031461613054475</c:v>
                </c:pt>
              </c:numCache>
            </c:numRef>
          </c:yVal>
          <c:smooth val="0"/>
          <c:extLst>
            <c:ext xmlns:c16="http://schemas.microsoft.com/office/drawing/2014/chart" uri="{C3380CC4-5D6E-409C-BE32-E72D297353CC}">
              <c16:uniqueId val="{00000004-F6FC-48BA-9E09-CC2979812D5C}"/>
            </c:ext>
          </c:extLst>
        </c:ser>
        <c:dLbls>
          <c:showLegendKey val="0"/>
          <c:showVal val="0"/>
          <c:showCatName val="0"/>
          <c:showSerName val="0"/>
          <c:showPercent val="0"/>
          <c:showBubbleSize val="0"/>
        </c:dLbls>
        <c:axId val="709314200"/>
        <c:axId val="709321744"/>
      </c:scatterChart>
      <c:valAx>
        <c:axId val="709314200"/>
        <c:scaling>
          <c:orientation val="minMax"/>
          <c:max val="35"/>
          <c:min val="0"/>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4212121212121214"/>
              <c:y val="0.91752577319587625"/>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M</a:t>
                </a:r>
                <a:r>
                  <a:rPr lang="en-ZA" sz="1800" baseline="-25000"/>
                  <a:t>SOL</a:t>
                </a:r>
                <a:r>
                  <a:rPr lang="en-ZA" sz="1800" baseline="0"/>
                  <a:t> </a:t>
                </a:r>
                <a:r>
                  <a:rPr lang="en-ZA" sz="1800"/>
                  <a:t>absorbed (g)</a:t>
                </a:r>
              </a:p>
            </c:rich>
          </c:tx>
          <c:layout>
            <c:manualLayout>
              <c:xMode val="edge"/>
              <c:yMode val="edge"/>
              <c:x val="8.658008658008658E-3"/>
              <c:y val="0.17149471006845796"/>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8166465183301228"/>
          <c:y val="0.46690588070194805"/>
          <c:w val="0.27290077376691552"/>
          <c:h val="0.34123711340206186"/>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tx>
            <c:strRef>
              <c:f>'Formatted Graphs'!$Z$32</c:f>
              <c:strCache>
                <c:ptCount val="1"/>
                <c:pt idx="0">
                  <c:v>MO-6-G:0wt%</c:v>
                </c:pt>
              </c:strCache>
            </c:strRef>
          </c:tx>
          <c:spPr>
            <a:ln w="19050" cap="rnd">
              <a:solidFill>
                <a:srgbClr val="C00000"/>
              </a:solidFill>
              <a:round/>
            </a:ln>
            <a:effectLst/>
          </c:spPr>
          <c:marker>
            <c:symbol val="square"/>
            <c:size val="9"/>
            <c:spPr>
              <a:solidFill>
                <a:srgbClr val="C00000"/>
              </a:solidFill>
              <a:ln w="9525">
                <a:solidFill>
                  <a:srgbClr val="C00000"/>
                </a:solidFill>
              </a:ln>
              <a:effectLst/>
            </c:spPr>
          </c:marker>
          <c:errBars>
            <c:errDir val="y"/>
            <c:errBarType val="both"/>
            <c:errValType val="cust"/>
            <c:noEndCap val="0"/>
            <c:pl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plus>
            <c:min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Res'!$AM$41:$AM$48</c:f>
              <c:numCache>
                <c:formatCode>0.000</c:formatCode>
                <c:ptCount val="8"/>
                <c:pt idx="0">
                  <c:v>0</c:v>
                </c:pt>
                <c:pt idx="1">
                  <c:v>9.8225872937440548E-2</c:v>
                </c:pt>
                <c:pt idx="2">
                  <c:v>0.10432898740369971</c:v>
                </c:pt>
                <c:pt idx="3">
                  <c:v>0.11043210186995885</c:v>
                </c:pt>
                <c:pt idx="4">
                  <c:v>0.11653521633621804</c:v>
                </c:pt>
                <c:pt idx="5">
                  <c:v>0.12263833080247717</c:v>
                </c:pt>
                <c:pt idx="6">
                  <c:v>0.12874144526873635</c:v>
                </c:pt>
                <c:pt idx="7">
                  <c:v>0.13484455973499554</c:v>
                </c:pt>
              </c:numCache>
            </c:numRef>
          </c:yVal>
          <c:smooth val="0"/>
          <c:extLst>
            <c:ext xmlns:c16="http://schemas.microsoft.com/office/drawing/2014/chart" uri="{C3380CC4-5D6E-409C-BE32-E72D297353CC}">
              <c16:uniqueId val="{00000000-96E8-4702-8F1B-8AEFED9D5494}"/>
            </c:ext>
          </c:extLst>
        </c:ser>
        <c:ser>
          <c:idx val="5"/>
          <c:order val="1"/>
          <c:tx>
            <c:strRef>
              <c:f>'Formatted Graphs'!$Z$33</c:f>
              <c:strCache>
                <c:ptCount val="1"/>
                <c:pt idx="0">
                  <c:v>MO-6-G:15wt%</c:v>
                </c:pt>
              </c:strCache>
            </c:strRef>
          </c:tx>
          <c:spPr>
            <a:ln w="19050" cap="rnd">
              <a:solidFill>
                <a:schemeClr val="accent1"/>
              </a:solidFill>
              <a:round/>
            </a:ln>
            <a:effectLst/>
          </c:spPr>
          <c:marker>
            <c:symbol val="square"/>
            <c:size val="9"/>
            <c:spPr>
              <a:solidFill>
                <a:schemeClr val="accent1"/>
              </a:solidFill>
              <a:ln w="9525">
                <a:solidFill>
                  <a:schemeClr val="accent1"/>
                </a:solidFill>
              </a:ln>
              <a:effectLst/>
            </c:spPr>
          </c:marker>
          <c:errBars>
            <c:errDir val="y"/>
            <c:errBarType val="both"/>
            <c:errValType val="cust"/>
            <c:noEndCap val="0"/>
            <c:plus>
              <c:numRef>
                <c:f>'Moisture Absorpton Res'!$AX$45:$AX$52</c:f>
                <c:numCache>
                  <c:formatCode>General</c:formatCode>
                  <c:ptCount val="8"/>
                  <c:pt idx="0">
                    <c:v>0</c:v>
                  </c:pt>
                  <c:pt idx="1">
                    <c:v>2.1438740689438587E-2</c:v>
                  </c:pt>
                  <c:pt idx="2">
                    <c:v>2.8048694385691825E-2</c:v>
                  </c:pt>
                  <c:pt idx="3">
                    <c:v>2.7879150452395359E-2</c:v>
                  </c:pt>
                  <c:pt idx="4">
                    <c:v>1.7623221806637931E-2</c:v>
                  </c:pt>
                  <c:pt idx="5">
                    <c:v>9.3087410210983962E-3</c:v>
                  </c:pt>
                  <c:pt idx="6">
                    <c:v>2.0093697941160806E-2</c:v>
                  </c:pt>
                  <c:pt idx="7">
                    <c:v>1.742866905928717E-2</c:v>
                  </c:pt>
                </c:numCache>
              </c:numRef>
            </c:plus>
            <c:minus>
              <c:numRef>
                <c:f>'Moisture Absorpton Res'!$AX$45:$AX$52</c:f>
                <c:numCache>
                  <c:formatCode>General</c:formatCode>
                  <c:ptCount val="8"/>
                  <c:pt idx="0">
                    <c:v>0</c:v>
                  </c:pt>
                  <c:pt idx="1">
                    <c:v>2.1438740689438587E-2</c:v>
                  </c:pt>
                  <c:pt idx="2">
                    <c:v>2.8048694385691825E-2</c:v>
                  </c:pt>
                  <c:pt idx="3">
                    <c:v>2.7879150452395359E-2</c:v>
                  </c:pt>
                  <c:pt idx="4">
                    <c:v>1.7623221806637931E-2</c:v>
                  </c:pt>
                  <c:pt idx="5">
                    <c:v>9.3087410210983962E-3</c:v>
                  </c:pt>
                  <c:pt idx="6">
                    <c:v>2.0093697941160806E-2</c:v>
                  </c:pt>
                  <c:pt idx="7">
                    <c:v>1.742866905928717E-2</c:v>
                  </c:pt>
                </c:numCache>
              </c:numRef>
            </c:minus>
            <c:spPr>
              <a:noFill/>
              <a:ln w="9525" cap="flat" cmpd="sng" algn="ctr">
                <a:solidFill>
                  <a:schemeClr val="tx1">
                    <a:lumMod val="65000"/>
                    <a:lumOff val="35000"/>
                  </a:schemeClr>
                </a:solidFill>
                <a:round/>
              </a:ln>
              <a:effectLst/>
            </c:spPr>
          </c:errBars>
          <c:xVal>
            <c:numRef>
              <c:f>'Moisture Absorpton Res'!$AT$45:$AT$52</c:f>
              <c:numCache>
                <c:formatCode>0.0</c:formatCode>
                <c:ptCount val="8"/>
                <c:pt idx="0">
                  <c:v>0</c:v>
                </c:pt>
                <c:pt idx="1">
                  <c:v>0.33333333333333331</c:v>
                </c:pt>
                <c:pt idx="2">
                  <c:v>0.66666666666666663</c:v>
                </c:pt>
                <c:pt idx="3">
                  <c:v>1</c:v>
                </c:pt>
                <c:pt idx="4">
                  <c:v>1.5</c:v>
                </c:pt>
                <c:pt idx="5">
                  <c:v>4</c:v>
                </c:pt>
                <c:pt idx="6">
                  <c:v>6</c:v>
                </c:pt>
                <c:pt idx="7">
                  <c:v>25</c:v>
                </c:pt>
              </c:numCache>
            </c:numRef>
          </c:xVal>
          <c:yVal>
            <c:numRef>
              <c:f>'Moisture Absorpton Res'!$AW$45:$AW$52</c:f>
              <c:numCache>
                <c:formatCode>0.000</c:formatCode>
                <c:ptCount val="8"/>
                <c:pt idx="0">
                  <c:v>0</c:v>
                </c:pt>
                <c:pt idx="1">
                  <c:v>8.8930432179182492E-2</c:v>
                </c:pt>
                <c:pt idx="2">
                  <c:v>9.5157129960178999E-2</c:v>
                </c:pt>
                <c:pt idx="3">
                  <c:v>0.11410503826149095</c:v>
                </c:pt>
                <c:pt idx="4">
                  <c:v>0.12046564352164864</c:v>
                </c:pt>
                <c:pt idx="5">
                  <c:v>0.12682624878180637</c:v>
                </c:pt>
                <c:pt idx="6">
                  <c:v>0.13305294656280287</c:v>
                </c:pt>
                <c:pt idx="7">
                  <c:v>0.13941355182296059</c:v>
                </c:pt>
              </c:numCache>
            </c:numRef>
          </c:yVal>
          <c:smooth val="0"/>
          <c:extLst>
            <c:ext xmlns:c16="http://schemas.microsoft.com/office/drawing/2014/chart" uri="{C3380CC4-5D6E-409C-BE32-E72D297353CC}">
              <c16:uniqueId val="{00000001-96E8-4702-8F1B-8AEFED9D5494}"/>
            </c:ext>
          </c:extLst>
        </c:ser>
        <c:ser>
          <c:idx val="11"/>
          <c:order val="2"/>
          <c:tx>
            <c:strRef>
              <c:f>'Formatted Graphs'!$Z$34</c:f>
              <c:strCache>
                <c:ptCount val="1"/>
                <c:pt idx="0">
                  <c:v>MO-6-G:25wt%</c:v>
                </c:pt>
              </c:strCache>
            </c:strRef>
          </c:tx>
          <c:spPr>
            <a:ln w="19050" cap="rnd">
              <a:solidFill>
                <a:schemeClr val="accent4">
                  <a:lumMod val="50000"/>
                </a:schemeClr>
              </a:solidFill>
              <a:round/>
            </a:ln>
            <a:effectLst/>
          </c:spPr>
          <c:marker>
            <c:symbol val="square"/>
            <c:size val="9"/>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Res'!$BH$49:$BH$57</c:f>
                <c:numCache>
                  <c:formatCode>General</c:formatCode>
                  <c:ptCount val="9"/>
                  <c:pt idx="0">
                    <c:v>0</c:v>
                  </c:pt>
                  <c:pt idx="1">
                    <c:v>9.4964634372871719E-3</c:v>
                  </c:pt>
                  <c:pt idx="2">
                    <c:v>1.7323802203795768E-2</c:v>
                  </c:pt>
                  <c:pt idx="3">
                    <c:v>1.9268579246160353E-2</c:v>
                  </c:pt>
                  <c:pt idx="4">
                    <c:v>1.6161755542265021E-2</c:v>
                  </c:pt>
                  <c:pt idx="5">
                    <c:v>8.9153890061086094E-3</c:v>
                  </c:pt>
                  <c:pt idx="6">
                    <c:v>1.9066222670060542E-2</c:v>
                  </c:pt>
                  <c:pt idx="7">
                    <c:v>1.7197909143563516E-2</c:v>
                  </c:pt>
                  <c:pt idx="8">
                    <c:v>1.7197909143563516E-2</c:v>
                  </c:pt>
                </c:numCache>
              </c:numRef>
            </c:plus>
            <c:minus>
              <c:numRef>
                <c:f>'Moisture Absorpton Res'!$BH$49:$BH$57</c:f>
                <c:numCache>
                  <c:formatCode>General</c:formatCode>
                  <c:ptCount val="9"/>
                  <c:pt idx="0">
                    <c:v>0</c:v>
                  </c:pt>
                  <c:pt idx="1">
                    <c:v>9.4964634372871719E-3</c:v>
                  </c:pt>
                  <c:pt idx="2">
                    <c:v>1.7323802203795768E-2</c:v>
                  </c:pt>
                  <c:pt idx="3">
                    <c:v>1.9268579246160353E-2</c:v>
                  </c:pt>
                  <c:pt idx="4">
                    <c:v>1.6161755542265021E-2</c:v>
                  </c:pt>
                  <c:pt idx="5">
                    <c:v>8.9153890061086094E-3</c:v>
                  </c:pt>
                  <c:pt idx="6">
                    <c:v>1.9066222670060542E-2</c:v>
                  </c:pt>
                  <c:pt idx="7">
                    <c:v>1.7197909143563516E-2</c:v>
                  </c:pt>
                  <c:pt idx="8">
                    <c:v>1.7197909143563516E-2</c:v>
                  </c:pt>
                </c:numCache>
              </c:numRef>
            </c:minus>
            <c:spPr>
              <a:noFill/>
              <a:ln w="9525" cap="flat" cmpd="sng" algn="ctr">
                <a:solidFill>
                  <a:schemeClr val="tx1">
                    <a:lumMod val="65000"/>
                    <a:lumOff val="35000"/>
                  </a:schemeClr>
                </a:solidFill>
                <a:round/>
              </a:ln>
              <a:effectLst/>
            </c:spPr>
          </c:errBars>
          <c:xVal>
            <c:numRef>
              <c:f>'Moisture Absorpton Res'!$BD$49:$BD$57</c:f>
              <c:numCache>
                <c:formatCode>0.0</c:formatCode>
                <c:ptCount val="9"/>
                <c:pt idx="0">
                  <c:v>0</c:v>
                </c:pt>
                <c:pt idx="1">
                  <c:v>0.33333333333333331</c:v>
                </c:pt>
                <c:pt idx="2">
                  <c:v>0.66666666666666663</c:v>
                </c:pt>
                <c:pt idx="3">
                  <c:v>1</c:v>
                </c:pt>
                <c:pt idx="4">
                  <c:v>1.5</c:v>
                </c:pt>
                <c:pt idx="5">
                  <c:v>2</c:v>
                </c:pt>
                <c:pt idx="6">
                  <c:v>2.5</c:v>
                </c:pt>
                <c:pt idx="7">
                  <c:v>9</c:v>
                </c:pt>
                <c:pt idx="8">
                  <c:v>25</c:v>
                </c:pt>
              </c:numCache>
            </c:numRef>
          </c:xVal>
          <c:yVal>
            <c:numRef>
              <c:f>'Moisture Absorpton Res'!$BG$49:$BG$57</c:f>
              <c:numCache>
                <c:formatCode>0.000</c:formatCode>
                <c:ptCount val="9"/>
                <c:pt idx="0">
                  <c:v>0</c:v>
                </c:pt>
                <c:pt idx="1">
                  <c:v>6.6124381914578798E-2</c:v>
                </c:pt>
                <c:pt idx="2">
                  <c:v>9.5983752055129282E-2</c:v>
                </c:pt>
                <c:pt idx="3">
                  <c:v>0.10781522090894725</c:v>
                </c:pt>
                <c:pt idx="4">
                  <c:v>0.11376129243548143</c:v>
                </c:pt>
                <c:pt idx="5">
                  <c:v>0.11983254441520579</c:v>
                </c:pt>
                <c:pt idx="6">
                  <c:v>0.1257179417424896</c:v>
                </c:pt>
                <c:pt idx="7">
                  <c:v>0.13178919372221395</c:v>
                </c:pt>
                <c:pt idx="8">
                  <c:v>0.13178919372221395</c:v>
                </c:pt>
              </c:numCache>
            </c:numRef>
          </c:yVal>
          <c:smooth val="0"/>
          <c:extLst>
            <c:ext xmlns:c16="http://schemas.microsoft.com/office/drawing/2014/chart" uri="{C3380CC4-5D6E-409C-BE32-E72D297353CC}">
              <c16:uniqueId val="{00000002-96E8-4702-8F1B-8AEFED9D5494}"/>
            </c:ext>
          </c:extLst>
        </c:ser>
        <c:ser>
          <c:idx val="15"/>
          <c:order val="3"/>
          <c:tx>
            <c:strRef>
              <c:f>'Formatted Graphs'!$Z$35</c:f>
              <c:strCache>
                <c:ptCount val="1"/>
                <c:pt idx="0">
                  <c:v>MO-6-G:30wt%</c:v>
                </c:pt>
              </c:strCache>
            </c:strRef>
          </c:tx>
          <c:spPr>
            <a:ln w="19050" cap="rnd">
              <a:solidFill>
                <a:schemeClr val="accent2"/>
              </a:solidFill>
              <a:round/>
            </a:ln>
            <a:effectLst/>
          </c:spPr>
          <c:marker>
            <c:symbol val="square"/>
            <c:size val="9"/>
            <c:spPr>
              <a:solidFill>
                <a:schemeClr val="accent2"/>
              </a:solidFill>
              <a:ln w="9525">
                <a:solidFill>
                  <a:schemeClr val="accent2"/>
                </a:solidFill>
              </a:ln>
              <a:effectLst/>
            </c:spPr>
          </c:marker>
          <c:errBars>
            <c:errDir val="y"/>
            <c:errBarType val="both"/>
            <c:errValType val="cust"/>
            <c:noEndCap val="0"/>
            <c:plus>
              <c:numRef>
                <c:f>'Moisture Absorpton Res'!$BR$52:$BR$60</c:f>
                <c:numCache>
                  <c:formatCode>General</c:formatCode>
                  <c:ptCount val="9"/>
                  <c:pt idx="0">
                    <c:v>0</c:v>
                  </c:pt>
                  <c:pt idx="1">
                    <c:v>2.0823438208355749E-2</c:v>
                  </c:pt>
                  <c:pt idx="2">
                    <c:v>1.899548019598268E-2</c:v>
                  </c:pt>
                  <c:pt idx="3">
                    <c:v>7.6544043379835501E-3</c:v>
                  </c:pt>
                  <c:pt idx="4">
                    <c:v>9.2431521520075968E-3</c:v>
                  </c:pt>
                  <c:pt idx="5">
                    <c:v>2.6143374278869576E-3</c:v>
                  </c:pt>
                  <c:pt idx="6">
                    <c:v>7.2436546673487244E-3</c:v>
                  </c:pt>
                  <c:pt idx="7">
                    <c:v>9.1397139547028296E-3</c:v>
                  </c:pt>
                  <c:pt idx="8">
                    <c:v>9.1397139547028296E-3</c:v>
                  </c:pt>
                </c:numCache>
              </c:numRef>
            </c:plus>
            <c:minus>
              <c:numRef>
                <c:f>'Moisture Absorpton Res'!$BR$52:$BR$60</c:f>
                <c:numCache>
                  <c:formatCode>General</c:formatCode>
                  <c:ptCount val="9"/>
                  <c:pt idx="0">
                    <c:v>0</c:v>
                  </c:pt>
                  <c:pt idx="1">
                    <c:v>2.0823438208355749E-2</c:v>
                  </c:pt>
                  <c:pt idx="2">
                    <c:v>1.899548019598268E-2</c:v>
                  </c:pt>
                  <c:pt idx="3">
                    <c:v>7.6544043379835501E-3</c:v>
                  </c:pt>
                  <c:pt idx="4">
                    <c:v>9.2431521520075968E-3</c:v>
                  </c:pt>
                  <c:pt idx="5">
                    <c:v>2.6143374278869576E-3</c:v>
                  </c:pt>
                  <c:pt idx="6">
                    <c:v>7.2436546673487244E-3</c:v>
                  </c:pt>
                  <c:pt idx="7">
                    <c:v>9.1397139547028296E-3</c:v>
                  </c:pt>
                  <c:pt idx="8">
                    <c:v>9.1397139547028296E-3</c:v>
                  </c:pt>
                </c:numCache>
              </c:numRef>
            </c:minus>
            <c:spPr>
              <a:noFill/>
              <a:ln w="9525" cap="flat" cmpd="sng" algn="ctr">
                <a:solidFill>
                  <a:schemeClr val="tx1">
                    <a:lumMod val="65000"/>
                    <a:lumOff val="35000"/>
                  </a:schemeClr>
                </a:solidFill>
                <a:round/>
              </a:ln>
              <a:effectLst/>
            </c:spPr>
          </c:errBars>
          <c:xVal>
            <c:numRef>
              <c:f>'Moisture Absorpton Res'!$BN$52:$BN$60</c:f>
              <c:numCache>
                <c:formatCode>0.0</c:formatCode>
                <c:ptCount val="9"/>
                <c:pt idx="0">
                  <c:v>0</c:v>
                </c:pt>
                <c:pt idx="1">
                  <c:v>0.33333333333333331</c:v>
                </c:pt>
                <c:pt idx="2">
                  <c:v>0.66666666666666663</c:v>
                </c:pt>
                <c:pt idx="3">
                  <c:v>1</c:v>
                </c:pt>
                <c:pt idx="4">
                  <c:v>2</c:v>
                </c:pt>
                <c:pt idx="5">
                  <c:v>2.5</c:v>
                </c:pt>
                <c:pt idx="6">
                  <c:v>6</c:v>
                </c:pt>
                <c:pt idx="7">
                  <c:v>9</c:v>
                </c:pt>
                <c:pt idx="8">
                  <c:v>25</c:v>
                </c:pt>
              </c:numCache>
            </c:numRef>
          </c:xVal>
          <c:yVal>
            <c:numRef>
              <c:f>'Moisture Absorpton Res'!$BQ$52:$BQ$60</c:f>
              <c:numCache>
                <c:formatCode>0.000</c:formatCode>
                <c:ptCount val="9"/>
                <c:pt idx="0">
                  <c:v>0</c:v>
                </c:pt>
                <c:pt idx="1">
                  <c:v>3.5807884381605426E-2</c:v>
                </c:pt>
                <c:pt idx="2">
                  <c:v>7.6834217275132941E-2</c:v>
                </c:pt>
                <c:pt idx="3">
                  <c:v>9.9837421267457607E-2</c:v>
                </c:pt>
                <c:pt idx="4">
                  <c:v>0.10576608209022172</c:v>
                </c:pt>
                <c:pt idx="5">
                  <c:v>0.1116947429129858</c:v>
                </c:pt>
                <c:pt idx="6">
                  <c:v>0.11738625730283932</c:v>
                </c:pt>
                <c:pt idx="7">
                  <c:v>0.1233149181256034</c:v>
                </c:pt>
                <c:pt idx="8">
                  <c:v>0.1233149181256034</c:v>
                </c:pt>
              </c:numCache>
            </c:numRef>
          </c:yVal>
          <c:smooth val="0"/>
          <c:extLst>
            <c:ext xmlns:c16="http://schemas.microsoft.com/office/drawing/2014/chart" uri="{C3380CC4-5D6E-409C-BE32-E72D297353CC}">
              <c16:uniqueId val="{00000003-96E8-4702-8F1B-8AEFED9D5494}"/>
            </c:ext>
          </c:extLst>
        </c:ser>
        <c:ser>
          <c:idx val="19"/>
          <c:order val="4"/>
          <c:tx>
            <c:strRef>
              <c:f>'Formatted Graphs'!$Z$36</c:f>
              <c:strCache>
                <c:ptCount val="1"/>
                <c:pt idx="0">
                  <c:v>MO-6-G:35wt%</c:v>
                </c:pt>
              </c:strCache>
            </c:strRef>
          </c:tx>
          <c:spPr>
            <a:ln w="19050" cap="rnd">
              <a:solidFill>
                <a:schemeClr val="accent6"/>
              </a:solidFill>
              <a:round/>
            </a:ln>
            <a:effectLst/>
          </c:spPr>
          <c:marker>
            <c:symbol val="square"/>
            <c:size val="9"/>
            <c:spPr>
              <a:solidFill>
                <a:schemeClr val="accent6"/>
              </a:solidFill>
              <a:ln w="9525">
                <a:solidFill>
                  <a:schemeClr val="accent6"/>
                </a:solidFill>
              </a:ln>
              <a:effectLst/>
            </c:spPr>
          </c:marker>
          <c:errBars>
            <c:errDir val="y"/>
            <c:errBarType val="both"/>
            <c:errValType val="cust"/>
            <c:noEndCap val="0"/>
            <c:plus>
              <c:numRef>
                <c:f>'Moisture Absorpton Res'!$CB$48:$CB$55</c:f>
                <c:numCache>
                  <c:formatCode>General</c:formatCode>
                  <c:ptCount val="8"/>
                  <c:pt idx="0">
                    <c:v>0</c:v>
                  </c:pt>
                  <c:pt idx="1">
                    <c:v>2.07176408472949E-2</c:v>
                  </c:pt>
                  <c:pt idx="2">
                    <c:v>2.10479692792136E-2</c:v>
                  </c:pt>
                  <c:pt idx="3">
                    <c:v>1.0999027807317969E-2</c:v>
                  </c:pt>
                  <c:pt idx="4">
                    <c:v>9.5206960358226057E-3</c:v>
                  </c:pt>
                  <c:pt idx="5">
                    <c:v>1.7833320613723551E-2</c:v>
                  </c:pt>
                  <c:pt idx="6">
                    <c:v>1.1187172133489558E-2</c:v>
                  </c:pt>
                  <c:pt idx="7">
                    <c:v>9.4118144654415561E-3</c:v>
                  </c:pt>
                </c:numCache>
              </c:numRef>
            </c:plus>
            <c:minus>
              <c:numRef>
                <c:f>'Moisture Absorpton Res'!$CB$48:$CB$55</c:f>
                <c:numCache>
                  <c:formatCode>General</c:formatCode>
                  <c:ptCount val="8"/>
                  <c:pt idx="0">
                    <c:v>0</c:v>
                  </c:pt>
                  <c:pt idx="1">
                    <c:v>2.07176408472949E-2</c:v>
                  </c:pt>
                  <c:pt idx="2">
                    <c:v>2.10479692792136E-2</c:v>
                  </c:pt>
                  <c:pt idx="3">
                    <c:v>1.0999027807317969E-2</c:v>
                  </c:pt>
                  <c:pt idx="4">
                    <c:v>9.5206960358226057E-3</c:v>
                  </c:pt>
                  <c:pt idx="5">
                    <c:v>1.7833320613723551E-2</c:v>
                  </c:pt>
                  <c:pt idx="6">
                    <c:v>1.1187172133489558E-2</c:v>
                  </c:pt>
                  <c:pt idx="7">
                    <c:v>9.4118144654415561E-3</c:v>
                  </c:pt>
                </c:numCache>
              </c:numRef>
            </c:minus>
            <c:spPr>
              <a:noFill/>
              <a:ln w="9525" cap="flat" cmpd="sng" algn="ctr">
                <a:solidFill>
                  <a:schemeClr val="tx1">
                    <a:lumMod val="65000"/>
                    <a:lumOff val="35000"/>
                  </a:schemeClr>
                </a:solidFill>
                <a:round/>
              </a:ln>
              <a:effectLst/>
            </c:spPr>
          </c:errBars>
          <c:xVal>
            <c:numRef>
              <c:f>'Moisture Absorpton Res'!$BX$48:$BX$55</c:f>
              <c:numCache>
                <c:formatCode>0.0</c:formatCode>
                <c:ptCount val="8"/>
                <c:pt idx="0">
                  <c:v>0</c:v>
                </c:pt>
                <c:pt idx="1">
                  <c:v>0.33333333333333331</c:v>
                </c:pt>
                <c:pt idx="2">
                  <c:v>0.66666666666666663</c:v>
                </c:pt>
                <c:pt idx="3">
                  <c:v>1</c:v>
                </c:pt>
                <c:pt idx="4">
                  <c:v>1.5</c:v>
                </c:pt>
                <c:pt idx="5">
                  <c:v>2</c:v>
                </c:pt>
                <c:pt idx="6">
                  <c:v>3</c:v>
                </c:pt>
                <c:pt idx="7">
                  <c:v>25</c:v>
                </c:pt>
              </c:numCache>
            </c:numRef>
          </c:xVal>
          <c:yVal>
            <c:numRef>
              <c:f>'Moisture Absorpton Res'!$CA$48:$CA$55</c:f>
              <c:numCache>
                <c:formatCode>0.000</c:formatCode>
                <c:ptCount val="8"/>
                <c:pt idx="0">
                  <c:v>0</c:v>
                </c:pt>
                <c:pt idx="1">
                  <c:v>3.5818700295976107E-2</c:v>
                </c:pt>
                <c:pt idx="2">
                  <c:v>7.0963766923608798E-2</c:v>
                </c:pt>
                <c:pt idx="3">
                  <c:v>8.2618402420401096E-2</c:v>
                </c:pt>
                <c:pt idx="4">
                  <c:v>8.8355140100169316E-2</c:v>
                </c:pt>
                <c:pt idx="5">
                  <c:v>9.4273037917193381E-2</c:v>
                </c:pt>
                <c:pt idx="6">
                  <c:v>0.10019093573421745</c:v>
                </c:pt>
                <c:pt idx="7">
                  <c:v>0.10592767341398568</c:v>
                </c:pt>
              </c:numCache>
            </c:numRef>
          </c:yVal>
          <c:smooth val="0"/>
          <c:extLst>
            <c:ext xmlns:c16="http://schemas.microsoft.com/office/drawing/2014/chart" uri="{C3380CC4-5D6E-409C-BE32-E72D297353CC}">
              <c16:uniqueId val="{00000004-96E8-4702-8F1B-8AEFED9D5494}"/>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6523344191096633"/>
              <c:y val="0.91731266149870805"/>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Level of saturation [</a:t>
                </a:r>
                <a:r>
                  <a:rPr lang="el-GR" sz="1800" b="0"/>
                  <a:t>β</a:t>
                </a:r>
                <a:r>
                  <a:rPr lang="en-ZA" sz="1800"/>
                  <a:t>/</a:t>
                </a:r>
                <a:r>
                  <a:rPr lang="el-GR" sz="1800"/>
                  <a:t>β</a:t>
                </a:r>
                <a:r>
                  <a:rPr lang="en-ZA" sz="1800" baseline="-25000"/>
                  <a:t>T</a:t>
                </a:r>
                <a:r>
                  <a:rPr lang="en-ZA" sz="1800"/>
                  <a:t>]</a:t>
                </a:r>
              </a:p>
            </c:rich>
          </c:tx>
          <c:layout>
            <c:manualLayout>
              <c:xMode val="edge"/>
              <c:yMode val="edge"/>
              <c:x val="6.5146579804560263E-3"/>
              <c:y val="6.4108459310803209E-2"/>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8335479237733732"/>
          <c:y val="0.46347962318663655"/>
          <c:w val="0.27378970136876213"/>
          <c:h val="0.34211886304909561"/>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3"/>
          <c:order val="0"/>
          <c:tx>
            <c:strRef>
              <c:f>'Formatted Graphs'!$AA$32</c:f>
              <c:strCache>
                <c:ptCount val="1"/>
                <c:pt idx="0">
                  <c:v>MO-8-G:0wt%</c:v>
                </c:pt>
              </c:strCache>
            </c:strRef>
          </c:tx>
          <c:spPr>
            <a:ln w="19050" cap="rnd">
              <a:solidFill>
                <a:srgbClr val="C00000"/>
              </a:solidFill>
              <a:round/>
            </a:ln>
            <a:effectLst/>
          </c:spPr>
          <c:marker>
            <c:symbol val="triangle"/>
            <c:size val="9"/>
            <c:spPr>
              <a:solidFill>
                <a:srgbClr val="C00000"/>
              </a:solidFill>
              <a:ln w="9525">
                <a:solidFill>
                  <a:srgbClr val="C00000"/>
                </a:solidFill>
              </a:ln>
              <a:effectLst/>
            </c:spPr>
          </c:marker>
          <c:errBars>
            <c:errDir val="y"/>
            <c:errBarType val="both"/>
            <c:errValType val="cust"/>
            <c:noEndCap val="0"/>
            <c:pl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plus>
            <c:min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Res'!$AK$52:$AK$59</c:f>
              <c:numCache>
                <c:formatCode>0.000</c:formatCode>
                <c:ptCount val="8"/>
                <c:pt idx="0">
                  <c:v>0</c:v>
                </c:pt>
                <c:pt idx="1">
                  <c:v>4.0314616130544758</c:v>
                </c:pt>
                <c:pt idx="2">
                  <c:v>4.3647949463878097</c:v>
                </c:pt>
                <c:pt idx="3">
                  <c:v>5.0314616130544758</c:v>
                </c:pt>
                <c:pt idx="4">
                  <c:v>5.3647949463878097</c:v>
                </c:pt>
                <c:pt idx="5">
                  <c:v>5.6981282797211428</c:v>
                </c:pt>
                <c:pt idx="6">
                  <c:v>6.0314616130544758</c:v>
                </c:pt>
                <c:pt idx="7">
                  <c:v>6.0314616130544758</c:v>
                </c:pt>
              </c:numCache>
            </c:numRef>
          </c:yVal>
          <c:smooth val="0"/>
          <c:extLst>
            <c:ext xmlns:c16="http://schemas.microsoft.com/office/drawing/2014/chart" uri="{C3380CC4-5D6E-409C-BE32-E72D297353CC}">
              <c16:uniqueId val="{00000000-EAA7-47A3-8203-06D35A813DDD}"/>
            </c:ext>
          </c:extLst>
        </c:ser>
        <c:ser>
          <c:idx val="6"/>
          <c:order val="1"/>
          <c:tx>
            <c:strRef>
              <c:f>'Formatted Graphs'!$AA$33</c:f>
              <c:strCache>
                <c:ptCount val="1"/>
                <c:pt idx="0">
                  <c:v>MO-8-G:15wt%</c:v>
                </c:pt>
              </c:strCache>
            </c:strRef>
          </c:tx>
          <c:spPr>
            <a:ln w="19050" cap="rnd">
              <a:solidFill>
                <a:schemeClr val="accent1"/>
              </a:solidFill>
              <a:round/>
            </a:ln>
            <a:effectLst/>
          </c:spPr>
          <c:marker>
            <c:symbol val="triangle"/>
            <c:size val="9"/>
            <c:spPr>
              <a:solidFill>
                <a:schemeClr val="accent1"/>
              </a:solidFill>
              <a:ln w="9525">
                <a:solidFill>
                  <a:schemeClr val="accent1"/>
                </a:solidFill>
              </a:ln>
              <a:effectLst/>
            </c:spPr>
          </c:marker>
          <c:errBars>
            <c:errDir val="y"/>
            <c:errBarType val="both"/>
            <c:errValType val="cust"/>
            <c:noEndCap val="0"/>
            <c:plus>
              <c:numRef>
                <c:f>'Moisture Absorpton Res'!$AV$56:$AV$63</c:f>
                <c:numCache>
                  <c:formatCode>General</c:formatCode>
                  <c:ptCount val="8"/>
                  <c:pt idx="0">
                    <c:v>0</c:v>
                  </c:pt>
                  <c:pt idx="1">
                    <c:v>0.57735026918962629</c:v>
                  </c:pt>
                  <c:pt idx="2">
                    <c:v>0.57735026918962784</c:v>
                  </c:pt>
                  <c:pt idx="3">
                    <c:v>1.0000000000000018</c:v>
                  </c:pt>
                  <c:pt idx="4">
                    <c:v>0.57735026918963084</c:v>
                  </c:pt>
                  <c:pt idx="5">
                    <c:v>1.1547005383792526</c:v>
                  </c:pt>
                  <c:pt idx="6">
                    <c:v>0.57735026918962573</c:v>
                  </c:pt>
                  <c:pt idx="7">
                    <c:v>0.57735026918962573</c:v>
                  </c:pt>
                </c:numCache>
              </c:numRef>
            </c:plus>
            <c:minus>
              <c:numRef>
                <c:f>'Moisture Absorpton Res'!$AV$56:$AV$63</c:f>
                <c:numCache>
                  <c:formatCode>General</c:formatCode>
                  <c:ptCount val="8"/>
                  <c:pt idx="0">
                    <c:v>0</c:v>
                  </c:pt>
                  <c:pt idx="1">
                    <c:v>0.57735026918962629</c:v>
                  </c:pt>
                  <c:pt idx="2">
                    <c:v>0.57735026918962784</c:v>
                  </c:pt>
                  <c:pt idx="3">
                    <c:v>1.0000000000000018</c:v>
                  </c:pt>
                  <c:pt idx="4">
                    <c:v>0.57735026918963084</c:v>
                  </c:pt>
                  <c:pt idx="5">
                    <c:v>1.1547005383792526</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Res'!$AT$56:$AT$63</c:f>
              <c:numCache>
                <c:formatCode>0.0</c:formatCode>
                <c:ptCount val="8"/>
                <c:pt idx="0">
                  <c:v>0</c:v>
                </c:pt>
                <c:pt idx="1">
                  <c:v>0.33333333333333331</c:v>
                </c:pt>
                <c:pt idx="2">
                  <c:v>0.66666666666666663</c:v>
                </c:pt>
                <c:pt idx="3">
                  <c:v>1</c:v>
                </c:pt>
                <c:pt idx="4">
                  <c:v>1.5</c:v>
                </c:pt>
                <c:pt idx="5">
                  <c:v>16</c:v>
                </c:pt>
                <c:pt idx="6">
                  <c:v>18</c:v>
                </c:pt>
                <c:pt idx="7">
                  <c:v>25</c:v>
                </c:pt>
              </c:numCache>
            </c:numRef>
          </c:xVal>
          <c:yVal>
            <c:numRef>
              <c:f>'Moisture Absorpton Res'!$AU$56:$AU$63</c:f>
              <c:numCache>
                <c:formatCode>0.000</c:formatCode>
                <c:ptCount val="8"/>
                <c:pt idx="0">
                  <c:v>0</c:v>
                </c:pt>
                <c:pt idx="1">
                  <c:v>2.0314616130544763</c:v>
                </c:pt>
                <c:pt idx="2">
                  <c:v>3.0314616130544763</c:v>
                </c:pt>
                <c:pt idx="3">
                  <c:v>3.3647949463878093</c:v>
                </c:pt>
                <c:pt idx="4">
                  <c:v>4.0314616130544758</c:v>
                </c:pt>
                <c:pt idx="5">
                  <c:v>4.6981282797211428</c:v>
                </c:pt>
                <c:pt idx="6">
                  <c:v>5.0314616130544758</c:v>
                </c:pt>
                <c:pt idx="7">
                  <c:v>5.0314616130544758</c:v>
                </c:pt>
              </c:numCache>
            </c:numRef>
          </c:yVal>
          <c:smooth val="0"/>
          <c:extLst>
            <c:ext xmlns:c16="http://schemas.microsoft.com/office/drawing/2014/chart" uri="{C3380CC4-5D6E-409C-BE32-E72D297353CC}">
              <c16:uniqueId val="{00000001-EAA7-47A3-8203-06D35A813DDD}"/>
            </c:ext>
          </c:extLst>
        </c:ser>
        <c:ser>
          <c:idx val="12"/>
          <c:order val="2"/>
          <c:tx>
            <c:strRef>
              <c:f>'Formatted Graphs'!$AA$34</c:f>
              <c:strCache>
                <c:ptCount val="1"/>
                <c:pt idx="0">
                  <c:v>MO-8-G:25wt%</c:v>
                </c:pt>
              </c:strCache>
            </c:strRef>
          </c:tx>
          <c:spPr>
            <a:ln w="19050" cap="rnd">
              <a:solidFill>
                <a:schemeClr val="accent4">
                  <a:lumMod val="50000"/>
                </a:schemeClr>
              </a:solidFill>
              <a:round/>
            </a:ln>
            <a:effectLst/>
          </c:spPr>
          <c:marker>
            <c:symbol val="triangle"/>
            <c:size val="9"/>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Res'!$BF$61:$BF$69</c:f>
                <c:numCache>
                  <c:formatCode>General</c:formatCode>
                  <c:ptCount val="9"/>
                  <c:pt idx="0">
                    <c:v>0</c:v>
                  </c:pt>
                  <c:pt idx="1">
                    <c:v>1.1547005383792517</c:v>
                  </c:pt>
                  <c:pt idx="2">
                    <c:v>0.57735026918962939</c:v>
                  </c:pt>
                  <c:pt idx="3">
                    <c:v>0.57735026918962784</c:v>
                  </c:pt>
                  <c:pt idx="4">
                    <c:v>5.4389598220420729E-16</c:v>
                  </c:pt>
                  <c:pt idx="5">
                    <c:v>0.57735026918962784</c:v>
                  </c:pt>
                  <c:pt idx="6">
                    <c:v>0.57735026918963084</c:v>
                  </c:pt>
                  <c:pt idx="7">
                    <c:v>0</c:v>
                  </c:pt>
                  <c:pt idx="8">
                    <c:v>0</c:v>
                  </c:pt>
                </c:numCache>
              </c:numRef>
            </c:plus>
            <c:minus>
              <c:numRef>
                <c:f>'Moisture Absorpton Res'!$BF$61:$BF$69</c:f>
                <c:numCache>
                  <c:formatCode>General</c:formatCode>
                  <c:ptCount val="9"/>
                  <c:pt idx="0">
                    <c:v>0</c:v>
                  </c:pt>
                  <c:pt idx="1">
                    <c:v>1.1547005383792517</c:v>
                  </c:pt>
                  <c:pt idx="2">
                    <c:v>0.57735026918962939</c:v>
                  </c:pt>
                  <c:pt idx="3">
                    <c:v>0.57735026918962784</c:v>
                  </c:pt>
                  <c:pt idx="4">
                    <c:v>5.4389598220420729E-16</c:v>
                  </c:pt>
                  <c:pt idx="5">
                    <c:v>0.57735026918962784</c:v>
                  </c:pt>
                  <c:pt idx="6">
                    <c:v>0.57735026918963084</c:v>
                  </c:pt>
                  <c:pt idx="7">
                    <c:v>0</c:v>
                  </c:pt>
                  <c:pt idx="8">
                    <c:v>0</c:v>
                  </c:pt>
                </c:numCache>
              </c:numRef>
            </c:minus>
            <c:spPr>
              <a:noFill/>
              <a:ln w="9525" cap="flat" cmpd="sng" algn="ctr">
                <a:solidFill>
                  <a:schemeClr val="tx1">
                    <a:lumMod val="65000"/>
                    <a:lumOff val="35000"/>
                  </a:schemeClr>
                </a:solidFill>
                <a:round/>
              </a:ln>
              <a:effectLst/>
            </c:spPr>
          </c:errBars>
          <c:xVal>
            <c:numRef>
              <c:f>'Moisture Absorpton Res'!$BD$61:$BD$69</c:f>
              <c:numCache>
                <c:formatCode>0.0</c:formatCode>
                <c:ptCount val="9"/>
                <c:pt idx="0">
                  <c:v>0</c:v>
                </c:pt>
                <c:pt idx="1">
                  <c:v>0.33333333333333331</c:v>
                </c:pt>
                <c:pt idx="2">
                  <c:v>0.66666666666666663</c:v>
                </c:pt>
                <c:pt idx="3">
                  <c:v>1</c:v>
                </c:pt>
                <c:pt idx="4">
                  <c:v>1.5</c:v>
                </c:pt>
                <c:pt idx="5">
                  <c:v>4</c:v>
                </c:pt>
                <c:pt idx="6">
                  <c:v>9</c:v>
                </c:pt>
                <c:pt idx="7">
                  <c:v>16</c:v>
                </c:pt>
                <c:pt idx="8">
                  <c:v>25</c:v>
                </c:pt>
              </c:numCache>
            </c:numRef>
          </c:xVal>
          <c:yVal>
            <c:numRef>
              <c:f>'Moisture Absorpton Res'!$BE$61:$BE$69</c:f>
              <c:numCache>
                <c:formatCode>0.000</c:formatCode>
                <c:ptCount val="9"/>
                <c:pt idx="0">
                  <c:v>0</c:v>
                </c:pt>
                <c:pt idx="1">
                  <c:v>2.0314616130544763</c:v>
                </c:pt>
                <c:pt idx="2">
                  <c:v>2.6981282797211428</c:v>
                </c:pt>
                <c:pt idx="3">
                  <c:v>3.0314616130544763</c:v>
                </c:pt>
                <c:pt idx="4">
                  <c:v>3.3647949463878093</c:v>
                </c:pt>
                <c:pt idx="5">
                  <c:v>3.6981282797211428</c:v>
                </c:pt>
                <c:pt idx="6">
                  <c:v>4.0314616130544758</c:v>
                </c:pt>
                <c:pt idx="7">
                  <c:v>4.3647949463878097</c:v>
                </c:pt>
                <c:pt idx="8">
                  <c:v>4.3647949463878097</c:v>
                </c:pt>
              </c:numCache>
            </c:numRef>
          </c:yVal>
          <c:smooth val="0"/>
          <c:extLst>
            <c:ext xmlns:c16="http://schemas.microsoft.com/office/drawing/2014/chart" uri="{C3380CC4-5D6E-409C-BE32-E72D297353CC}">
              <c16:uniqueId val="{00000002-EAA7-47A3-8203-06D35A813DDD}"/>
            </c:ext>
          </c:extLst>
        </c:ser>
        <c:ser>
          <c:idx val="16"/>
          <c:order val="3"/>
          <c:tx>
            <c:strRef>
              <c:f>'Formatted Graphs'!$AA$35</c:f>
              <c:strCache>
                <c:ptCount val="1"/>
                <c:pt idx="0">
                  <c:v>MO-8-G:30wt%</c:v>
                </c:pt>
              </c:strCache>
            </c:strRef>
          </c:tx>
          <c:spPr>
            <a:ln w="19050" cap="rnd">
              <a:solidFill>
                <a:schemeClr val="accent2"/>
              </a:solidFill>
              <a:round/>
            </a:ln>
            <a:effectLst/>
          </c:spPr>
          <c:marker>
            <c:symbol val="triangle"/>
            <c:size val="9"/>
            <c:spPr>
              <a:solidFill>
                <a:schemeClr val="accent2"/>
              </a:solidFill>
              <a:ln w="9525">
                <a:solidFill>
                  <a:schemeClr val="accent2"/>
                </a:solidFill>
              </a:ln>
              <a:effectLst/>
            </c:spPr>
          </c:marker>
          <c:errBars>
            <c:errDir val="y"/>
            <c:errBarType val="both"/>
            <c:errValType val="cust"/>
            <c:noEndCap val="0"/>
            <c:plus>
              <c:numRef>
                <c:f>'Moisture Absorpton Res'!$BP$64:$BP$69</c:f>
                <c:numCache>
                  <c:formatCode>General</c:formatCode>
                  <c:ptCount val="6"/>
                  <c:pt idx="0">
                    <c:v>0</c:v>
                  </c:pt>
                  <c:pt idx="1">
                    <c:v>0.99999999999999911</c:v>
                  </c:pt>
                  <c:pt idx="2">
                    <c:v>0.57735026918962784</c:v>
                  </c:pt>
                  <c:pt idx="3">
                    <c:v>0.57735026918963084</c:v>
                  </c:pt>
                  <c:pt idx="4">
                    <c:v>0</c:v>
                  </c:pt>
                  <c:pt idx="5">
                    <c:v>0</c:v>
                  </c:pt>
                </c:numCache>
              </c:numRef>
            </c:plus>
            <c:minus>
              <c:numRef>
                <c:f>'Moisture Absorpton Res'!$BP$64:$BP$69</c:f>
                <c:numCache>
                  <c:formatCode>General</c:formatCode>
                  <c:ptCount val="6"/>
                  <c:pt idx="0">
                    <c:v>0</c:v>
                  </c:pt>
                  <c:pt idx="1">
                    <c:v>0.99999999999999911</c:v>
                  </c:pt>
                  <c:pt idx="2">
                    <c:v>0.57735026918962784</c:v>
                  </c:pt>
                  <c:pt idx="3">
                    <c:v>0.57735026918963084</c:v>
                  </c:pt>
                  <c:pt idx="4">
                    <c:v>0</c:v>
                  </c:pt>
                  <c:pt idx="5">
                    <c:v>0</c:v>
                  </c:pt>
                </c:numCache>
              </c:numRef>
            </c:minus>
            <c:spPr>
              <a:noFill/>
              <a:ln w="9525" cap="flat" cmpd="sng" algn="ctr">
                <a:solidFill>
                  <a:schemeClr val="tx1">
                    <a:lumMod val="65000"/>
                    <a:lumOff val="35000"/>
                  </a:schemeClr>
                </a:solidFill>
                <a:round/>
              </a:ln>
              <a:effectLst/>
            </c:spPr>
          </c:errBars>
          <c:xVal>
            <c:numRef>
              <c:f>'Moisture Absorpton Res'!$BN$64:$BN$69</c:f>
              <c:numCache>
                <c:formatCode>0.0</c:formatCode>
                <c:ptCount val="6"/>
                <c:pt idx="0">
                  <c:v>0</c:v>
                </c:pt>
                <c:pt idx="1">
                  <c:v>0.33333333333333331</c:v>
                </c:pt>
                <c:pt idx="2">
                  <c:v>0.66666666666666663</c:v>
                </c:pt>
                <c:pt idx="3">
                  <c:v>2.5</c:v>
                </c:pt>
                <c:pt idx="4">
                  <c:v>5</c:v>
                </c:pt>
                <c:pt idx="5">
                  <c:v>25</c:v>
                </c:pt>
              </c:numCache>
            </c:numRef>
          </c:xVal>
          <c:yVal>
            <c:numRef>
              <c:f>'Moisture Absorpton Res'!$BO$64:$BO$69</c:f>
              <c:numCache>
                <c:formatCode>0.000</c:formatCode>
                <c:ptCount val="6"/>
                <c:pt idx="0">
                  <c:v>0</c:v>
                </c:pt>
                <c:pt idx="1">
                  <c:v>2.3647949463878097</c:v>
                </c:pt>
                <c:pt idx="2">
                  <c:v>3.6981282797211428</c:v>
                </c:pt>
                <c:pt idx="3">
                  <c:v>4.0314616130544758</c:v>
                </c:pt>
                <c:pt idx="4">
                  <c:v>4.3647949463878097</c:v>
                </c:pt>
                <c:pt idx="5">
                  <c:v>4.3647949463878097</c:v>
                </c:pt>
              </c:numCache>
            </c:numRef>
          </c:yVal>
          <c:smooth val="0"/>
          <c:extLst>
            <c:ext xmlns:c16="http://schemas.microsoft.com/office/drawing/2014/chart" uri="{C3380CC4-5D6E-409C-BE32-E72D297353CC}">
              <c16:uniqueId val="{00000003-EAA7-47A3-8203-06D35A813DDD}"/>
            </c:ext>
          </c:extLst>
        </c:ser>
        <c:ser>
          <c:idx val="20"/>
          <c:order val="4"/>
          <c:tx>
            <c:strRef>
              <c:f>'Formatted Graphs'!$AA$36</c:f>
              <c:strCache>
                <c:ptCount val="1"/>
                <c:pt idx="0">
                  <c:v>MO-8-G:35wt%</c:v>
                </c:pt>
              </c:strCache>
            </c:strRef>
          </c:tx>
          <c:spPr>
            <a:ln w="19050" cap="rnd">
              <a:solidFill>
                <a:schemeClr val="accent6"/>
              </a:solidFill>
              <a:round/>
            </a:ln>
            <a:effectLst/>
          </c:spPr>
          <c:marker>
            <c:symbol val="triangle"/>
            <c:size val="9"/>
            <c:spPr>
              <a:solidFill>
                <a:schemeClr val="accent6"/>
              </a:solidFill>
              <a:ln w="9525">
                <a:solidFill>
                  <a:schemeClr val="accent6"/>
                </a:solidFill>
              </a:ln>
              <a:effectLst/>
            </c:spPr>
          </c:marker>
          <c:errBars>
            <c:errDir val="y"/>
            <c:errBarType val="both"/>
            <c:errValType val="cust"/>
            <c:noEndCap val="0"/>
            <c:plus>
              <c:numRef>
                <c:f>'Moisture Absorpton Res'!$BZ$59:$BZ$66</c:f>
                <c:numCache>
                  <c:formatCode>General</c:formatCode>
                  <c:ptCount val="8"/>
                  <c:pt idx="0">
                    <c:v>0</c:v>
                  </c:pt>
                  <c:pt idx="1">
                    <c:v>0.57735026918962573</c:v>
                  </c:pt>
                  <c:pt idx="2">
                    <c:v>0.57735026918962784</c:v>
                  </c:pt>
                  <c:pt idx="3">
                    <c:v>5.4389598220420729E-16</c:v>
                  </c:pt>
                  <c:pt idx="4">
                    <c:v>0.57735026918962784</c:v>
                  </c:pt>
                  <c:pt idx="5">
                    <c:v>0</c:v>
                  </c:pt>
                  <c:pt idx="6">
                    <c:v>0.57735026918962584</c:v>
                  </c:pt>
                  <c:pt idx="7">
                    <c:v>0.57735026918962584</c:v>
                  </c:pt>
                </c:numCache>
              </c:numRef>
            </c:plus>
            <c:minus>
              <c:numRef>
                <c:f>'Moisture Absorpton Res'!$BZ$59:$BZ$66</c:f>
                <c:numCache>
                  <c:formatCode>General</c:formatCode>
                  <c:ptCount val="8"/>
                  <c:pt idx="0">
                    <c:v>0</c:v>
                  </c:pt>
                  <c:pt idx="1">
                    <c:v>0.57735026918962573</c:v>
                  </c:pt>
                  <c:pt idx="2">
                    <c:v>0.57735026918962784</c:v>
                  </c:pt>
                  <c:pt idx="3">
                    <c:v>5.4389598220420729E-16</c:v>
                  </c:pt>
                  <c:pt idx="4">
                    <c:v>0.57735026918962784</c:v>
                  </c:pt>
                  <c:pt idx="5">
                    <c:v>0</c:v>
                  </c:pt>
                  <c:pt idx="6">
                    <c:v>0.57735026918962584</c:v>
                  </c:pt>
                  <c:pt idx="7">
                    <c:v>0.57735026918962584</c:v>
                  </c:pt>
                </c:numCache>
              </c:numRef>
            </c:minus>
            <c:spPr>
              <a:noFill/>
              <a:ln w="9525" cap="flat" cmpd="sng" algn="ctr">
                <a:solidFill>
                  <a:schemeClr val="tx1">
                    <a:lumMod val="65000"/>
                    <a:lumOff val="35000"/>
                  </a:schemeClr>
                </a:solidFill>
                <a:round/>
              </a:ln>
              <a:effectLst/>
            </c:spPr>
          </c:errBars>
          <c:xVal>
            <c:numRef>
              <c:f>'Moisture Absorpton Res'!$BX$59:$BX$66</c:f>
              <c:numCache>
                <c:formatCode>0.0</c:formatCode>
                <c:ptCount val="8"/>
                <c:pt idx="0">
                  <c:v>0</c:v>
                </c:pt>
                <c:pt idx="1">
                  <c:v>0.33333333333333331</c:v>
                </c:pt>
                <c:pt idx="2">
                  <c:v>0.66666666666666663</c:v>
                </c:pt>
                <c:pt idx="3">
                  <c:v>1.5</c:v>
                </c:pt>
                <c:pt idx="4">
                  <c:v>2</c:v>
                </c:pt>
                <c:pt idx="5">
                  <c:v>3</c:v>
                </c:pt>
                <c:pt idx="6">
                  <c:v>20</c:v>
                </c:pt>
                <c:pt idx="7">
                  <c:v>25</c:v>
                </c:pt>
              </c:numCache>
            </c:numRef>
          </c:xVal>
          <c:yVal>
            <c:numRef>
              <c:f>'Moisture Absorpton Res'!$BY$59:$BY$66</c:f>
              <c:numCache>
                <c:formatCode>0.000</c:formatCode>
                <c:ptCount val="8"/>
                <c:pt idx="0">
                  <c:v>0</c:v>
                </c:pt>
                <c:pt idx="1">
                  <c:v>1.031461613054476</c:v>
                </c:pt>
                <c:pt idx="2">
                  <c:v>3.0314616130544763</c:v>
                </c:pt>
                <c:pt idx="3">
                  <c:v>3.3647949463878093</c:v>
                </c:pt>
                <c:pt idx="4">
                  <c:v>3.6981282797211428</c:v>
                </c:pt>
                <c:pt idx="5">
                  <c:v>4.3647949463878097</c:v>
                </c:pt>
                <c:pt idx="6">
                  <c:v>4.6981282797211428</c:v>
                </c:pt>
                <c:pt idx="7">
                  <c:v>4.6981282797211428</c:v>
                </c:pt>
              </c:numCache>
            </c:numRef>
          </c:yVal>
          <c:smooth val="0"/>
          <c:extLst>
            <c:ext xmlns:c16="http://schemas.microsoft.com/office/drawing/2014/chart" uri="{C3380CC4-5D6E-409C-BE32-E72D297353CC}">
              <c16:uniqueId val="{00000004-EAA7-47A3-8203-06D35A813DDD}"/>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3876019575856445"/>
              <c:y val="0.91794871794871791"/>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b="0" i="0" u="none" strike="noStrike" baseline="0">
                    <a:effectLst/>
                  </a:rPr>
                  <a:t>M</a:t>
                </a:r>
                <a:r>
                  <a:rPr lang="en-ZA" sz="1800" b="0" i="0" u="none" strike="noStrike" baseline="-25000">
                    <a:effectLst/>
                  </a:rPr>
                  <a:t>SOL</a:t>
                </a:r>
                <a:r>
                  <a:rPr lang="en-ZA" sz="1800" b="0" i="0" u="none" strike="noStrike" baseline="0">
                    <a:effectLst/>
                  </a:rPr>
                  <a:t> absorbed  </a:t>
                </a:r>
                <a:r>
                  <a:rPr lang="en-ZA" sz="1800"/>
                  <a:t>(g)</a:t>
                </a:r>
              </a:p>
            </c:rich>
          </c:tx>
          <c:layout>
            <c:manualLayout>
              <c:xMode val="edge"/>
              <c:yMode val="edge"/>
              <c:x val="1.0823753066755726E-2"/>
              <c:y val="0.16185826771653544"/>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8066314240760428"/>
          <c:y val="0.46034188034188039"/>
          <c:w val="0.27423634035957578"/>
          <c:h val="0.33948717948717949"/>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3"/>
          <c:order val="0"/>
          <c:tx>
            <c:strRef>
              <c:f>'Formatted Graphs'!$AA$32</c:f>
              <c:strCache>
                <c:ptCount val="1"/>
                <c:pt idx="0">
                  <c:v>MO-8-G:0wt%</c:v>
                </c:pt>
              </c:strCache>
            </c:strRef>
          </c:tx>
          <c:spPr>
            <a:ln w="19050" cap="rnd">
              <a:solidFill>
                <a:srgbClr val="C00000"/>
              </a:solidFill>
              <a:round/>
            </a:ln>
            <a:effectLst/>
          </c:spPr>
          <c:marker>
            <c:symbol val="triangle"/>
            <c:size val="9"/>
            <c:spPr>
              <a:solidFill>
                <a:srgbClr val="C00000"/>
              </a:solidFill>
              <a:ln w="9525">
                <a:solidFill>
                  <a:srgbClr val="C00000"/>
                </a:solidFill>
              </a:ln>
              <a:effectLst/>
            </c:spPr>
          </c:marker>
          <c:errBars>
            <c:errDir val="y"/>
            <c:errBarType val="both"/>
            <c:errValType val="cust"/>
            <c:noEndCap val="0"/>
            <c:pl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plus>
            <c:min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Res'!$AM$52:$AM$59</c:f>
              <c:numCache>
                <c:formatCode>0.000</c:formatCode>
                <c:ptCount val="8"/>
                <c:pt idx="0">
                  <c:v>0</c:v>
                </c:pt>
                <c:pt idx="1">
                  <c:v>7.6186423948025925E-2</c:v>
                </c:pt>
                <c:pt idx="2">
                  <c:v>8.2485745902898963E-2</c:v>
                </c:pt>
                <c:pt idx="3">
                  <c:v>9.5084389812645068E-2</c:v>
                </c:pt>
                <c:pt idx="4">
                  <c:v>0.10138371176751811</c:v>
                </c:pt>
                <c:pt idx="5">
                  <c:v>0.10768303372239114</c:v>
                </c:pt>
                <c:pt idx="6">
                  <c:v>0.11398235567726421</c:v>
                </c:pt>
                <c:pt idx="7">
                  <c:v>0.11398235567726421</c:v>
                </c:pt>
              </c:numCache>
            </c:numRef>
          </c:yVal>
          <c:smooth val="0"/>
          <c:extLst>
            <c:ext xmlns:c16="http://schemas.microsoft.com/office/drawing/2014/chart" uri="{C3380CC4-5D6E-409C-BE32-E72D297353CC}">
              <c16:uniqueId val="{00000000-B4A3-4BC2-951E-4D15DA138CCB}"/>
            </c:ext>
          </c:extLst>
        </c:ser>
        <c:ser>
          <c:idx val="6"/>
          <c:order val="1"/>
          <c:tx>
            <c:strRef>
              <c:f>'Formatted Graphs'!$AA$33</c:f>
              <c:strCache>
                <c:ptCount val="1"/>
                <c:pt idx="0">
                  <c:v>MO-8-G:15wt%</c:v>
                </c:pt>
              </c:strCache>
            </c:strRef>
          </c:tx>
          <c:spPr>
            <a:ln w="19050" cap="rnd">
              <a:solidFill>
                <a:schemeClr val="accent1"/>
              </a:solidFill>
              <a:round/>
            </a:ln>
            <a:effectLst/>
          </c:spPr>
          <c:marker>
            <c:symbol val="triangle"/>
            <c:size val="9"/>
            <c:spPr>
              <a:solidFill>
                <a:schemeClr val="accent1"/>
              </a:solidFill>
              <a:ln w="9525">
                <a:solidFill>
                  <a:schemeClr val="accent1"/>
                </a:solidFill>
              </a:ln>
              <a:effectLst/>
            </c:spPr>
          </c:marker>
          <c:errBars>
            <c:errDir val="y"/>
            <c:errBarType val="both"/>
            <c:errValType val="cust"/>
            <c:noEndCap val="0"/>
            <c:plus>
              <c:numRef>
                <c:f>'Moisture Absorpton Res'!$AX$56:$AX$63</c:f>
                <c:numCache>
                  <c:formatCode>General</c:formatCode>
                  <c:ptCount val="8"/>
                  <c:pt idx="0">
                    <c:v>0</c:v>
                  </c:pt>
                  <c:pt idx="1">
                    <c:v>1.0159082409097049E-2</c:v>
                  </c:pt>
                  <c:pt idx="2">
                    <c:v>9.6628881023839482E-3</c:v>
                  </c:pt>
                  <c:pt idx="3">
                    <c:v>1.7093028660024413E-2</c:v>
                  </c:pt>
                  <c:pt idx="4">
                    <c:v>9.1786977859809778E-3</c:v>
                  </c:pt>
                  <c:pt idx="5">
                    <c:v>2.0000593496058136E-2</c:v>
                  </c:pt>
                  <c:pt idx="6">
                    <c:v>8.7085139430539311E-3</c:v>
                  </c:pt>
                  <c:pt idx="7">
                    <c:v>8.7085139430539311E-3</c:v>
                  </c:pt>
                </c:numCache>
              </c:numRef>
            </c:plus>
            <c:minus>
              <c:numRef>
                <c:f>'Moisture Absorpton Res'!$AX$56:$AX$63</c:f>
                <c:numCache>
                  <c:formatCode>General</c:formatCode>
                  <c:ptCount val="8"/>
                  <c:pt idx="0">
                    <c:v>0</c:v>
                  </c:pt>
                  <c:pt idx="1">
                    <c:v>1.0159082409097049E-2</c:v>
                  </c:pt>
                  <c:pt idx="2">
                    <c:v>9.6628881023839482E-3</c:v>
                  </c:pt>
                  <c:pt idx="3">
                    <c:v>1.7093028660024413E-2</c:v>
                  </c:pt>
                  <c:pt idx="4">
                    <c:v>9.1786977859809778E-3</c:v>
                  </c:pt>
                  <c:pt idx="5">
                    <c:v>2.0000593496058136E-2</c:v>
                  </c:pt>
                  <c:pt idx="6">
                    <c:v>8.7085139430539311E-3</c:v>
                  </c:pt>
                  <c:pt idx="7">
                    <c:v>8.7085139430539311E-3</c:v>
                  </c:pt>
                </c:numCache>
              </c:numRef>
            </c:minus>
            <c:spPr>
              <a:noFill/>
              <a:ln w="9525" cap="flat" cmpd="sng" algn="ctr">
                <a:solidFill>
                  <a:schemeClr val="tx1">
                    <a:lumMod val="65000"/>
                    <a:lumOff val="35000"/>
                  </a:schemeClr>
                </a:solidFill>
                <a:round/>
              </a:ln>
              <a:effectLst/>
            </c:spPr>
          </c:errBars>
          <c:xVal>
            <c:numRef>
              <c:f>'Moisture Absorpton Res'!$AT$56:$AT$63</c:f>
              <c:numCache>
                <c:formatCode>0.0</c:formatCode>
                <c:ptCount val="8"/>
                <c:pt idx="0">
                  <c:v>0</c:v>
                </c:pt>
                <c:pt idx="1">
                  <c:v>0.33333333333333331</c:v>
                </c:pt>
                <c:pt idx="2">
                  <c:v>0.66666666666666663</c:v>
                </c:pt>
                <c:pt idx="3">
                  <c:v>1</c:v>
                </c:pt>
                <c:pt idx="4">
                  <c:v>1.5</c:v>
                </c:pt>
                <c:pt idx="5">
                  <c:v>16</c:v>
                </c:pt>
                <c:pt idx="6">
                  <c:v>18</c:v>
                </c:pt>
                <c:pt idx="7">
                  <c:v>25</c:v>
                </c:pt>
              </c:numCache>
            </c:numRef>
          </c:xVal>
          <c:yVal>
            <c:numRef>
              <c:f>'Moisture Absorpton Res'!$AW$56:$AW$63</c:f>
              <c:numCache>
                <c:formatCode>0.000</c:formatCode>
                <c:ptCount val="8"/>
                <c:pt idx="0">
                  <c:v>0</c:v>
                </c:pt>
                <c:pt idx="1">
                  <c:v>3.8584115643421547E-2</c:v>
                </c:pt>
                <c:pt idx="2">
                  <c:v>5.7676344535312306E-2</c:v>
                </c:pt>
                <c:pt idx="3">
                  <c:v>6.3843551002507243E-2</c:v>
                </c:pt>
                <c:pt idx="4">
                  <c:v>7.6768573427203071E-2</c:v>
                </c:pt>
                <c:pt idx="5">
                  <c:v>8.9295711563692759E-2</c:v>
                </c:pt>
                <c:pt idx="6">
                  <c:v>9.586080231909383E-2</c:v>
                </c:pt>
                <c:pt idx="7">
                  <c:v>9.586080231909383E-2</c:v>
                </c:pt>
              </c:numCache>
            </c:numRef>
          </c:yVal>
          <c:smooth val="0"/>
          <c:extLst>
            <c:ext xmlns:c16="http://schemas.microsoft.com/office/drawing/2014/chart" uri="{C3380CC4-5D6E-409C-BE32-E72D297353CC}">
              <c16:uniqueId val="{00000001-B4A3-4BC2-951E-4D15DA138CCB}"/>
            </c:ext>
          </c:extLst>
        </c:ser>
        <c:ser>
          <c:idx val="12"/>
          <c:order val="2"/>
          <c:tx>
            <c:strRef>
              <c:f>'Formatted Graphs'!$AA$34</c:f>
              <c:strCache>
                <c:ptCount val="1"/>
                <c:pt idx="0">
                  <c:v>MO-8-G:25wt%</c:v>
                </c:pt>
              </c:strCache>
            </c:strRef>
          </c:tx>
          <c:spPr>
            <a:ln w="19050" cap="rnd">
              <a:solidFill>
                <a:schemeClr val="accent4">
                  <a:lumMod val="50000"/>
                </a:schemeClr>
              </a:solidFill>
              <a:round/>
            </a:ln>
            <a:effectLst/>
          </c:spPr>
          <c:marker>
            <c:symbol val="triangle"/>
            <c:size val="9"/>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Res'!$BH$61:$BH$69</c:f>
                <c:numCache>
                  <c:formatCode>General</c:formatCode>
                  <c:ptCount val="9"/>
                  <c:pt idx="0">
                    <c:v>0</c:v>
                  </c:pt>
                  <c:pt idx="1">
                    <c:v>2.0969423384341178E-2</c:v>
                  </c:pt>
                  <c:pt idx="2">
                    <c:v>1.0395645190517061E-2</c:v>
                  </c:pt>
                  <c:pt idx="3">
                    <c:v>1.0265017600321023E-2</c:v>
                  </c:pt>
                  <c:pt idx="4">
                    <c:v>3.6497706457733426E-4</c:v>
                  </c:pt>
                  <c:pt idx="5">
                    <c:v>1.0343867174824673E-2</c:v>
                  </c:pt>
                  <c:pt idx="6">
                    <c:v>1.0156548267005719E-2</c:v>
                  </c:pt>
                  <c:pt idx="7">
                    <c:v>4.734463978926222E-4</c:v>
                  </c:pt>
                  <c:pt idx="8">
                    <c:v>4.734463978926222E-4</c:v>
                  </c:pt>
                </c:numCache>
              </c:numRef>
            </c:plus>
            <c:minus>
              <c:numRef>
                <c:f>'Moisture Absorpton Res'!$BH$61:$BH$69</c:f>
                <c:numCache>
                  <c:formatCode>General</c:formatCode>
                  <c:ptCount val="9"/>
                  <c:pt idx="0">
                    <c:v>0</c:v>
                  </c:pt>
                  <c:pt idx="1">
                    <c:v>2.0969423384341178E-2</c:v>
                  </c:pt>
                  <c:pt idx="2">
                    <c:v>1.0395645190517061E-2</c:v>
                  </c:pt>
                  <c:pt idx="3">
                    <c:v>1.0265017600321023E-2</c:v>
                  </c:pt>
                  <c:pt idx="4">
                    <c:v>3.6497706457733426E-4</c:v>
                  </c:pt>
                  <c:pt idx="5">
                    <c:v>1.0343867174824673E-2</c:v>
                  </c:pt>
                  <c:pt idx="6">
                    <c:v>1.0156548267005719E-2</c:v>
                  </c:pt>
                  <c:pt idx="7">
                    <c:v>4.734463978926222E-4</c:v>
                  </c:pt>
                  <c:pt idx="8">
                    <c:v>4.734463978926222E-4</c:v>
                  </c:pt>
                </c:numCache>
              </c:numRef>
            </c:minus>
            <c:spPr>
              <a:noFill/>
              <a:ln w="9525" cap="flat" cmpd="sng" algn="ctr">
                <a:solidFill>
                  <a:schemeClr val="tx1">
                    <a:lumMod val="65000"/>
                    <a:lumOff val="35000"/>
                  </a:schemeClr>
                </a:solidFill>
                <a:round/>
              </a:ln>
              <a:effectLst/>
            </c:spPr>
          </c:errBars>
          <c:xVal>
            <c:numRef>
              <c:f>'Moisture Absorpton Res'!$BD$61:$BD$69</c:f>
              <c:numCache>
                <c:formatCode>0.0</c:formatCode>
                <c:ptCount val="9"/>
                <c:pt idx="0">
                  <c:v>0</c:v>
                </c:pt>
                <c:pt idx="1">
                  <c:v>0.33333333333333331</c:v>
                </c:pt>
                <c:pt idx="2">
                  <c:v>0.66666666666666663</c:v>
                </c:pt>
                <c:pt idx="3">
                  <c:v>1</c:v>
                </c:pt>
                <c:pt idx="4">
                  <c:v>1.5</c:v>
                </c:pt>
                <c:pt idx="5">
                  <c:v>4</c:v>
                </c:pt>
                <c:pt idx="6">
                  <c:v>9</c:v>
                </c:pt>
                <c:pt idx="7">
                  <c:v>16</c:v>
                </c:pt>
                <c:pt idx="8">
                  <c:v>25</c:v>
                </c:pt>
              </c:numCache>
            </c:numRef>
          </c:xVal>
          <c:yVal>
            <c:numRef>
              <c:f>'Moisture Absorpton Res'!$BG$61:$BG$69</c:f>
              <c:numCache>
                <c:formatCode>0.000</c:formatCode>
                <c:ptCount val="9"/>
                <c:pt idx="0">
                  <c:v>0</c:v>
                </c:pt>
                <c:pt idx="1">
                  <c:v>3.7106453565199309E-2</c:v>
                </c:pt>
                <c:pt idx="2">
                  <c:v>4.9318289328937594E-2</c:v>
                </c:pt>
                <c:pt idx="3">
                  <c:v>5.5392894811412539E-2</c:v>
                </c:pt>
                <c:pt idx="4">
                  <c:v>6.1530125092675879E-2</c:v>
                </c:pt>
                <c:pt idx="5">
                  <c:v>6.7604730575150832E-2</c:v>
                </c:pt>
                <c:pt idx="6">
                  <c:v>7.3679336057625777E-2</c:v>
                </c:pt>
                <c:pt idx="7">
                  <c:v>7.9816566338889117E-2</c:v>
                </c:pt>
                <c:pt idx="8">
                  <c:v>7.9816566338889117E-2</c:v>
                </c:pt>
              </c:numCache>
            </c:numRef>
          </c:yVal>
          <c:smooth val="0"/>
          <c:extLst>
            <c:ext xmlns:c16="http://schemas.microsoft.com/office/drawing/2014/chart" uri="{C3380CC4-5D6E-409C-BE32-E72D297353CC}">
              <c16:uniqueId val="{00000002-B4A3-4BC2-951E-4D15DA138CCB}"/>
            </c:ext>
          </c:extLst>
        </c:ser>
        <c:ser>
          <c:idx val="16"/>
          <c:order val="3"/>
          <c:tx>
            <c:strRef>
              <c:f>'Formatted Graphs'!$AA$35</c:f>
              <c:strCache>
                <c:ptCount val="1"/>
                <c:pt idx="0">
                  <c:v>MO-8-G:30wt%</c:v>
                </c:pt>
              </c:strCache>
            </c:strRef>
          </c:tx>
          <c:spPr>
            <a:ln w="19050" cap="rnd">
              <a:solidFill>
                <a:schemeClr val="accent2"/>
              </a:solidFill>
              <a:round/>
            </a:ln>
            <a:effectLst/>
          </c:spPr>
          <c:marker>
            <c:symbol val="triangle"/>
            <c:size val="9"/>
            <c:spPr>
              <a:solidFill>
                <a:schemeClr val="accent2"/>
              </a:solidFill>
              <a:ln w="9525">
                <a:solidFill>
                  <a:schemeClr val="accent2"/>
                </a:solidFill>
              </a:ln>
              <a:effectLst/>
            </c:spPr>
          </c:marker>
          <c:errBars>
            <c:errDir val="y"/>
            <c:errBarType val="both"/>
            <c:errValType val="cust"/>
            <c:noEndCap val="0"/>
            <c:plus>
              <c:numRef>
                <c:f>'Moisture Absorpton Res'!$BR$64:$BR$69</c:f>
                <c:numCache>
                  <c:formatCode>General</c:formatCode>
                  <c:ptCount val="6"/>
                  <c:pt idx="0">
                    <c:v>0</c:v>
                  </c:pt>
                  <c:pt idx="1">
                    <c:v>1.7623468354079064E-2</c:v>
                  </c:pt>
                  <c:pt idx="2">
                    <c:v>1.0174914198282356E-2</c:v>
                  </c:pt>
                  <c:pt idx="3">
                    <c:v>1.0174914198282441E-2</c:v>
                  </c:pt>
                  <c:pt idx="4">
                    <c:v>0</c:v>
                  </c:pt>
                  <c:pt idx="5">
                    <c:v>0</c:v>
                  </c:pt>
                </c:numCache>
              </c:numRef>
            </c:plus>
            <c:minus>
              <c:numRef>
                <c:f>'Moisture Absorpton Res'!$BR$64:$BR$69</c:f>
                <c:numCache>
                  <c:formatCode>General</c:formatCode>
                  <c:ptCount val="6"/>
                  <c:pt idx="0">
                    <c:v>0</c:v>
                  </c:pt>
                  <c:pt idx="1">
                    <c:v>1.7623468354079064E-2</c:v>
                  </c:pt>
                  <c:pt idx="2">
                    <c:v>1.0174914198282356E-2</c:v>
                  </c:pt>
                  <c:pt idx="3">
                    <c:v>1.0174914198282441E-2</c:v>
                  </c:pt>
                  <c:pt idx="4">
                    <c:v>0</c:v>
                  </c:pt>
                  <c:pt idx="5">
                    <c:v>0</c:v>
                  </c:pt>
                </c:numCache>
              </c:numRef>
            </c:minus>
            <c:spPr>
              <a:noFill/>
              <a:ln w="9525" cap="flat" cmpd="sng" algn="ctr">
                <a:solidFill>
                  <a:schemeClr val="tx1">
                    <a:lumMod val="65000"/>
                    <a:lumOff val="35000"/>
                  </a:schemeClr>
                </a:solidFill>
                <a:round/>
              </a:ln>
              <a:effectLst/>
            </c:spPr>
          </c:errBars>
          <c:xVal>
            <c:numRef>
              <c:f>'Moisture Absorpton Res'!$BN$64:$BN$69</c:f>
              <c:numCache>
                <c:formatCode>0.0</c:formatCode>
                <c:ptCount val="6"/>
                <c:pt idx="0">
                  <c:v>0</c:v>
                </c:pt>
                <c:pt idx="1">
                  <c:v>0.33333333333333331</c:v>
                </c:pt>
                <c:pt idx="2">
                  <c:v>0.66666666666666663</c:v>
                </c:pt>
                <c:pt idx="3">
                  <c:v>2.5</c:v>
                </c:pt>
                <c:pt idx="4">
                  <c:v>5</c:v>
                </c:pt>
                <c:pt idx="5">
                  <c:v>25</c:v>
                </c:pt>
              </c:numCache>
            </c:numRef>
          </c:xVal>
          <c:yVal>
            <c:numRef>
              <c:f>'Moisture Absorpton Res'!$BQ$64:$BQ$69</c:f>
              <c:numCache>
                <c:formatCode>0.000</c:formatCode>
                <c:ptCount val="6"/>
                <c:pt idx="0">
                  <c:v>0</c:v>
                </c:pt>
                <c:pt idx="1">
                  <c:v>4.1675888901551682E-2</c:v>
                </c:pt>
                <c:pt idx="2">
                  <c:v>6.5173846706990446E-2</c:v>
                </c:pt>
                <c:pt idx="3">
                  <c:v>7.1048336158350142E-2</c:v>
                </c:pt>
                <c:pt idx="4">
                  <c:v>7.6922825609709838E-2</c:v>
                </c:pt>
                <c:pt idx="5">
                  <c:v>7.6922825609709838E-2</c:v>
                </c:pt>
              </c:numCache>
            </c:numRef>
          </c:yVal>
          <c:smooth val="0"/>
          <c:extLst>
            <c:ext xmlns:c16="http://schemas.microsoft.com/office/drawing/2014/chart" uri="{C3380CC4-5D6E-409C-BE32-E72D297353CC}">
              <c16:uniqueId val="{00000003-B4A3-4BC2-951E-4D15DA138CCB}"/>
            </c:ext>
          </c:extLst>
        </c:ser>
        <c:ser>
          <c:idx val="20"/>
          <c:order val="4"/>
          <c:tx>
            <c:strRef>
              <c:f>'Formatted Graphs'!$AA$36</c:f>
              <c:strCache>
                <c:ptCount val="1"/>
                <c:pt idx="0">
                  <c:v>MO-8-G:35wt%</c:v>
                </c:pt>
              </c:strCache>
            </c:strRef>
          </c:tx>
          <c:spPr>
            <a:ln w="19050" cap="rnd">
              <a:solidFill>
                <a:schemeClr val="accent6"/>
              </a:solidFill>
              <a:round/>
            </a:ln>
            <a:effectLst/>
          </c:spPr>
          <c:marker>
            <c:symbol val="triangle"/>
            <c:size val="9"/>
            <c:spPr>
              <a:solidFill>
                <a:schemeClr val="accent6"/>
              </a:solidFill>
              <a:ln w="9525">
                <a:solidFill>
                  <a:schemeClr val="accent6"/>
                </a:solidFill>
              </a:ln>
              <a:effectLst/>
            </c:spPr>
          </c:marker>
          <c:errBars>
            <c:errDir val="y"/>
            <c:errBarType val="both"/>
            <c:errValType val="cust"/>
            <c:noEndCap val="0"/>
            <c:plus>
              <c:numRef>
                <c:f>'Moisture Absorpton Res'!$CB$59:$CB$66</c:f>
                <c:numCache>
                  <c:formatCode>General</c:formatCode>
                  <c:ptCount val="8"/>
                  <c:pt idx="0">
                    <c:v>0</c:v>
                  </c:pt>
                  <c:pt idx="1">
                    <c:v>1.0120635685990545E-2</c:v>
                  </c:pt>
                  <c:pt idx="2">
                    <c:v>9.8105682336206146E-3</c:v>
                  </c:pt>
                  <c:pt idx="3">
                    <c:v>3.4159963126653394E-4</c:v>
                  </c:pt>
                  <c:pt idx="4">
                    <c:v>9.8842744821164737E-3</c:v>
                  </c:pt>
                  <c:pt idx="5">
                    <c:v>4.4312130991539656E-4</c:v>
                  </c:pt>
                  <c:pt idx="6">
                    <c:v>9.8365740861696485E-3</c:v>
                  </c:pt>
                  <c:pt idx="7">
                    <c:v>9.8365740861696485E-3</c:v>
                  </c:pt>
                </c:numCache>
              </c:numRef>
            </c:plus>
            <c:minus>
              <c:numRef>
                <c:f>'Moisture Absorpton Res'!$CB$59:$CB$66</c:f>
                <c:numCache>
                  <c:formatCode>General</c:formatCode>
                  <c:ptCount val="8"/>
                  <c:pt idx="0">
                    <c:v>0</c:v>
                  </c:pt>
                  <c:pt idx="1">
                    <c:v>1.0120635685990545E-2</c:v>
                  </c:pt>
                  <c:pt idx="2">
                    <c:v>9.8105682336206146E-3</c:v>
                  </c:pt>
                  <c:pt idx="3">
                    <c:v>3.4159963126653394E-4</c:v>
                  </c:pt>
                  <c:pt idx="4">
                    <c:v>9.8842744821164737E-3</c:v>
                  </c:pt>
                  <c:pt idx="5">
                    <c:v>4.4312130991539656E-4</c:v>
                  </c:pt>
                  <c:pt idx="6">
                    <c:v>9.8365740861696485E-3</c:v>
                  </c:pt>
                  <c:pt idx="7">
                    <c:v>9.8365740861696485E-3</c:v>
                  </c:pt>
                </c:numCache>
              </c:numRef>
            </c:minus>
            <c:spPr>
              <a:noFill/>
              <a:ln w="9525" cap="flat" cmpd="sng" algn="ctr">
                <a:solidFill>
                  <a:schemeClr val="tx1">
                    <a:lumMod val="65000"/>
                    <a:lumOff val="35000"/>
                  </a:schemeClr>
                </a:solidFill>
                <a:round/>
              </a:ln>
              <a:effectLst/>
            </c:spPr>
          </c:errBars>
          <c:xVal>
            <c:numRef>
              <c:f>'Moisture Absorpton Res'!$BX$59:$BX$66</c:f>
              <c:numCache>
                <c:formatCode>0.0</c:formatCode>
                <c:ptCount val="8"/>
                <c:pt idx="0">
                  <c:v>0</c:v>
                </c:pt>
                <c:pt idx="1">
                  <c:v>0.33333333333333331</c:v>
                </c:pt>
                <c:pt idx="2">
                  <c:v>0.66666666666666663</c:v>
                </c:pt>
                <c:pt idx="3">
                  <c:v>1.5</c:v>
                </c:pt>
                <c:pt idx="4">
                  <c:v>2</c:v>
                </c:pt>
                <c:pt idx="5">
                  <c:v>3</c:v>
                </c:pt>
                <c:pt idx="6">
                  <c:v>20</c:v>
                </c:pt>
                <c:pt idx="7">
                  <c:v>25</c:v>
                </c:pt>
              </c:numCache>
            </c:numRef>
          </c:xVal>
          <c:yVal>
            <c:numRef>
              <c:f>'Moisture Absorpton Res'!$CA$59:$CA$66</c:f>
              <c:numCache>
                <c:formatCode>0.000</c:formatCode>
                <c:ptCount val="8"/>
                <c:pt idx="0">
                  <c:v>0</c:v>
                </c:pt>
                <c:pt idx="1">
                  <c:v>1.8035916336835215E-2</c:v>
                </c:pt>
                <c:pt idx="2">
                  <c:v>5.2910989592257734E-2</c:v>
                </c:pt>
                <c:pt idx="3">
                  <c:v>5.8772346441908575E-2</c:v>
                </c:pt>
                <c:pt idx="4">
                  <c:v>6.4575089723062917E-2</c:v>
                </c:pt>
                <c:pt idx="5">
                  <c:v>7.62391898538681E-2</c:v>
                </c:pt>
                <c:pt idx="6">
                  <c:v>8.2041933135022435E-2</c:v>
                </c:pt>
                <c:pt idx="7">
                  <c:v>8.2041933135022435E-2</c:v>
                </c:pt>
              </c:numCache>
            </c:numRef>
          </c:yVal>
          <c:smooth val="0"/>
          <c:extLst>
            <c:ext xmlns:c16="http://schemas.microsoft.com/office/drawing/2014/chart" uri="{C3380CC4-5D6E-409C-BE32-E72D297353CC}">
              <c16:uniqueId val="{00000004-B4A3-4BC2-951E-4D15DA138CCB}"/>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Time (min)</a:t>
                </a:r>
              </a:p>
            </c:rich>
          </c:tx>
          <c:layout>
            <c:manualLayout>
              <c:xMode val="edge"/>
              <c:yMode val="edge"/>
              <c:x val="0.46972438817919238"/>
              <c:y val="0.91496598639455784"/>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Level of saturation [</a:t>
                </a:r>
                <a:r>
                  <a:rPr lang="el-GR" sz="1800"/>
                  <a:t>β</a:t>
                </a:r>
                <a:r>
                  <a:rPr lang="en-ZA" sz="1800"/>
                  <a:t>/</a:t>
                </a:r>
                <a:r>
                  <a:rPr lang="el-GR" sz="1800" b="0" i="0" u="none" strike="noStrike" baseline="0">
                    <a:effectLst/>
                  </a:rPr>
                  <a:t>β</a:t>
                </a:r>
                <a:r>
                  <a:rPr lang="en-ZA" sz="1800" b="0" i="0" u="none" strike="noStrike" baseline="-25000">
                    <a:effectLst/>
                  </a:rPr>
                  <a:t>T</a:t>
                </a:r>
                <a:r>
                  <a:rPr lang="en-ZA" sz="1800"/>
                  <a:t>]</a:t>
                </a:r>
              </a:p>
            </c:rich>
          </c:tx>
          <c:layout>
            <c:manualLayout>
              <c:xMode val="edge"/>
              <c:yMode val="edge"/>
              <c:x val="8.5929893386036994E-3"/>
              <c:y val="8.6420894895507347E-2"/>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csc10" panose="020B0500000000000000" pitchFamily="34" charset="0"/>
                <a:ea typeface="+mn-ea"/>
                <a:cs typeface="+mn-cs"/>
              </a:defRPr>
            </a:pPr>
            <a:endParaRPr lang="en-US"/>
          </a:p>
        </c:txPr>
        <c:crossAx val="709314200"/>
        <c:crosses val="autoZero"/>
        <c:crossBetween val="midCat"/>
      </c:valAx>
      <c:spPr>
        <a:noFill/>
        <a:ln w="25400">
          <a:solidFill>
            <a:schemeClr val="tx1"/>
          </a:solidFill>
        </a:ln>
        <a:effectLst/>
      </c:spPr>
    </c:plotArea>
    <c:legend>
      <c:legendPos val="r"/>
      <c:layout>
        <c:manualLayout>
          <c:xMode val="edge"/>
          <c:yMode val="edge"/>
          <c:x val="0.68221833697043954"/>
          <c:y val="0.47041164497294979"/>
          <c:w val="0.27245847105416521"/>
          <c:h val="0.33775510204081632"/>
        </c:manualLayout>
      </c:layout>
      <c:overlay val="1"/>
      <c:spPr>
        <a:noFill/>
        <a:ln>
          <a:solidFill>
            <a:schemeClr val="tx1"/>
          </a:solidFill>
        </a:ln>
        <a:effectLst/>
      </c:spPr>
      <c:txPr>
        <a:bodyPr rot="0" spcFirstLastPara="1" vertOverflow="ellipsis" vert="horz" wrap="square" anchor="ctr" anchorCtr="1"/>
        <a:lstStyle/>
        <a:p>
          <a:pPr>
            <a:defRPr sz="14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Mo: 0.1-0.5 mm</c:v>
          </c:tx>
          <c:spPr>
            <a:ln w="19050" cap="rnd">
              <a:solidFill>
                <a:schemeClr val="accent6"/>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plus>
            <c:min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Res'!$AK$5:$AK$27</c:f>
              <c:numCache>
                <c:formatCode>0.000</c:formatCode>
                <c:ptCount val="23"/>
                <c:pt idx="0">
                  <c:v>0</c:v>
                </c:pt>
                <c:pt idx="1">
                  <c:v>12.031461613054475</c:v>
                </c:pt>
                <c:pt idx="2">
                  <c:v>15.031461613054475</c:v>
                </c:pt>
                <c:pt idx="3">
                  <c:v>17.031461613054478</c:v>
                </c:pt>
                <c:pt idx="4">
                  <c:v>19.698128279721143</c:v>
                </c:pt>
                <c:pt idx="5">
                  <c:v>21.698128279721146</c:v>
                </c:pt>
                <c:pt idx="6">
                  <c:v>23.031461613054478</c:v>
                </c:pt>
                <c:pt idx="7">
                  <c:v>24.031461613054478</c:v>
                </c:pt>
                <c:pt idx="8">
                  <c:v>26.364794946387814</c:v>
                </c:pt>
                <c:pt idx="9">
                  <c:v>27.698128279721146</c:v>
                </c:pt>
                <c:pt idx="10">
                  <c:v>29.031461613054478</c:v>
                </c:pt>
                <c:pt idx="11">
                  <c:v>30.698128279721146</c:v>
                </c:pt>
                <c:pt idx="12">
                  <c:v>31.364794946387814</c:v>
                </c:pt>
                <c:pt idx="13">
                  <c:v>32.031461613054482</c:v>
                </c:pt>
                <c:pt idx="14">
                  <c:v>32.364794946387811</c:v>
                </c:pt>
                <c:pt idx="15">
                  <c:v>33.698128279721146</c:v>
                </c:pt>
                <c:pt idx="16">
                  <c:v>35.031461613054482</c:v>
                </c:pt>
                <c:pt idx="17">
                  <c:v>35.698128279721146</c:v>
                </c:pt>
                <c:pt idx="18">
                  <c:v>36.031461613054482</c:v>
                </c:pt>
                <c:pt idx="19">
                  <c:v>37.031461613054482</c:v>
                </c:pt>
                <c:pt idx="20">
                  <c:v>37.698128279721146</c:v>
                </c:pt>
                <c:pt idx="21">
                  <c:v>38.364794946387811</c:v>
                </c:pt>
                <c:pt idx="22">
                  <c:v>38.698128279721146</c:v>
                </c:pt>
              </c:numCache>
            </c:numRef>
          </c:yVal>
          <c:smooth val="0"/>
          <c:extLst>
            <c:ext xmlns:c16="http://schemas.microsoft.com/office/drawing/2014/chart" uri="{C3380CC4-5D6E-409C-BE32-E72D297353CC}">
              <c16:uniqueId val="{00000000-88A8-4CAA-99FA-DAF57E5BD15D}"/>
            </c:ext>
          </c:extLst>
        </c:ser>
        <c:ser>
          <c:idx val="1"/>
          <c:order val="1"/>
          <c:tx>
            <c:v>MO: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plus>
            <c:min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Res'!$AK$31:$AK$37</c:f>
              <c:numCache>
                <c:formatCode>0.000</c:formatCode>
                <c:ptCount val="7"/>
                <c:pt idx="0">
                  <c:v>0</c:v>
                </c:pt>
                <c:pt idx="1">
                  <c:v>9.698128279721141</c:v>
                </c:pt>
                <c:pt idx="2">
                  <c:v>11.031461613054475</c:v>
                </c:pt>
                <c:pt idx="3">
                  <c:v>11.364794946387809</c:v>
                </c:pt>
                <c:pt idx="4">
                  <c:v>11.698128279721141</c:v>
                </c:pt>
                <c:pt idx="5">
                  <c:v>12.031461613054475</c:v>
                </c:pt>
                <c:pt idx="6">
                  <c:v>12.031461613054475</c:v>
                </c:pt>
              </c:numCache>
            </c:numRef>
          </c:yVal>
          <c:smooth val="0"/>
          <c:extLst>
            <c:ext xmlns:c16="http://schemas.microsoft.com/office/drawing/2014/chart" uri="{C3380CC4-5D6E-409C-BE32-E72D297353CC}">
              <c16:uniqueId val="{00000001-88A8-4CAA-99FA-DAF57E5BD15D}"/>
            </c:ext>
          </c:extLst>
        </c:ser>
        <c:ser>
          <c:idx val="2"/>
          <c:order val="2"/>
          <c:tx>
            <c:v>MO: 1-2 mm</c:v>
          </c:tx>
          <c:spPr>
            <a:ln w="19050" cap="rnd">
              <a:solidFill>
                <a:schemeClr val="accent6"/>
              </a:solidFill>
              <a:round/>
            </a:ln>
            <a:effectLst/>
          </c:spPr>
          <c:marker>
            <c:symbol val="square"/>
            <c:size val="5"/>
            <c:spPr>
              <a:solidFill>
                <a:schemeClr val="accent6"/>
              </a:solidFill>
              <a:ln w="9525">
                <a:solidFill>
                  <a:schemeClr val="accent6"/>
                </a:solidFill>
              </a:ln>
              <a:effectLst/>
            </c:spPr>
          </c:marker>
          <c:errBars>
            <c:errDir val="y"/>
            <c:errBarType val="both"/>
            <c:errValType val="cust"/>
            <c:noEndCap val="0"/>
            <c:pl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plus>
            <c:min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Res'!$AK$41:$AK$48</c:f>
              <c:numCache>
                <c:formatCode>0.000</c:formatCode>
                <c:ptCount val="8"/>
                <c:pt idx="0">
                  <c:v>0</c:v>
                </c:pt>
                <c:pt idx="1">
                  <c:v>5.3647949463878097</c:v>
                </c:pt>
                <c:pt idx="2">
                  <c:v>5.6981282797211428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2-88A8-4CAA-99FA-DAF57E5BD15D}"/>
            </c:ext>
          </c:extLst>
        </c:ser>
        <c:ser>
          <c:idx val="3"/>
          <c:order val="3"/>
          <c:tx>
            <c:v>MO: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plus>
            <c:minus>
              <c:numRef>
                <c:f>'Moisture Absorpton Res'!$AL$52:$AL$59</c:f>
                <c:numCache>
                  <c:formatCode>General</c:formatCode>
                  <c:ptCount val="8"/>
                  <c:pt idx="0">
                    <c:v>0</c:v>
                  </c:pt>
                  <c:pt idx="1">
                    <c:v>0.57735026918963084</c:v>
                  </c:pt>
                  <c:pt idx="2">
                    <c:v>1.0000000000000036</c:v>
                  </c:pt>
                  <c:pt idx="3">
                    <c:v>0.57735026918962573</c:v>
                  </c:pt>
                  <c:pt idx="4">
                    <c:v>0</c:v>
                  </c:pt>
                  <c:pt idx="5">
                    <c:v>0.57735026918962584</c:v>
                  </c:pt>
                  <c:pt idx="6">
                    <c:v>0.57735026918962573</c:v>
                  </c:pt>
                  <c:pt idx="7">
                    <c:v>0.57735026918962573</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Res'!$AK$52:$AK$59</c:f>
              <c:numCache>
                <c:formatCode>0.000</c:formatCode>
                <c:ptCount val="8"/>
                <c:pt idx="0">
                  <c:v>0</c:v>
                </c:pt>
                <c:pt idx="1">
                  <c:v>4.0314616130544758</c:v>
                </c:pt>
                <c:pt idx="2">
                  <c:v>4.3647949463878097</c:v>
                </c:pt>
                <c:pt idx="3">
                  <c:v>5.0314616130544758</c:v>
                </c:pt>
                <c:pt idx="4">
                  <c:v>5.3647949463878097</c:v>
                </c:pt>
                <c:pt idx="5">
                  <c:v>5.6981282797211428</c:v>
                </c:pt>
                <c:pt idx="6">
                  <c:v>6.0314616130544758</c:v>
                </c:pt>
                <c:pt idx="7">
                  <c:v>6.0314616130544758</c:v>
                </c:pt>
              </c:numCache>
            </c:numRef>
          </c:yVal>
          <c:smooth val="0"/>
          <c:extLst>
            <c:ext xmlns:c16="http://schemas.microsoft.com/office/drawing/2014/chart" uri="{C3380CC4-5D6E-409C-BE32-E72D297353CC}">
              <c16:uniqueId val="{00000003-88A8-4CAA-99FA-DAF57E5BD15D}"/>
            </c:ext>
          </c:extLst>
        </c:ser>
        <c:ser>
          <c:idx val="4"/>
          <c:order val="4"/>
          <c:tx>
            <c:v>MO 25 wt% mix</c:v>
          </c:tx>
          <c:spPr>
            <a:ln w="19050" cap="rnd">
              <a:solidFill>
                <a:schemeClr val="accent6"/>
              </a:solidFill>
              <a:round/>
            </a:ln>
            <a:effectLst/>
          </c:spPr>
          <c:marker>
            <c:symbol val="star"/>
            <c:size val="5"/>
            <c:spPr>
              <a:noFill/>
              <a:ln w="9525">
                <a:solidFill>
                  <a:schemeClr val="accent6"/>
                </a:solidFill>
              </a:ln>
              <a:effectLst/>
            </c:spPr>
          </c:marker>
          <c:errBars>
            <c:errDir val="y"/>
            <c:errBarType val="both"/>
            <c:errValType val="cust"/>
            <c:noEndCap val="0"/>
            <c:pl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plus>
            <c:minus>
              <c:numRef>
                <c:f>'Moisture Absorpton Res'!$AL$63:$AL$77</c:f>
                <c:numCache>
                  <c:formatCode>General</c:formatCode>
                  <c:ptCount val="15"/>
                  <c:pt idx="0">
                    <c:v>0</c:v>
                  </c:pt>
                  <c:pt idx="1">
                    <c:v>0.57735026918962573</c:v>
                  </c:pt>
                  <c:pt idx="2">
                    <c:v>1.1547005383792557</c:v>
                  </c:pt>
                  <c:pt idx="3">
                    <c:v>1.1547005383792517</c:v>
                  </c:pt>
                  <c:pt idx="4">
                    <c:v>1</c:v>
                  </c:pt>
                  <c:pt idx="5">
                    <c:v>1.527525231651959</c:v>
                  </c:pt>
                  <c:pt idx="6">
                    <c:v>1</c:v>
                  </c:pt>
                  <c:pt idx="7">
                    <c:v>1.527525231651959</c:v>
                  </c:pt>
                  <c:pt idx="8">
                    <c:v>1.527525231651959</c:v>
                  </c:pt>
                  <c:pt idx="9">
                    <c:v>2.0816659994661419</c:v>
                  </c:pt>
                  <c:pt idx="10">
                    <c:v>1.5275252316519468</c:v>
                  </c:pt>
                  <c:pt idx="11">
                    <c:v>2.0000000000000142</c:v>
                  </c:pt>
                  <c:pt idx="12">
                    <c:v>2.0816659994661282</c:v>
                  </c:pt>
                  <c:pt idx="13">
                    <c:v>1.5275252316519468</c:v>
                  </c:pt>
                  <c:pt idx="14">
                    <c:v>1.5275252316519474</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Res'!$AK$63:$AK$77</c:f>
              <c:numCache>
                <c:formatCode>0.000</c:formatCode>
                <c:ptCount val="15"/>
                <c:pt idx="0">
                  <c:v>0</c:v>
                </c:pt>
                <c:pt idx="1">
                  <c:v>7.0314616130544758</c:v>
                </c:pt>
                <c:pt idx="2">
                  <c:v>9.0314616130544749</c:v>
                </c:pt>
                <c:pt idx="3">
                  <c:v>10.031461613054475</c:v>
                </c:pt>
                <c:pt idx="4">
                  <c:v>10.364794946387809</c:v>
                </c:pt>
                <c:pt idx="5">
                  <c:v>11.031461613054475</c:v>
                </c:pt>
                <c:pt idx="6">
                  <c:v>11.364794946387809</c:v>
                </c:pt>
                <c:pt idx="7">
                  <c:v>11.698128279721141</c:v>
                </c:pt>
                <c:pt idx="8">
                  <c:v>12.031461613054475</c:v>
                </c:pt>
                <c:pt idx="9">
                  <c:v>12.698128279721141</c:v>
                </c:pt>
                <c:pt idx="10">
                  <c:v>13.031461613054475</c:v>
                </c:pt>
                <c:pt idx="11">
                  <c:v>13.364794946387809</c:v>
                </c:pt>
                <c:pt idx="12">
                  <c:v>13.698128279721141</c:v>
                </c:pt>
                <c:pt idx="13">
                  <c:v>14.031461613054475</c:v>
                </c:pt>
                <c:pt idx="14">
                  <c:v>15.031461613054477</c:v>
                </c:pt>
              </c:numCache>
            </c:numRef>
          </c:yVal>
          <c:smooth val="0"/>
          <c:extLst>
            <c:ext xmlns:c16="http://schemas.microsoft.com/office/drawing/2014/chart" uri="{C3380CC4-5D6E-409C-BE32-E72D297353CC}">
              <c16:uniqueId val="{00000004-88A8-4CAA-99FA-DAF57E5BD15D}"/>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GS</c:v>
          </c:tx>
          <c:spPr>
            <a:solidFill>
              <a:schemeClr val="accent1"/>
            </a:solidFill>
            <a:ln>
              <a:noFill/>
            </a:ln>
            <a:effectLst/>
          </c:spPr>
          <c:invertIfNegative val="0"/>
          <c:dPt>
            <c:idx val="1"/>
            <c:invertIfNegative val="0"/>
            <c:bubble3D val="0"/>
            <c:spPr>
              <a:solidFill>
                <a:schemeClr val="accent1"/>
              </a:solidFill>
              <a:ln>
                <a:noFill/>
              </a:ln>
              <a:effectLst/>
            </c:spPr>
            <c:extLst>
              <c:ext xmlns:c16="http://schemas.microsoft.com/office/drawing/2014/chart" uri="{C3380CC4-5D6E-409C-BE32-E72D297353CC}">
                <c16:uniqueId val="{00000001-A987-4867-A406-AD958B548A80}"/>
              </c:ext>
            </c:extLst>
          </c:dPt>
          <c:dPt>
            <c:idx val="2"/>
            <c:invertIfNegative val="0"/>
            <c:bubble3D val="0"/>
            <c:spPr>
              <a:solidFill>
                <a:schemeClr val="accent1"/>
              </a:solidFill>
              <a:ln>
                <a:noFill/>
              </a:ln>
              <a:effectLst/>
            </c:spPr>
            <c:extLst>
              <c:ext xmlns:c16="http://schemas.microsoft.com/office/drawing/2014/chart" uri="{C3380CC4-5D6E-409C-BE32-E72D297353CC}">
                <c16:uniqueId val="{00000003-A987-4867-A406-AD958B548A80}"/>
              </c:ext>
            </c:extLst>
          </c:dPt>
          <c:dPt>
            <c:idx val="3"/>
            <c:invertIfNegative val="0"/>
            <c:bubble3D val="0"/>
            <c:spPr>
              <a:solidFill>
                <a:schemeClr val="accent1"/>
              </a:solidFill>
              <a:ln>
                <a:noFill/>
              </a:ln>
              <a:effectLst/>
            </c:spPr>
            <c:extLst>
              <c:ext xmlns:c16="http://schemas.microsoft.com/office/drawing/2014/chart" uri="{C3380CC4-5D6E-409C-BE32-E72D297353CC}">
                <c16:uniqueId val="{00000005-A987-4867-A406-AD958B548A80}"/>
              </c:ext>
            </c:extLst>
          </c:dPt>
          <c:dPt>
            <c:idx val="4"/>
            <c:invertIfNegative val="0"/>
            <c:bubble3D val="0"/>
            <c:spPr>
              <a:solidFill>
                <a:schemeClr val="accent1"/>
              </a:solidFill>
              <a:ln>
                <a:noFill/>
              </a:ln>
              <a:effectLst/>
            </c:spPr>
            <c:extLst>
              <c:ext xmlns:c16="http://schemas.microsoft.com/office/drawing/2014/chart" uri="{C3380CC4-5D6E-409C-BE32-E72D297353CC}">
                <c16:uniqueId val="{00000007-A987-4867-A406-AD958B548A80}"/>
              </c:ext>
            </c:extLst>
          </c:dPt>
          <c:errBars>
            <c:errBarType val="both"/>
            <c:errValType val="cust"/>
            <c:noEndCap val="0"/>
            <c:plus>
              <c:numRef>
                <c:f>('Moisture Absorpton Res'!$V$5,'Moisture Absorpton Res'!$V$26,'Moisture Absorpton Res'!$V$42,'Moisture Absorpton Res'!$V$53,'Moisture Absorpton Res'!$V$59)</c:f>
                <c:numCache>
                  <c:formatCode>General</c:formatCode>
                  <c:ptCount val="5"/>
                  <c:pt idx="0">
                    <c:v>1.1983431009272016E-2</c:v>
                  </c:pt>
                  <c:pt idx="1">
                    <c:v>0</c:v>
                  </c:pt>
                  <c:pt idx="2">
                    <c:v>3.015764002883134E-2</c:v>
                  </c:pt>
                  <c:pt idx="3">
                    <c:v>1.1983431009272127E-2</c:v>
                  </c:pt>
                  <c:pt idx="4">
                    <c:v>5.3754891310860212E-2</c:v>
                  </c:pt>
                </c:numCache>
              </c:numRef>
            </c:plus>
            <c:minus>
              <c:numRef>
                <c:f>('Moisture Absorpton Res'!$V$5,'Moisture Absorpton Res'!$V$26,'Moisture Absorpton Res'!$V$42,'Moisture Absorpton Res'!$V$53,'Moisture Absorpton Res'!$V$59)</c:f>
                <c:numCache>
                  <c:formatCode>General</c:formatCode>
                  <c:ptCount val="5"/>
                  <c:pt idx="0">
                    <c:v>1.1983431009272016E-2</c:v>
                  </c:pt>
                  <c:pt idx="1">
                    <c:v>0</c:v>
                  </c:pt>
                  <c:pt idx="2">
                    <c:v>3.015764002883134E-2</c:v>
                  </c:pt>
                  <c:pt idx="3">
                    <c:v>1.1983431009272127E-2</c:v>
                  </c:pt>
                  <c:pt idx="4">
                    <c:v>5.3754891310860212E-2</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Res'!$U$5,'Moisture Absorpton Res'!$U$26,'Moisture Absorpton Res'!$U$42,'Moisture Absorpton Res'!$U$53,'Moisture Absorpton Res'!$U$59)</c:f>
              <c:numCache>
                <c:formatCode>0.000</c:formatCode>
                <c:ptCount val="5"/>
                <c:pt idx="0">
                  <c:v>1.0665253598252187</c:v>
                </c:pt>
                <c:pt idx="1">
                  <c:v>1.0785087908344906</c:v>
                </c:pt>
                <c:pt idx="2">
                  <c:v>1.0984811758499442</c:v>
                </c:pt>
                <c:pt idx="3">
                  <c:v>1.114459083862307</c:v>
                </c:pt>
                <c:pt idx="4">
                  <c:v>1.2531277932056277</c:v>
                </c:pt>
              </c:numCache>
            </c:numRef>
          </c:val>
          <c:extLst>
            <c:ext xmlns:c16="http://schemas.microsoft.com/office/drawing/2014/chart" uri="{C3380CC4-5D6E-409C-BE32-E72D297353CC}">
              <c16:uniqueId val="{00000008-A987-4867-A406-AD958B548A80}"/>
            </c:ext>
          </c:extLst>
        </c:ser>
        <c:ser>
          <c:idx val="1"/>
          <c:order val="1"/>
          <c:tx>
            <c:v>GW</c:v>
          </c:tx>
          <c:spPr>
            <a:solidFill>
              <a:schemeClr val="bg2">
                <a:lumMod val="75000"/>
              </a:schemeClr>
            </a:solidFill>
            <a:ln>
              <a:noFill/>
            </a:ln>
            <a:effectLst/>
          </c:spPr>
          <c:invertIfNegative val="0"/>
          <c:errBars>
            <c:errBarType val="both"/>
            <c:errValType val="cust"/>
            <c:noEndCap val="0"/>
            <c:plus>
              <c:numRef>
                <c:f>('Moisture Absorpton Res'!$AF$5,'Moisture Absorpton Res'!$AF$27,'Moisture Absorpton Res'!$AF$41,'Moisture Absorpton Res'!$AF$53,'Moisture Absorpton Res'!$AF$62)</c:f>
                <c:numCache>
                  <c:formatCode>General</c:formatCode>
                  <c:ptCount val="5"/>
                  <c:pt idx="0">
                    <c:v>6.9186371190185711E-3</c:v>
                  </c:pt>
                  <c:pt idx="1">
                    <c:v>1.3837274238037144E-2</c:v>
                  </c:pt>
                  <c:pt idx="2">
                    <c:v>3.015764002883134E-2</c:v>
                  </c:pt>
                  <c:pt idx="3">
                    <c:v>1.8304993228423529E-2</c:v>
                  </c:pt>
                  <c:pt idx="4">
                    <c:v>0</c:v>
                  </c:pt>
                </c:numCache>
              </c:numRef>
            </c:plus>
            <c:minus>
              <c:numRef>
                <c:f>('Moisture Absorpton Res'!$AF$5,'Moisture Absorpton Res'!$AF$27,'Moisture Absorpton Res'!$AF$41,'Moisture Absorpton Res'!$AF$53,'Moisture Absorpton Res'!$AF$62)</c:f>
                <c:numCache>
                  <c:formatCode>General</c:formatCode>
                  <c:ptCount val="5"/>
                  <c:pt idx="0">
                    <c:v>6.9186371190185711E-3</c:v>
                  </c:pt>
                  <c:pt idx="1">
                    <c:v>1.3837274238037144E-2</c:v>
                  </c:pt>
                  <c:pt idx="2">
                    <c:v>3.015764002883134E-2</c:v>
                  </c:pt>
                  <c:pt idx="3">
                    <c:v>1.8304993228423529E-2</c:v>
                  </c:pt>
                  <c:pt idx="4">
                    <c:v>0</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Res'!$AE$5,'Moisture Absorpton Res'!$AE$27,'Moisture Absorpton Res'!$AE$41,'Moisture Absorpton Res'!$AE$53,'Moisture Absorpton Res'!$AE$62)</c:f>
              <c:numCache>
                <c:formatCode>0.000</c:formatCode>
                <c:ptCount val="5"/>
                <c:pt idx="0">
                  <c:v>1.0864977448406721</c:v>
                </c:pt>
                <c:pt idx="1">
                  <c:v>1.0944866988468533</c:v>
                </c:pt>
                <c:pt idx="2">
                  <c:v>1.1663872849024861</c:v>
                </c:pt>
                <c:pt idx="3">
                  <c:v>1.1903541469210304</c:v>
                </c:pt>
                <c:pt idx="4">
                  <c:v>1.1983431009272119</c:v>
                </c:pt>
              </c:numCache>
            </c:numRef>
          </c:val>
          <c:extLst>
            <c:ext xmlns:c16="http://schemas.microsoft.com/office/drawing/2014/chart" uri="{C3380CC4-5D6E-409C-BE32-E72D297353CC}">
              <c16:uniqueId val="{00000009-A987-4867-A406-AD958B548A80}"/>
            </c:ext>
          </c:extLst>
        </c:ser>
        <c:ser>
          <c:idx val="2"/>
          <c:order val="2"/>
          <c:tx>
            <c:v>MO</c:v>
          </c:tx>
          <c:spPr>
            <a:solidFill>
              <a:schemeClr val="accent6"/>
            </a:solidFill>
            <a:ln>
              <a:noFill/>
            </a:ln>
            <a:effectLst/>
          </c:spPr>
          <c:invertIfNegative val="0"/>
          <c:errBars>
            <c:errBarType val="both"/>
            <c:errValType val="cust"/>
            <c:noEndCap val="0"/>
            <c:plus>
              <c:numRef>
                <c:f>('Moisture Absorpton Res'!$AP$5,'Moisture Absorpton Res'!$AP$31,'Moisture Absorpton Res'!$AP$41,'Moisture Absorpton Res'!$AP$52,'Moisture Absorpton Res'!$AP$63)</c:f>
                <c:numCache>
                  <c:formatCode>General</c:formatCode>
                  <c:ptCount val="5"/>
                  <c:pt idx="0">
                    <c:v>1.8304993228423539E-2</c:v>
                  </c:pt>
                  <c:pt idx="1">
                    <c:v>1.1983431009272127E-2</c:v>
                  </c:pt>
                  <c:pt idx="2">
                    <c:v>6.9186371190185104E-3</c:v>
                  </c:pt>
                  <c:pt idx="3">
                    <c:v>1.3837274238037144E-2</c:v>
                  </c:pt>
                  <c:pt idx="4">
                    <c:v>3.015764002883134E-2</c:v>
                  </c:pt>
                </c:numCache>
              </c:numRef>
            </c:plus>
            <c:minus>
              <c:numRef>
                <c:f>('Moisture Absorpton Res'!$AP$5,'Moisture Absorpton Res'!$AP$31,'Moisture Absorpton Res'!$AP$41,'Moisture Absorpton Res'!$AP$52,'Moisture Absorpton Res'!$AP$63)</c:f>
                <c:numCache>
                  <c:formatCode>General</c:formatCode>
                  <c:ptCount val="5"/>
                  <c:pt idx="0">
                    <c:v>1.8304993228423539E-2</c:v>
                  </c:pt>
                  <c:pt idx="1">
                    <c:v>1.1983431009272127E-2</c:v>
                  </c:pt>
                  <c:pt idx="2">
                    <c:v>6.9186371190185104E-3</c:v>
                  </c:pt>
                  <c:pt idx="3">
                    <c:v>1.3837274238037144E-2</c:v>
                  </c:pt>
                  <c:pt idx="4">
                    <c:v>3.015764002883134E-2</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Res'!$AO$5,'Moisture Absorpton Res'!$AO$31,'Moisture Absorpton Res'!$AO$41,'Moisture Absorpton Res'!$AO$52,'Moisture Absorpton Res'!$AO$63)</c:f>
              <c:numCache>
                <c:formatCode>0.000</c:formatCode>
                <c:ptCount val="5"/>
                <c:pt idx="0">
                  <c:v>0.99861925077267666</c:v>
                </c:pt>
                <c:pt idx="1">
                  <c:v>0.92272418771395304</c:v>
                </c:pt>
                <c:pt idx="2">
                  <c:v>0.98663581976340442</c:v>
                </c:pt>
                <c:pt idx="3">
                  <c:v>1.0145971587850395</c:v>
                </c:pt>
                <c:pt idx="4">
                  <c:v>1.1064701298561255</c:v>
                </c:pt>
              </c:numCache>
            </c:numRef>
          </c:val>
          <c:extLst>
            <c:ext xmlns:c16="http://schemas.microsoft.com/office/drawing/2014/chart" uri="{C3380CC4-5D6E-409C-BE32-E72D297353CC}">
              <c16:uniqueId val="{0000000A-A987-4867-A406-AD958B548A80}"/>
            </c:ext>
          </c:extLst>
        </c:ser>
        <c:dLbls>
          <c:showLegendKey val="0"/>
          <c:showVal val="0"/>
          <c:showCatName val="0"/>
          <c:showSerName val="0"/>
          <c:showPercent val="0"/>
          <c:showBubbleSize val="0"/>
        </c:dLbls>
        <c:gapWidth val="219"/>
        <c:overlap val="-27"/>
        <c:axId val="731716072"/>
        <c:axId val="731711808"/>
      </c:barChart>
      <c:catAx>
        <c:axId val="731716072"/>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Particle size distribution (mm)</a:t>
                </a:r>
              </a:p>
            </c:rich>
          </c:tx>
          <c:layout>
            <c:manualLayout>
              <c:xMode val="edge"/>
              <c:yMode val="edge"/>
              <c:x val="0.27372535656551289"/>
              <c:y val="0.8160483684255786"/>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r10" panose="020B0500000000000000" pitchFamily="34" charset="0"/>
                <a:ea typeface="+mn-ea"/>
                <a:cs typeface="+mn-cs"/>
              </a:defRPr>
            </a:pPr>
            <a:endParaRPr lang="en-US"/>
          </a:p>
        </c:txPr>
        <c:crossAx val="731711808"/>
        <c:crosses val="autoZero"/>
        <c:auto val="1"/>
        <c:lblAlgn val="ctr"/>
        <c:lblOffset val="100"/>
        <c:noMultiLvlLbl val="0"/>
      </c:catAx>
      <c:valAx>
        <c:axId val="731711808"/>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Bulk density (g/cm</a:t>
                </a:r>
                <a:r>
                  <a:rPr lang="en-ZA" sz="1800" baseline="30000"/>
                  <a:t>3</a:t>
                </a:r>
                <a:r>
                  <a:rPr lang="en-ZA" sz="1800"/>
                  <a:t>)</a:t>
                </a:r>
              </a:p>
            </c:rich>
          </c:tx>
          <c:layout>
            <c:manualLayout>
              <c:xMode val="edge"/>
              <c:yMode val="edge"/>
              <c:x val="1.3008196857628006E-2"/>
              <c:y val="9.4873290865432322E-2"/>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r10" panose="020B0500000000000000" pitchFamily="34" charset="0"/>
                <a:ea typeface="+mn-ea"/>
                <a:cs typeface="+mn-cs"/>
              </a:defRPr>
            </a:pPr>
            <a:endParaRPr lang="en-US"/>
          </a:p>
        </c:txPr>
        <c:crossAx val="731716072"/>
        <c:crosses val="autoZero"/>
        <c:crossBetween val="between"/>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GS</c:v>
          </c:tx>
          <c:spPr>
            <a:solidFill>
              <a:schemeClr val="accent1"/>
            </a:solidFill>
            <a:ln>
              <a:noFill/>
            </a:ln>
            <a:effectLst/>
          </c:spPr>
          <c:invertIfNegative val="0"/>
          <c:errBars>
            <c:errBarType val="both"/>
            <c:errValType val="cust"/>
            <c:noEndCap val="0"/>
            <c:plus>
              <c:numRef>
                <c:f>('Moisture Absorpton Res'!$X$5,'Moisture Absorpton Res'!$X$26,'Moisture Absorpton Res'!$X$42,'Moisture Absorpton Res'!$X$53,'Moisture Absorpton Res'!$X$59)</c:f>
                <c:numCache>
                  <c:formatCode>General</c:formatCode>
                  <c:ptCount val="5"/>
                  <c:pt idx="0">
                    <c:v>9.1524966142117643E-3</c:v>
                  </c:pt>
                  <c:pt idx="1">
                    <c:v>5.9917155046360637E-3</c:v>
                  </c:pt>
                  <c:pt idx="2">
                    <c:v>3.459318559509286E-3</c:v>
                  </c:pt>
                  <c:pt idx="3">
                    <c:v>1.9260670595312286E-2</c:v>
                  </c:pt>
                  <c:pt idx="4">
                    <c:v>2.4579609754166228E-2</c:v>
                  </c:pt>
                </c:numCache>
              </c:numRef>
            </c:plus>
            <c:minus>
              <c:numRef>
                <c:f>('Moisture Absorpton Res'!$X$5,'Moisture Absorpton Res'!$X$26,'Moisture Absorpton Res'!$X$42,'Moisture Absorpton Res'!$X$53,'Moisture Absorpton Res'!$X$59)</c:f>
                <c:numCache>
                  <c:formatCode>General</c:formatCode>
                  <c:ptCount val="5"/>
                  <c:pt idx="0">
                    <c:v>9.1524966142117643E-3</c:v>
                  </c:pt>
                  <c:pt idx="1">
                    <c:v>5.9917155046360637E-3</c:v>
                  </c:pt>
                  <c:pt idx="2">
                    <c:v>3.459318559509286E-3</c:v>
                  </c:pt>
                  <c:pt idx="3">
                    <c:v>1.9260670595312286E-2</c:v>
                  </c:pt>
                  <c:pt idx="4">
                    <c:v>2.4579609754166228E-2</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Res'!$W$5,'Moisture Absorpton Res'!$W$26,'Moisture Absorpton Res'!$W$42,'Moisture Absorpton Res'!$W$53,'Moisture Absorpton Res'!$W$59)</c:f>
              <c:numCache>
                <c:formatCode>0.000</c:formatCode>
                <c:ptCount val="5"/>
                <c:pt idx="0">
                  <c:v>0.42940627783225088</c:v>
                </c:pt>
                <c:pt idx="1">
                  <c:v>0.45537037835234057</c:v>
                </c:pt>
                <c:pt idx="2">
                  <c:v>0.47734000186933939</c:v>
                </c:pt>
                <c:pt idx="3">
                  <c:v>0.45936485535543126</c:v>
                </c:pt>
                <c:pt idx="4">
                  <c:v>0.33328213252947281</c:v>
                </c:pt>
              </c:numCache>
            </c:numRef>
          </c:val>
          <c:extLst>
            <c:ext xmlns:c16="http://schemas.microsoft.com/office/drawing/2014/chart" uri="{C3380CC4-5D6E-409C-BE32-E72D297353CC}">
              <c16:uniqueId val="{00000000-F4AE-48AB-BED5-689B0029FD0B}"/>
            </c:ext>
          </c:extLst>
        </c:ser>
        <c:ser>
          <c:idx val="1"/>
          <c:order val="1"/>
          <c:tx>
            <c:v>GW</c:v>
          </c:tx>
          <c:spPr>
            <a:solidFill>
              <a:schemeClr val="bg2">
                <a:lumMod val="75000"/>
              </a:schemeClr>
            </a:solidFill>
            <a:ln>
              <a:noFill/>
            </a:ln>
            <a:effectLst/>
          </c:spPr>
          <c:invertIfNegative val="0"/>
          <c:errBars>
            <c:errBarType val="both"/>
            <c:errValType val="cust"/>
            <c:noEndCap val="0"/>
            <c:plus>
              <c:numRef>
                <c:f>('Moisture Absorpton Res'!$AH$5,'Moisture Absorpton Res'!$AH$27,'Moisture Absorpton Res'!$AH$41,'Moisture Absorpton Res'!$AH$53,'Moisture Absorpton Res'!$AH$62)</c:f>
                <c:numCache>
                  <c:formatCode>General</c:formatCode>
                  <c:ptCount val="5"/>
                  <c:pt idx="0">
                    <c:v>5.9917155046360637E-3</c:v>
                  </c:pt>
                  <c:pt idx="1">
                    <c:v>9.1524966142117643E-3</c:v>
                  </c:pt>
                  <c:pt idx="2">
                    <c:v>9.15249661421174E-3</c:v>
                  </c:pt>
                  <c:pt idx="3">
                    <c:v>1.1983431009272127E-2</c:v>
                  </c:pt>
                  <c:pt idx="4">
                    <c:v>9.1524966142117643E-3</c:v>
                  </c:pt>
                </c:numCache>
              </c:numRef>
            </c:plus>
            <c:minus>
              <c:numRef>
                <c:f>('Moisture Absorpton Res'!$AH$5,'Moisture Absorpton Res'!$AH$27,'Moisture Absorpton Res'!$AH$41,'Moisture Absorpton Res'!$AH$53,'Moisture Absorpton Res'!$AH$62)</c:f>
                <c:numCache>
                  <c:formatCode>General</c:formatCode>
                  <c:ptCount val="5"/>
                  <c:pt idx="0">
                    <c:v>5.9917155046360637E-3</c:v>
                  </c:pt>
                  <c:pt idx="1">
                    <c:v>9.1524966142117643E-3</c:v>
                  </c:pt>
                  <c:pt idx="2">
                    <c:v>9.15249661421174E-3</c:v>
                  </c:pt>
                  <c:pt idx="3">
                    <c:v>1.1983431009272127E-2</c:v>
                  </c:pt>
                  <c:pt idx="4">
                    <c:v>9.1524966142117643E-3</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Res'!$AG$5,'Moisture Absorpton Res'!$AG$27,'Moisture Absorpton Res'!$AG$41,'Moisture Absorpton Res'!$AG$53,'Moisture Absorpton Res'!$AG$62)</c:f>
              <c:numCache>
                <c:formatCode>0.000</c:formatCode>
                <c:ptCount val="5"/>
                <c:pt idx="0">
                  <c:v>0.44338694734306844</c:v>
                </c:pt>
                <c:pt idx="1">
                  <c:v>0.46335933235852195</c:v>
                </c:pt>
                <c:pt idx="2">
                  <c:v>0.4214173238260695</c:v>
                </c:pt>
                <c:pt idx="3">
                  <c:v>0.45537037835234057</c:v>
                </c:pt>
                <c:pt idx="4">
                  <c:v>0.30957196773952972</c:v>
                </c:pt>
              </c:numCache>
            </c:numRef>
          </c:val>
          <c:extLst>
            <c:ext xmlns:c16="http://schemas.microsoft.com/office/drawing/2014/chart" uri="{C3380CC4-5D6E-409C-BE32-E72D297353CC}">
              <c16:uniqueId val="{00000001-F4AE-48AB-BED5-689B0029FD0B}"/>
            </c:ext>
          </c:extLst>
        </c:ser>
        <c:ser>
          <c:idx val="2"/>
          <c:order val="2"/>
          <c:tx>
            <c:v>MO</c:v>
          </c:tx>
          <c:spPr>
            <a:solidFill>
              <a:schemeClr val="accent6"/>
            </a:solidFill>
            <a:ln>
              <a:noFill/>
            </a:ln>
            <a:effectLst/>
          </c:spPr>
          <c:invertIfNegative val="0"/>
          <c:errBars>
            <c:errBarType val="both"/>
            <c:errValType val="cust"/>
            <c:noEndCap val="0"/>
            <c:plus>
              <c:numRef>
                <c:f>('Moisture Absorpton Res'!$AR$5,'Moisture Absorpton Res'!$AR$31,'Moisture Absorpton Res'!$AR$41,'Moisture Absorpton Res'!$AR$52,'Moisture Absorpton Res'!$AR$63)</c:f>
                <c:numCache>
                  <c:formatCode>General</c:formatCode>
                  <c:ptCount val="5"/>
                  <c:pt idx="0">
                    <c:v>1.8304993228423529E-2</c:v>
                  </c:pt>
                  <c:pt idx="1">
                    <c:v>3.4593185595092855E-3</c:v>
                  </c:pt>
                  <c:pt idx="2">
                    <c:v>9.1524966142117643E-3</c:v>
                  </c:pt>
                  <c:pt idx="3">
                    <c:v>1.1983431009272072E-2</c:v>
                  </c:pt>
                  <c:pt idx="4">
                    <c:v>6.918637119018572E-3</c:v>
                  </c:pt>
                </c:numCache>
              </c:numRef>
            </c:plus>
            <c:minus>
              <c:numRef>
                <c:f>('Moisture Absorpton Res'!$AR$5,'Moisture Absorpton Res'!$AR$31,'Moisture Absorpton Res'!$AR$41,'Moisture Absorpton Res'!$AR$52,'Moisture Absorpton Res'!$AR$63)</c:f>
                <c:numCache>
                  <c:formatCode>General</c:formatCode>
                  <c:ptCount val="5"/>
                  <c:pt idx="0">
                    <c:v>1.8304993228423529E-2</c:v>
                  </c:pt>
                  <c:pt idx="1">
                    <c:v>3.4593185595092855E-3</c:v>
                  </c:pt>
                  <c:pt idx="2">
                    <c:v>9.1524966142117643E-3</c:v>
                  </c:pt>
                  <c:pt idx="3">
                    <c:v>1.1983431009272072E-2</c:v>
                  </c:pt>
                  <c:pt idx="4">
                    <c:v>6.918637119018572E-3</c:v>
                  </c:pt>
                </c:numCache>
              </c:numRef>
            </c:minus>
            <c:spPr>
              <a:noFill/>
              <a:ln w="9525" cap="flat" cmpd="sng" algn="ctr">
                <a:solidFill>
                  <a:schemeClr val="tx1">
                    <a:lumMod val="65000"/>
                    <a:lumOff val="35000"/>
                  </a:schemeClr>
                </a:solidFill>
                <a:round/>
              </a:ln>
              <a:effectLst/>
            </c:spPr>
          </c:errBars>
          <c:cat>
            <c:strRef>
              <c:f>('Moisture Absorpton Res'!$P$3,'Moisture Absorpton Res'!$P$24,'Moisture Absorpton Res'!$P$40,'Moisture Absorpton Res'!$P$51,'Moisture Absorpton Res'!$P$57)</c:f>
              <c:strCache>
                <c:ptCount val="5"/>
                <c:pt idx="0">
                  <c:v>0.1-0.5 </c:v>
                </c:pt>
                <c:pt idx="1">
                  <c:v>0.5-1.0</c:v>
                </c:pt>
                <c:pt idx="2">
                  <c:v>1.0-2.0</c:v>
                </c:pt>
                <c:pt idx="3">
                  <c:v>2.0-2.8 </c:v>
                </c:pt>
                <c:pt idx="4">
                  <c:v>Mix</c:v>
                </c:pt>
              </c:strCache>
            </c:strRef>
          </c:cat>
          <c:val>
            <c:numRef>
              <c:f>('Moisture Absorpton Res'!$AQ$5,'Moisture Absorpton Res'!$AQ$31,'Moisture Absorpton Res'!$AQ$41,'Moisture Absorpton Res'!$AQ$52,'Moisture Absorpton Res'!$AQ$63)</c:f>
              <c:numCache>
                <c:formatCode>0.000</c:formatCode>
                <c:ptCount val="5"/>
                <c:pt idx="0">
                  <c:v>0.47134828636470338</c:v>
                </c:pt>
                <c:pt idx="1">
                  <c:v>0.56122401893424423</c:v>
                </c:pt>
                <c:pt idx="2">
                  <c:v>0.54125163391879061</c:v>
                </c:pt>
                <c:pt idx="3">
                  <c:v>0.53925439541724529</c:v>
                </c:pt>
                <c:pt idx="4">
                  <c:v>0.43939247033997769</c:v>
                </c:pt>
              </c:numCache>
            </c:numRef>
          </c:val>
          <c:extLst>
            <c:ext xmlns:c16="http://schemas.microsoft.com/office/drawing/2014/chart" uri="{C3380CC4-5D6E-409C-BE32-E72D297353CC}">
              <c16:uniqueId val="{00000002-F4AE-48AB-BED5-689B0029FD0B}"/>
            </c:ext>
          </c:extLst>
        </c:ser>
        <c:dLbls>
          <c:showLegendKey val="0"/>
          <c:showVal val="0"/>
          <c:showCatName val="0"/>
          <c:showSerName val="0"/>
          <c:showPercent val="0"/>
          <c:showBubbleSize val="0"/>
        </c:dLbls>
        <c:gapWidth val="219"/>
        <c:overlap val="-27"/>
        <c:axId val="731716072"/>
        <c:axId val="731711808"/>
      </c:barChart>
      <c:catAx>
        <c:axId val="731716072"/>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Particle size distribution (mm)</a:t>
                </a:r>
              </a:p>
            </c:rich>
          </c:tx>
          <c:layout>
            <c:manualLayout>
              <c:xMode val="edge"/>
              <c:yMode val="edge"/>
              <c:x val="0.29761737643410457"/>
              <c:y val="0.83216490303999324"/>
            </c:manualLayout>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r10" panose="020B0500000000000000" pitchFamily="34" charset="0"/>
                <a:ea typeface="+mn-ea"/>
                <a:cs typeface="+mn-cs"/>
              </a:defRPr>
            </a:pPr>
            <a:endParaRPr lang="en-US"/>
          </a:p>
        </c:txPr>
        <c:crossAx val="731711808"/>
        <c:crosses val="autoZero"/>
        <c:auto val="1"/>
        <c:lblAlgn val="ctr"/>
        <c:lblOffset val="100"/>
        <c:noMultiLvlLbl val="0"/>
      </c:catAx>
      <c:valAx>
        <c:axId val="731711808"/>
        <c:scaling>
          <c:orientation val="minMax"/>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r>
                  <a:rPr lang="en-ZA" sz="1800"/>
                  <a:t>Bed</a:t>
                </a:r>
                <a:r>
                  <a:rPr lang="en-ZA" sz="1800" baseline="0"/>
                  <a:t> voidage</a:t>
                </a:r>
                <a:r>
                  <a:rPr lang="en-ZA" sz="1800"/>
                  <a:t> (-)</a:t>
                </a:r>
              </a:p>
            </c:rich>
          </c:tx>
          <c:layout>
            <c:manualLayout>
              <c:xMode val="edge"/>
              <c:yMode val="edge"/>
              <c:x val="1.2162823245149461E-2"/>
              <c:y val="0.16276325534087055"/>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cmr10" panose="020B0500000000000000" pitchFamily="34" charset="0"/>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cmr10" panose="020B0500000000000000" pitchFamily="34" charset="0"/>
                <a:ea typeface="+mn-ea"/>
                <a:cs typeface="+mn-cs"/>
              </a:defRPr>
            </a:pPr>
            <a:endParaRPr lang="en-US"/>
          </a:p>
        </c:txPr>
        <c:crossAx val="731716072"/>
        <c:crosses val="autoZero"/>
        <c:crossBetween val="between"/>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cmr10" panose="020B0500000000000000"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latin typeface="cmr10" panose="020B0500000000000000"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Mo: 0.1-0.5 mm</c:v>
          </c:tx>
          <c:spPr>
            <a:ln w="19050" cap="rnd">
              <a:solidFill>
                <a:schemeClr val="accent6"/>
              </a:solidFill>
              <a:round/>
            </a:ln>
            <a:effectLst/>
          </c:spPr>
          <c:marker>
            <c:symbol val="circle"/>
            <c:size val="5"/>
            <c:spPr>
              <a:solidFill>
                <a:schemeClr val="accent6"/>
              </a:solidFill>
              <a:ln w="9525">
                <a:solidFill>
                  <a:schemeClr val="accent6"/>
                </a:solidFill>
              </a:ln>
              <a:effectLst/>
            </c:spPr>
          </c:marker>
          <c:errBars>
            <c:errDir val="y"/>
            <c:errBarType val="both"/>
            <c:errValType val="cust"/>
            <c:noEndCap val="0"/>
            <c:pl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plus>
            <c:minus>
              <c:numRef>
                <c:f>'Moisture Absorpton Res'!$AN$5:$AN$27</c:f>
                <c:numCache>
                  <c:formatCode>General</c:formatCode>
                  <c:ptCount val="23"/>
                  <c:pt idx="0">
                    <c:v>0</c:v>
                  </c:pt>
                  <c:pt idx="1">
                    <c:v>1.2286055874441315E-2</c:v>
                  </c:pt>
                  <c:pt idx="2">
                    <c:v>1.2286055874441332E-2</c:v>
                  </c:pt>
                  <c:pt idx="3">
                    <c:v>1.2286055874441299E-2</c:v>
                  </c:pt>
                  <c:pt idx="4">
                    <c:v>1.2286055874441299E-2</c:v>
                  </c:pt>
                  <c:pt idx="5">
                    <c:v>1.2286055874441268E-2</c:v>
                  </c:pt>
                  <c:pt idx="6">
                    <c:v>1.2286055874441301E-2</c:v>
                  </c:pt>
                  <c:pt idx="7">
                    <c:v>1.2286055874441301E-2</c:v>
                  </c:pt>
                  <c:pt idx="8">
                    <c:v>0</c:v>
                  </c:pt>
                  <c:pt idx="9">
                    <c:v>1.2286055874441268E-2</c:v>
                  </c:pt>
                  <c:pt idx="10">
                    <c:v>1.2286055874441268E-2</c:v>
                  </c:pt>
                  <c:pt idx="11">
                    <c:v>1.2286055874441332E-2</c:v>
                  </c:pt>
                  <c:pt idx="12">
                    <c:v>0</c:v>
                  </c:pt>
                  <c:pt idx="13">
                    <c:v>1.2286055874441395E-2</c:v>
                  </c:pt>
                  <c:pt idx="14">
                    <c:v>0</c:v>
                  </c:pt>
                  <c:pt idx="15">
                    <c:v>1.2286055874441268E-2</c:v>
                  </c:pt>
                  <c:pt idx="16">
                    <c:v>1.2286055874441268E-2</c:v>
                  </c:pt>
                  <c:pt idx="17">
                    <c:v>1.2286055874441397E-2</c:v>
                  </c:pt>
                  <c:pt idx="18">
                    <c:v>1.2286055874441395E-2</c:v>
                  </c:pt>
                  <c:pt idx="19">
                    <c:v>1.2286055874441268E-2</c:v>
                  </c:pt>
                  <c:pt idx="20">
                    <c:v>1.2286055874441268E-2</c:v>
                  </c:pt>
                  <c:pt idx="21">
                    <c:v>0</c:v>
                  </c:pt>
                  <c:pt idx="22">
                    <c:v>1.2286055874441332E-2</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Res'!$AM$5:$AM$27</c:f>
              <c:numCache>
                <c:formatCode>0.000</c:formatCode>
                <c:ptCount val="23"/>
                <c:pt idx="0">
                  <c:v>0</c:v>
                </c:pt>
                <c:pt idx="1">
                  <c:v>0.25603038141241963</c:v>
                </c:pt>
                <c:pt idx="2">
                  <c:v>0.31987060040990684</c:v>
                </c:pt>
                <c:pt idx="3">
                  <c:v>0.36243074640823175</c:v>
                </c:pt>
                <c:pt idx="4">
                  <c:v>0.41917760773933149</c:v>
                </c:pt>
                <c:pt idx="5">
                  <c:v>0.46173775373765641</c:v>
                </c:pt>
                <c:pt idx="6">
                  <c:v>0.49011118440320622</c:v>
                </c:pt>
                <c:pt idx="7">
                  <c:v>0.51139125740236857</c:v>
                </c:pt>
                <c:pt idx="8">
                  <c:v>0.5610447610670809</c:v>
                </c:pt>
                <c:pt idx="9">
                  <c:v>0.58941819173263088</c:v>
                </c:pt>
                <c:pt idx="10">
                  <c:v>0.61779162239818064</c:v>
                </c:pt>
                <c:pt idx="11">
                  <c:v>0.65325841073011803</c:v>
                </c:pt>
                <c:pt idx="12">
                  <c:v>0.66744512606289297</c:v>
                </c:pt>
                <c:pt idx="13">
                  <c:v>0.68163184139566801</c:v>
                </c:pt>
                <c:pt idx="14">
                  <c:v>0.68872519906205554</c:v>
                </c:pt>
                <c:pt idx="15">
                  <c:v>0.7170986297276053</c:v>
                </c:pt>
                <c:pt idx="16">
                  <c:v>0.74547206039315517</c:v>
                </c:pt>
                <c:pt idx="17">
                  <c:v>0.7596587757259301</c:v>
                </c:pt>
                <c:pt idx="18">
                  <c:v>0.76675213339231763</c:v>
                </c:pt>
                <c:pt idx="19">
                  <c:v>0.78803220639148008</c:v>
                </c:pt>
                <c:pt idx="20">
                  <c:v>0.80221892172425502</c:v>
                </c:pt>
                <c:pt idx="21">
                  <c:v>0.81640563705702984</c:v>
                </c:pt>
                <c:pt idx="22">
                  <c:v>0.82349899472341725</c:v>
                </c:pt>
              </c:numCache>
            </c:numRef>
          </c:yVal>
          <c:smooth val="0"/>
          <c:extLst>
            <c:ext xmlns:c16="http://schemas.microsoft.com/office/drawing/2014/chart" uri="{C3380CC4-5D6E-409C-BE32-E72D297353CC}">
              <c16:uniqueId val="{00000000-39B3-4996-B874-E3D7E5C383C8}"/>
            </c:ext>
          </c:extLst>
        </c:ser>
        <c:ser>
          <c:idx val="1"/>
          <c:order val="1"/>
          <c:tx>
            <c:v>MO: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plus>
            <c:minus>
              <c:numRef>
                <c:f>'Moisture Absorpton Res'!$AN$31:$AN$37</c:f>
                <c:numCache>
                  <c:formatCode>General</c:formatCode>
                  <c:ptCount val="7"/>
                  <c:pt idx="0">
                    <c:v>0</c:v>
                  </c:pt>
                  <c:pt idx="1">
                    <c:v>9.5343291395166199E-3</c:v>
                  </c:pt>
                  <c:pt idx="2">
                    <c:v>9.5343291395166042E-3</c:v>
                  </c:pt>
                  <c:pt idx="3">
                    <c:v>0</c:v>
                  </c:pt>
                  <c:pt idx="4">
                    <c:v>9.5343291395166199E-3</c:v>
                  </c:pt>
                  <c:pt idx="5">
                    <c:v>9.5343291395166199E-3</c:v>
                  </c:pt>
                  <c:pt idx="6">
                    <c:v>9.5343291395166199E-3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Res'!$AM$31:$AM$37</c:f>
              <c:numCache>
                <c:formatCode>0.000</c:formatCode>
                <c:ptCount val="7"/>
                <c:pt idx="0">
                  <c:v>0</c:v>
                </c:pt>
                <c:pt idx="1">
                  <c:v>0.16015433263051973</c:v>
                </c:pt>
                <c:pt idx="2">
                  <c:v>0.18217292261148935</c:v>
                </c:pt>
                <c:pt idx="3">
                  <c:v>0.18767757010673178</c:v>
                </c:pt>
                <c:pt idx="4">
                  <c:v>0.19318221760197418</c:v>
                </c:pt>
                <c:pt idx="5">
                  <c:v>0.19868686509721659</c:v>
                </c:pt>
                <c:pt idx="6">
                  <c:v>0.19868686509721659</c:v>
                </c:pt>
              </c:numCache>
            </c:numRef>
          </c:yVal>
          <c:smooth val="0"/>
          <c:extLst>
            <c:ext xmlns:c16="http://schemas.microsoft.com/office/drawing/2014/chart" uri="{C3380CC4-5D6E-409C-BE32-E72D297353CC}">
              <c16:uniqueId val="{00000001-39B3-4996-B874-E3D7E5C383C8}"/>
            </c:ext>
          </c:extLst>
        </c:ser>
        <c:ser>
          <c:idx val="2"/>
          <c:order val="2"/>
          <c:tx>
            <c:v>MO: 1-2 mm</c:v>
          </c:tx>
          <c:spPr>
            <a:ln w="19050" cap="rnd">
              <a:solidFill>
                <a:schemeClr val="accent6"/>
              </a:solidFill>
              <a:round/>
            </a:ln>
            <a:effectLst/>
          </c:spPr>
          <c:marker>
            <c:symbol val="square"/>
            <c:size val="5"/>
            <c:spPr>
              <a:solidFill>
                <a:schemeClr val="accent6">
                  <a:alpha val="99000"/>
                </a:schemeClr>
              </a:solidFill>
              <a:ln w="9525">
                <a:solidFill>
                  <a:schemeClr val="accent6"/>
                </a:solidFill>
              </a:ln>
              <a:effectLst/>
            </c:spPr>
          </c:marker>
          <c:errBars>
            <c:errDir val="y"/>
            <c:errBarType val="both"/>
            <c:errValType val="cust"/>
            <c:noEndCap val="0"/>
            <c:pl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plus>
            <c:minus>
              <c:numRef>
                <c:f>'Moisture Absorpton Res'!$AN$41:$AN$48</c:f>
                <c:numCache>
                  <c:formatCode>General</c:formatCode>
                  <c:ptCount val="8"/>
                  <c:pt idx="0">
                    <c:v>0</c:v>
                  </c:pt>
                  <c:pt idx="1">
                    <c:v>0</c:v>
                  </c:pt>
                  <c:pt idx="2">
                    <c:v>1.0570904339969473E-2</c:v>
                  </c:pt>
                  <c:pt idx="3">
                    <c:v>1.0570904339969473E-2</c:v>
                  </c:pt>
                  <c:pt idx="4">
                    <c:v>1.6996749443881478E-17</c:v>
                  </c:pt>
                  <c:pt idx="5">
                    <c:v>1.0570904339969496E-2</c:v>
                  </c:pt>
                  <c:pt idx="6">
                    <c:v>1.0570904339969498E-2</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Res'!$AM$41:$AM$48</c:f>
              <c:numCache>
                <c:formatCode>0.000</c:formatCode>
                <c:ptCount val="8"/>
                <c:pt idx="0">
                  <c:v>0</c:v>
                </c:pt>
                <c:pt idx="1">
                  <c:v>9.8225872937440548E-2</c:v>
                </c:pt>
                <c:pt idx="2">
                  <c:v>0.10432898740369971</c:v>
                </c:pt>
                <c:pt idx="3">
                  <c:v>0.11043210186995885</c:v>
                </c:pt>
                <c:pt idx="4">
                  <c:v>0.11653521633621804</c:v>
                </c:pt>
                <c:pt idx="5">
                  <c:v>0.12263833080247717</c:v>
                </c:pt>
                <c:pt idx="6">
                  <c:v>0.12874144526873635</c:v>
                </c:pt>
                <c:pt idx="7">
                  <c:v>0.13484455973499554</c:v>
                </c:pt>
              </c:numCache>
            </c:numRef>
          </c:yVal>
          <c:smooth val="0"/>
          <c:extLst>
            <c:ext xmlns:c16="http://schemas.microsoft.com/office/drawing/2014/chart" uri="{C3380CC4-5D6E-409C-BE32-E72D297353CC}">
              <c16:uniqueId val="{00000002-39B3-4996-B874-E3D7E5C383C8}"/>
            </c:ext>
          </c:extLst>
        </c:ser>
        <c:ser>
          <c:idx val="3"/>
          <c:order val="3"/>
          <c:tx>
            <c:v>MO: 2-2.8 mm</c:v>
          </c:tx>
          <c:spPr>
            <a:ln w="19050" cap="rnd">
              <a:solidFill>
                <a:schemeClr val="accent6"/>
              </a:solidFill>
              <a:round/>
            </a:ln>
            <a:effectLst/>
          </c:spPr>
          <c:marker>
            <c:symbol val="triangle"/>
            <c:size val="5"/>
            <c:spPr>
              <a:solidFill>
                <a:schemeClr val="accent6"/>
              </a:solidFill>
              <a:ln w="9525">
                <a:solidFill>
                  <a:schemeClr val="accent6"/>
                </a:solidFill>
              </a:ln>
              <a:effectLst/>
            </c:spPr>
          </c:marker>
          <c:errBars>
            <c:errDir val="y"/>
            <c:errBarType val="both"/>
            <c:errValType val="cust"/>
            <c:noEndCap val="0"/>
            <c:pl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plus>
            <c:minus>
              <c:numRef>
                <c:f>'Moisture Absorpton Res'!$AN$52:$AN$59</c:f>
                <c:numCache>
                  <c:formatCode>General</c:formatCode>
                  <c:ptCount val="8"/>
                  <c:pt idx="0">
                    <c:v>0</c:v>
                  </c:pt>
                  <c:pt idx="1">
                    <c:v>1.0910745679074187E-2</c:v>
                  </c:pt>
                  <c:pt idx="2">
                    <c:v>1.8897965864619223E-2</c:v>
                  </c:pt>
                  <c:pt idx="3">
                    <c:v>1.0910745679074229E-2</c:v>
                  </c:pt>
                  <c:pt idx="4">
                    <c:v>1.6996749443881478E-17</c:v>
                  </c:pt>
                  <c:pt idx="5">
                    <c:v>1.0910745679074213E-2</c:v>
                  </c:pt>
                  <c:pt idx="6">
                    <c:v>1.0910745679074213E-2</c:v>
                  </c:pt>
                  <c:pt idx="7">
                    <c:v>1.0910745679074213E-2</c:v>
                  </c:pt>
                </c:numCache>
              </c:numRef>
            </c:minus>
            <c:spPr>
              <a:noFill/>
              <a:ln w="9525" cap="flat" cmpd="sng" algn="ctr">
                <a:solidFill>
                  <a:schemeClr val="tx1">
                    <a:lumMod val="65000"/>
                    <a:lumOff val="35000"/>
                  </a:schemeClr>
                </a:solidFill>
                <a:round/>
              </a:ln>
              <a:effectLst/>
            </c:spPr>
          </c:errBars>
          <c:xVal>
            <c:numRef>
              <c:f>'Moisture Absorpton Res'!$AJ$52:$AJ$59</c:f>
              <c:numCache>
                <c:formatCode>0.0</c:formatCode>
                <c:ptCount val="8"/>
                <c:pt idx="0">
                  <c:v>0</c:v>
                </c:pt>
                <c:pt idx="1">
                  <c:v>0.33333333333333331</c:v>
                </c:pt>
                <c:pt idx="2">
                  <c:v>0.66666666666666663</c:v>
                </c:pt>
                <c:pt idx="3">
                  <c:v>1</c:v>
                </c:pt>
                <c:pt idx="4">
                  <c:v>4</c:v>
                </c:pt>
                <c:pt idx="5">
                  <c:v>6</c:v>
                </c:pt>
                <c:pt idx="6">
                  <c:v>9</c:v>
                </c:pt>
                <c:pt idx="7">
                  <c:v>20</c:v>
                </c:pt>
              </c:numCache>
            </c:numRef>
          </c:xVal>
          <c:yVal>
            <c:numRef>
              <c:f>'Moisture Absorpton Res'!$AM$52:$AM$59</c:f>
              <c:numCache>
                <c:formatCode>0.000</c:formatCode>
                <c:ptCount val="8"/>
                <c:pt idx="0">
                  <c:v>0</c:v>
                </c:pt>
                <c:pt idx="1">
                  <c:v>7.6186423948025925E-2</c:v>
                </c:pt>
                <c:pt idx="2">
                  <c:v>8.2485745902898963E-2</c:v>
                </c:pt>
                <c:pt idx="3">
                  <c:v>9.5084389812645068E-2</c:v>
                </c:pt>
                <c:pt idx="4">
                  <c:v>0.10138371176751811</c:v>
                </c:pt>
                <c:pt idx="5">
                  <c:v>0.10768303372239114</c:v>
                </c:pt>
                <c:pt idx="6">
                  <c:v>0.11398235567726421</c:v>
                </c:pt>
                <c:pt idx="7">
                  <c:v>0.11398235567726421</c:v>
                </c:pt>
              </c:numCache>
            </c:numRef>
          </c:yVal>
          <c:smooth val="0"/>
          <c:extLst>
            <c:ext xmlns:c16="http://schemas.microsoft.com/office/drawing/2014/chart" uri="{C3380CC4-5D6E-409C-BE32-E72D297353CC}">
              <c16:uniqueId val="{00000003-39B3-4996-B874-E3D7E5C383C8}"/>
            </c:ext>
          </c:extLst>
        </c:ser>
        <c:ser>
          <c:idx val="4"/>
          <c:order val="4"/>
          <c:tx>
            <c:v>MO 25 wt% mix</c:v>
          </c:tx>
          <c:spPr>
            <a:ln w="19050" cap="rnd">
              <a:solidFill>
                <a:schemeClr val="accent6"/>
              </a:solidFill>
              <a:round/>
            </a:ln>
            <a:effectLst/>
          </c:spPr>
          <c:marker>
            <c:symbol val="star"/>
            <c:size val="5"/>
            <c:spPr>
              <a:noFill/>
              <a:ln w="9525">
                <a:solidFill>
                  <a:schemeClr val="accent6"/>
                </a:solidFill>
              </a:ln>
              <a:effectLst/>
            </c:spPr>
          </c:marker>
          <c:errBars>
            <c:errDir val="y"/>
            <c:errBarType val="both"/>
            <c:errValType val="cust"/>
            <c:noEndCap val="0"/>
            <c:pl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plus>
            <c:minus>
              <c:numRef>
                <c:f>'Moisture Absorpton Res'!$AN$63:$AN$77</c:f>
                <c:numCache>
                  <c:formatCode>General</c:formatCode>
                  <c:ptCount val="15"/>
                  <c:pt idx="0">
                    <c:v>0</c:v>
                  </c:pt>
                  <c:pt idx="1">
                    <c:v>1.4602982629526855E-2</c:v>
                  </c:pt>
                  <c:pt idx="2">
                    <c:v>2.9205965259053692E-2</c:v>
                  </c:pt>
                  <c:pt idx="3">
                    <c:v>2.9205965259053678E-2</c:v>
                  </c:pt>
                  <c:pt idx="4">
                    <c:v>2.5293107856386249E-2</c:v>
                  </c:pt>
                  <c:pt idx="5">
                    <c:v>3.8635860437524455E-2</c:v>
                  </c:pt>
                  <c:pt idx="6">
                    <c:v>2.5293107856386249E-2</c:v>
                  </c:pt>
                  <c:pt idx="7">
                    <c:v>3.8635860437524275E-2</c:v>
                  </c:pt>
                  <c:pt idx="8">
                    <c:v>3.8635860437524275E-2</c:v>
                  </c:pt>
                  <c:pt idx="9">
                    <c:v>5.2651802645468863E-2</c:v>
                  </c:pt>
                  <c:pt idx="10">
                    <c:v>3.8635860437524143E-2</c:v>
                  </c:pt>
                  <c:pt idx="11">
                    <c:v>5.0586215712773067E-2</c:v>
                  </c:pt>
                  <c:pt idx="12">
                    <c:v>5.2651802645468863E-2</c:v>
                  </c:pt>
                  <c:pt idx="13">
                    <c:v>3.8635860437524129E-2</c:v>
                  </c:pt>
                  <c:pt idx="14">
                    <c:v>3.8635860437524164E-2</c:v>
                  </c:pt>
                </c:numCache>
              </c:numRef>
            </c:minus>
            <c:spPr>
              <a:noFill/>
              <a:ln w="9525" cap="flat" cmpd="sng" algn="ctr">
                <a:solidFill>
                  <a:schemeClr val="tx1">
                    <a:lumMod val="65000"/>
                    <a:lumOff val="35000"/>
                  </a:schemeClr>
                </a:solidFill>
                <a:round/>
              </a:ln>
              <a:effectLst/>
            </c:spPr>
          </c:errBars>
          <c:xVal>
            <c:numRef>
              <c:f>'Moisture Absorpton Res'!$AJ$63:$AJ$77</c:f>
              <c:numCache>
                <c:formatCode>0.0</c:formatCode>
                <c:ptCount val="15"/>
                <c:pt idx="0">
                  <c:v>0</c:v>
                </c:pt>
                <c:pt idx="1">
                  <c:v>0.33333333333333331</c:v>
                </c:pt>
                <c:pt idx="2">
                  <c:v>0.66666666666666663</c:v>
                </c:pt>
                <c:pt idx="3">
                  <c:v>1</c:v>
                </c:pt>
                <c:pt idx="4">
                  <c:v>1.5</c:v>
                </c:pt>
                <c:pt idx="5">
                  <c:v>2</c:v>
                </c:pt>
                <c:pt idx="6">
                  <c:v>2.5</c:v>
                </c:pt>
                <c:pt idx="7">
                  <c:v>3</c:v>
                </c:pt>
                <c:pt idx="8">
                  <c:v>4</c:v>
                </c:pt>
                <c:pt idx="9">
                  <c:v>6</c:v>
                </c:pt>
                <c:pt idx="10">
                  <c:v>7</c:v>
                </c:pt>
                <c:pt idx="11">
                  <c:v>10</c:v>
                </c:pt>
                <c:pt idx="12">
                  <c:v>14</c:v>
                </c:pt>
                <c:pt idx="13">
                  <c:v>16</c:v>
                </c:pt>
                <c:pt idx="14">
                  <c:v>30</c:v>
                </c:pt>
              </c:numCache>
            </c:numRef>
          </c:xVal>
          <c:yVal>
            <c:numRef>
              <c:f>'Moisture Absorpton Res'!$AM$63:$AM$77</c:f>
              <c:numCache>
                <c:formatCode>0.000</c:formatCode>
                <c:ptCount val="15"/>
                <c:pt idx="0">
                  <c:v>0</c:v>
                </c:pt>
                <c:pt idx="1">
                  <c:v>0.17784751696702669</c:v>
                </c:pt>
                <c:pt idx="2">
                  <c:v>0.22843373267979925</c:v>
                </c:pt>
                <c:pt idx="3">
                  <c:v>0.25372684053618549</c:v>
                </c:pt>
                <c:pt idx="4">
                  <c:v>0.26215787648831429</c:v>
                </c:pt>
                <c:pt idx="5">
                  <c:v>0.27901994839257177</c:v>
                </c:pt>
                <c:pt idx="6">
                  <c:v>0.28745098434470051</c:v>
                </c:pt>
                <c:pt idx="7">
                  <c:v>0.29588202029682925</c:v>
                </c:pt>
                <c:pt idx="8">
                  <c:v>0.30431305624895805</c:v>
                </c:pt>
                <c:pt idx="9">
                  <c:v>0.32117512815321558</c:v>
                </c:pt>
                <c:pt idx="10">
                  <c:v>0.32960616410534432</c:v>
                </c:pt>
                <c:pt idx="11">
                  <c:v>0.33803720005747301</c:v>
                </c:pt>
                <c:pt idx="12">
                  <c:v>0.34646823600960186</c:v>
                </c:pt>
                <c:pt idx="13">
                  <c:v>0.3548992719617306</c:v>
                </c:pt>
                <c:pt idx="14">
                  <c:v>0.38019237981811688</c:v>
                </c:pt>
              </c:numCache>
            </c:numRef>
          </c:yVal>
          <c:smooth val="0"/>
          <c:extLst>
            <c:ext xmlns:c16="http://schemas.microsoft.com/office/drawing/2014/chart" uri="{C3380CC4-5D6E-409C-BE32-E72D297353CC}">
              <c16:uniqueId val="{00000004-39B3-4996-B874-E3D7E5C383C8}"/>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sz="1000" b="0" i="0" u="none" strike="noStrike" baseline="0">
                    <a:effectLst/>
                  </a:rPr>
                  <a:t>Level of saturation [</a:t>
                </a:r>
                <a:r>
                  <a:rPr lang="el-GR" sz="1000" b="0" i="0" u="none" strike="noStrike" baseline="0">
                    <a:effectLst/>
                  </a:rPr>
                  <a:t>β</a:t>
                </a:r>
                <a:r>
                  <a:rPr lang="en-ZA" sz="1000" b="0" i="0" u="none" strike="noStrike" baseline="0">
                    <a:effectLst/>
                  </a:rPr>
                  <a:t>/</a:t>
                </a:r>
                <a:r>
                  <a:rPr lang="el-GR" sz="1000" b="0" i="0" u="none" strike="noStrike" baseline="0">
                    <a:effectLst/>
                  </a:rPr>
                  <a:t>β</a:t>
                </a:r>
                <a:r>
                  <a:rPr lang="en-ZA" sz="1000" b="0" i="0" u="none" strike="noStrike" baseline="0">
                    <a:effectLst/>
                  </a:rPr>
                  <a:t>T]</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tx>
            <c:v>MO: 1-2 mm</c:v>
          </c:tx>
          <c:spPr>
            <a:ln w="19050" cap="rnd">
              <a:solidFill>
                <a:srgbClr val="C00000"/>
              </a:solidFill>
              <a:round/>
            </a:ln>
            <a:effectLst/>
          </c:spPr>
          <c:marker>
            <c:symbol val="square"/>
            <c:size val="5"/>
            <c:spPr>
              <a:solidFill>
                <a:srgbClr val="C00000"/>
              </a:solidFill>
              <a:ln w="9525">
                <a:solidFill>
                  <a:srgbClr val="C00000"/>
                </a:solidFill>
              </a:ln>
              <a:effectLst/>
            </c:spPr>
          </c:marker>
          <c:errBars>
            <c:errDir val="y"/>
            <c:errBarType val="both"/>
            <c:errValType val="cust"/>
            <c:noEndCap val="0"/>
            <c:pl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plus>
            <c:minus>
              <c:numRef>
                <c:f>'Moisture Absorpton Res'!$AL$41:$AL$48</c:f>
                <c:numCache>
                  <c:formatCode>General</c:formatCode>
                  <c:ptCount val="8"/>
                  <c:pt idx="0">
                    <c:v>0</c:v>
                  </c:pt>
                  <c:pt idx="1">
                    <c:v>0</c:v>
                  </c:pt>
                  <c:pt idx="2">
                    <c:v>0.57735026918962584</c:v>
                  </c:pt>
                  <c:pt idx="3">
                    <c:v>0.57735026918962573</c:v>
                  </c:pt>
                  <c:pt idx="4">
                    <c:v>0</c:v>
                  </c:pt>
                  <c:pt idx="5">
                    <c:v>0.57735026918962584</c:v>
                  </c:pt>
                  <c:pt idx="6">
                    <c:v>0.57735026918962573</c:v>
                  </c:pt>
                  <c:pt idx="7">
                    <c:v>0</c:v>
                  </c:pt>
                </c:numCache>
              </c:numRef>
            </c:minus>
            <c:spPr>
              <a:noFill/>
              <a:ln w="9525" cap="flat" cmpd="sng" algn="ctr">
                <a:solidFill>
                  <a:schemeClr val="tx1">
                    <a:lumMod val="65000"/>
                    <a:lumOff val="35000"/>
                  </a:schemeClr>
                </a:solidFill>
                <a:round/>
              </a:ln>
              <a:effectLst/>
            </c:spPr>
          </c:errBars>
          <c:xVal>
            <c:numRef>
              <c:f>'Moisture Absorpton Res'!$AJ$41:$AJ$48</c:f>
              <c:numCache>
                <c:formatCode>0.0</c:formatCode>
                <c:ptCount val="8"/>
                <c:pt idx="0">
                  <c:v>0</c:v>
                </c:pt>
                <c:pt idx="1">
                  <c:v>0.33333333333333331</c:v>
                </c:pt>
                <c:pt idx="2">
                  <c:v>0.66666666666666663</c:v>
                </c:pt>
                <c:pt idx="3">
                  <c:v>1</c:v>
                </c:pt>
                <c:pt idx="4">
                  <c:v>2</c:v>
                </c:pt>
                <c:pt idx="5">
                  <c:v>4</c:v>
                </c:pt>
                <c:pt idx="6">
                  <c:v>12</c:v>
                </c:pt>
                <c:pt idx="7">
                  <c:v>20</c:v>
                </c:pt>
              </c:numCache>
            </c:numRef>
          </c:xVal>
          <c:yVal>
            <c:numRef>
              <c:f>'Moisture Absorpton Res'!$AK$41:$AK$48</c:f>
              <c:numCache>
                <c:formatCode>0.000</c:formatCode>
                <c:ptCount val="8"/>
                <c:pt idx="0">
                  <c:v>0</c:v>
                </c:pt>
                <c:pt idx="1">
                  <c:v>5.3647949463878097</c:v>
                </c:pt>
                <c:pt idx="2">
                  <c:v>5.6981282797211428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2-92E6-40C3-8E1B-82941DD9A3CB}"/>
            </c:ext>
          </c:extLst>
        </c:ser>
        <c:ser>
          <c:idx val="5"/>
          <c:order val="1"/>
          <c:tx>
            <c:v>MO: 15 wt%: 1-2 mm</c:v>
          </c:tx>
          <c:spPr>
            <a:ln w="19050" cap="rnd">
              <a:solidFill>
                <a:schemeClr val="accent1"/>
              </a:solidFill>
              <a:round/>
            </a:ln>
            <a:effectLst/>
          </c:spPr>
          <c:marker>
            <c:symbol val="square"/>
            <c:size val="5"/>
            <c:spPr>
              <a:solidFill>
                <a:schemeClr val="accent1"/>
              </a:solidFill>
              <a:ln w="9525">
                <a:solidFill>
                  <a:schemeClr val="accent1"/>
                </a:solidFill>
              </a:ln>
              <a:effectLst/>
            </c:spPr>
          </c:marker>
          <c:errBars>
            <c:errDir val="y"/>
            <c:errBarType val="both"/>
            <c:errValType val="cust"/>
            <c:noEndCap val="0"/>
            <c:plus>
              <c:numRef>
                <c:f>'Moisture Absorpton Res'!$AV$45:$AV$52</c:f>
                <c:numCache>
                  <c:formatCode>General</c:formatCode>
                  <c:ptCount val="8"/>
                  <c:pt idx="0">
                    <c:v>0</c:v>
                  </c:pt>
                  <c:pt idx="1">
                    <c:v>1.1547005383792526</c:v>
                  </c:pt>
                  <c:pt idx="2">
                    <c:v>1.5275252316519474</c:v>
                  </c:pt>
                  <c:pt idx="3">
                    <c:v>1.5275252316519521</c:v>
                  </c:pt>
                  <c:pt idx="4">
                    <c:v>1.0000000000000036</c:v>
                  </c:pt>
                  <c:pt idx="5">
                    <c:v>0.57735026918962584</c:v>
                  </c:pt>
                  <c:pt idx="6">
                    <c:v>1.1547005383792557</c:v>
                  </c:pt>
                  <c:pt idx="7">
                    <c:v>1</c:v>
                  </c:pt>
                </c:numCache>
              </c:numRef>
            </c:plus>
            <c:minus>
              <c:numRef>
                <c:f>'Moisture Absorpton Res'!$AV$45:$AV$52</c:f>
                <c:numCache>
                  <c:formatCode>General</c:formatCode>
                  <c:ptCount val="8"/>
                  <c:pt idx="0">
                    <c:v>0</c:v>
                  </c:pt>
                  <c:pt idx="1">
                    <c:v>1.1547005383792526</c:v>
                  </c:pt>
                  <c:pt idx="2">
                    <c:v>1.5275252316519474</c:v>
                  </c:pt>
                  <c:pt idx="3">
                    <c:v>1.5275252316519521</c:v>
                  </c:pt>
                  <c:pt idx="4">
                    <c:v>1.0000000000000036</c:v>
                  </c:pt>
                  <c:pt idx="5">
                    <c:v>0.57735026918962584</c:v>
                  </c:pt>
                  <c:pt idx="6">
                    <c:v>1.1547005383792557</c:v>
                  </c:pt>
                  <c:pt idx="7">
                    <c:v>1</c:v>
                  </c:pt>
                </c:numCache>
              </c:numRef>
            </c:minus>
            <c:spPr>
              <a:noFill/>
              <a:ln w="9525" cap="flat" cmpd="sng" algn="ctr">
                <a:solidFill>
                  <a:schemeClr val="tx1">
                    <a:lumMod val="65000"/>
                    <a:lumOff val="35000"/>
                  </a:schemeClr>
                </a:solidFill>
                <a:round/>
              </a:ln>
              <a:effectLst/>
            </c:spPr>
          </c:errBars>
          <c:xVal>
            <c:numRef>
              <c:f>'Moisture Absorpton Res'!$AT$45:$AT$52</c:f>
              <c:numCache>
                <c:formatCode>0.0</c:formatCode>
                <c:ptCount val="8"/>
                <c:pt idx="0">
                  <c:v>0</c:v>
                </c:pt>
                <c:pt idx="1">
                  <c:v>0.33333333333333331</c:v>
                </c:pt>
                <c:pt idx="2">
                  <c:v>0.66666666666666663</c:v>
                </c:pt>
                <c:pt idx="3">
                  <c:v>1</c:v>
                </c:pt>
                <c:pt idx="4">
                  <c:v>1.5</c:v>
                </c:pt>
                <c:pt idx="5">
                  <c:v>4</c:v>
                </c:pt>
                <c:pt idx="6">
                  <c:v>6</c:v>
                </c:pt>
                <c:pt idx="7">
                  <c:v>25</c:v>
                </c:pt>
              </c:numCache>
            </c:numRef>
          </c:xVal>
          <c:yVal>
            <c:numRef>
              <c:f>'Moisture Absorpton Res'!$AU$45:$AU$52</c:f>
              <c:numCache>
                <c:formatCode>0.000</c:formatCode>
                <c:ptCount val="8"/>
                <c:pt idx="0">
                  <c:v>0</c:v>
                </c:pt>
                <c:pt idx="1">
                  <c:v>4.6981282797211428</c:v>
                </c:pt>
                <c:pt idx="2">
                  <c:v>5.0314616130544758</c:v>
                </c:pt>
                <c:pt idx="3">
                  <c:v>6.0314616130544758</c:v>
                </c:pt>
                <c:pt idx="4">
                  <c:v>6.3647949463878097</c:v>
                </c:pt>
                <c:pt idx="5">
                  <c:v>6.6981282797211428</c:v>
                </c:pt>
                <c:pt idx="6">
                  <c:v>7.0314616130544758</c:v>
                </c:pt>
                <c:pt idx="7">
                  <c:v>7.3647949463878097</c:v>
                </c:pt>
              </c:numCache>
            </c:numRef>
          </c:yVal>
          <c:smooth val="0"/>
          <c:extLst>
            <c:ext xmlns:c16="http://schemas.microsoft.com/office/drawing/2014/chart" uri="{C3380CC4-5D6E-409C-BE32-E72D297353CC}">
              <c16:uniqueId val="{00000005-92E6-40C3-8E1B-82941DD9A3CB}"/>
            </c:ext>
          </c:extLst>
        </c:ser>
        <c:ser>
          <c:idx val="11"/>
          <c:order val="2"/>
          <c:tx>
            <c:v>MO: 25 wt%: 1-2 mm</c:v>
          </c:tx>
          <c:spPr>
            <a:ln w="19050" cap="rnd">
              <a:solidFill>
                <a:schemeClr val="accent4">
                  <a:lumMod val="50000"/>
                </a:schemeClr>
              </a:solidFill>
              <a:round/>
            </a:ln>
            <a:effectLst/>
          </c:spPr>
          <c:marker>
            <c:symbol val="square"/>
            <c:size val="5"/>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Res'!$BF$49:$BF$57</c:f>
                <c:numCache>
                  <c:formatCode>General</c:formatCode>
                  <c:ptCount val="9"/>
                  <c:pt idx="0">
                    <c:v>0</c:v>
                  </c:pt>
                  <c:pt idx="1">
                    <c:v>0.57735026918962784</c:v>
                  </c:pt>
                  <c:pt idx="2">
                    <c:v>1.0000000000000036</c:v>
                  </c:pt>
                  <c:pt idx="3">
                    <c:v>1.1547005383792526</c:v>
                  </c:pt>
                  <c:pt idx="4">
                    <c:v>1.0000000000000036</c:v>
                  </c:pt>
                  <c:pt idx="5">
                    <c:v>0.57735026918962584</c:v>
                  </c:pt>
                  <c:pt idx="6">
                    <c:v>1.1547005383792557</c:v>
                  </c:pt>
                  <c:pt idx="7">
                    <c:v>1</c:v>
                  </c:pt>
                  <c:pt idx="8">
                    <c:v>1</c:v>
                  </c:pt>
                </c:numCache>
              </c:numRef>
            </c:plus>
            <c:minus>
              <c:numRef>
                <c:f>'Moisture Absorpton Res'!$BF$49:$BF$57</c:f>
                <c:numCache>
                  <c:formatCode>General</c:formatCode>
                  <c:ptCount val="9"/>
                  <c:pt idx="0">
                    <c:v>0</c:v>
                  </c:pt>
                  <c:pt idx="1">
                    <c:v>0.57735026918962784</c:v>
                  </c:pt>
                  <c:pt idx="2">
                    <c:v>1.0000000000000036</c:v>
                  </c:pt>
                  <c:pt idx="3">
                    <c:v>1.1547005383792526</c:v>
                  </c:pt>
                  <c:pt idx="4">
                    <c:v>1.0000000000000036</c:v>
                  </c:pt>
                  <c:pt idx="5">
                    <c:v>0.57735026918962584</c:v>
                  </c:pt>
                  <c:pt idx="6">
                    <c:v>1.1547005383792557</c:v>
                  </c:pt>
                  <c:pt idx="7">
                    <c:v>1</c:v>
                  </c:pt>
                  <c:pt idx="8">
                    <c:v>1</c:v>
                  </c:pt>
                </c:numCache>
              </c:numRef>
            </c:minus>
            <c:spPr>
              <a:noFill/>
              <a:ln w="9525" cap="flat" cmpd="sng" algn="ctr">
                <a:solidFill>
                  <a:schemeClr val="tx1">
                    <a:lumMod val="65000"/>
                    <a:lumOff val="35000"/>
                  </a:schemeClr>
                </a:solidFill>
                <a:round/>
              </a:ln>
              <a:effectLst/>
            </c:spPr>
          </c:errBars>
          <c:xVal>
            <c:numRef>
              <c:f>'Moisture Absorpton Res'!$BD$49:$BD$57</c:f>
              <c:numCache>
                <c:formatCode>0.0</c:formatCode>
                <c:ptCount val="9"/>
                <c:pt idx="0">
                  <c:v>0</c:v>
                </c:pt>
                <c:pt idx="1">
                  <c:v>0.33333333333333331</c:v>
                </c:pt>
                <c:pt idx="2">
                  <c:v>0.66666666666666663</c:v>
                </c:pt>
                <c:pt idx="3">
                  <c:v>1</c:v>
                </c:pt>
                <c:pt idx="4">
                  <c:v>1.5</c:v>
                </c:pt>
                <c:pt idx="5">
                  <c:v>2</c:v>
                </c:pt>
                <c:pt idx="6">
                  <c:v>2.5</c:v>
                </c:pt>
                <c:pt idx="7">
                  <c:v>9</c:v>
                </c:pt>
                <c:pt idx="8">
                  <c:v>25</c:v>
                </c:pt>
              </c:numCache>
            </c:numRef>
          </c:xVal>
          <c:yVal>
            <c:numRef>
              <c:f>'Moisture Absorpton Res'!$BE$49:$BE$57</c:f>
              <c:numCache>
                <c:formatCode>0.000</c:formatCode>
                <c:ptCount val="9"/>
                <c:pt idx="0">
                  <c:v>0</c:v>
                </c:pt>
                <c:pt idx="1">
                  <c:v>3.6981282797211428</c:v>
                </c:pt>
                <c:pt idx="2">
                  <c:v>5.3647949463878097</c:v>
                </c:pt>
                <c:pt idx="3">
                  <c:v>6.0314616130544758</c:v>
                </c:pt>
                <c:pt idx="4">
                  <c:v>6.3647949463878097</c:v>
                </c:pt>
                <c:pt idx="5">
                  <c:v>6.6981282797211428</c:v>
                </c:pt>
                <c:pt idx="6">
                  <c:v>7.0314616130544758</c:v>
                </c:pt>
                <c:pt idx="7">
                  <c:v>7.3647949463878097</c:v>
                </c:pt>
                <c:pt idx="8">
                  <c:v>7.3647949463878097</c:v>
                </c:pt>
              </c:numCache>
            </c:numRef>
          </c:yVal>
          <c:smooth val="0"/>
          <c:extLst>
            <c:ext xmlns:c16="http://schemas.microsoft.com/office/drawing/2014/chart" uri="{C3380CC4-5D6E-409C-BE32-E72D297353CC}">
              <c16:uniqueId val="{0000000B-92E6-40C3-8E1B-82941DD9A3CB}"/>
            </c:ext>
          </c:extLst>
        </c:ser>
        <c:ser>
          <c:idx val="15"/>
          <c:order val="3"/>
          <c:tx>
            <c:v>MO: 30 wt%: 1-2 mm</c:v>
          </c:tx>
          <c:spPr>
            <a:ln w="19050" cap="rnd">
              <a:solidFill>
                <a:schemeClr val="accent2"/>
              </a:solidFill>
              <a:round/>
            </a:ln>
            <a:effectLst/>
          </c:spPr>
          <c:marker>
            <c:symbol val="square"/>
            <c:size val="5"/>
            <c:spPr>
              <a:solidFill>
                <a:schemeClr val="accent2"/>
              </a:solidFill>
              <a:ln w="9525">
                <a:solidFill>
                  <a:schemeClr val="accent2"/>
                </a:solidFill>
              </a:ln>
              <a:effectLst/>
            </c:spPr>
          </c:marker>
          <c:errBars>
            <c:errDir val="y"/>
            <c:errBarType val="both"/>
            <c:errValType val="cust"/>
            <c:noEndCap val="0"/>
            <c:plus>
              <c:numRef>
                <c:f>'Moisture Absorpton Res'!$BP$52:$BP$60</c:f>
                <c:numCache>
                  <c:formatCode>General</c:formatCode>
                  <c:ptCount val="9"/>
                  <c:pt idx="0">
                    <c:v>0</c:v>
                  </c:pt>
                  <c:pt idx="1">
                    <c:v>1.1547005383792517</c:v>
                  </c:pt>
                  <c:pt idx="2">
                    <c:v>1.0000000000000036</c:v>
                  </c:pt>
                  <c:pt idx="3">
                    <c:v>0.57735026918962584</c:v>
                  </c:pt>
                  <c:pt idx="4">
                    <c:v>0.57735026918962573</c:v>
                  </c:pt>
                  <c:pt idx="5">
                    <c:v>0</c:v>
                  </c:pt>
                  <c:pt idx="6">
                    <c:v>0.57735026918962584</c:v>
                  </c:pt>
                  <c:pt idx="7">
                    <c:v>0.57735026918962573</c:v>
                  </c:pt>
                  <c:pt idx="8">
                    <c:v>0.57735026918962573</c:v>
                  </c:pt>
                </c:numCache>
              </c:numRef>
            </c:plus>
            <c:minus>
              <c:numRef>
                <c:f>'Moisture Absorpton Res'!$BP$52:$BP$60</c:f>
                <c:numCache>
                  <c:formatCode>General</c:formatCode>
                  <c:ptCount val="9"/>
                  <c:pt idx="0">
                    <c:v>0</c:v>
                  </c:pt>
                  <c:pt idx="1">
                    <c:v>1.1547005383792517</c:v>
                  </c:pt>
                  <c:pt idx="2">
                    <c:v>1.0000000000000036</c:v>
                  </c:pt>
                  <c:pt idx="3">
                    <c:v>0.57735026918962584</c:v>
                  </c:pt>
                  <c:pt idx="4">
                    <c:v>0.57735026918962573</c:v>
                  </c:pt>
                  <c:pt idx="5">
                    <c:v>0</c:v>
                  </c:pt>
                  <c:pt idx="6">
                    <c:v>0.57735026918962584</c:v>
                  </c:pt>
                  <c:pt idx="7">
                    <c:v>0.57735026918962573</c:v>
                  </c:pt>
                  <c:pt idx="8">
                    <c:v>0.57735026918962573</c:v>
                  </c:pt>
                </c:numCache>
              </c:numRef>
            </c:minus>
            <c:spPr>
              <a:noFill/>
              <a:ln w="9525" cap="flat" cmpd="sng" algn="ctr">
                <a:solidFill>
                  <a:schemeClr val="tx1">
                    <a:lumMod val="65000"/>
                    <a:lumOff val="35000"/>
                  </a:schemeClr>
                </a:solidFill>
                <a:round/>
              </a:ln>
              <a:effectLst/>
            </c:spPr>
          </c:errBars>
          <c:xVal>
            <c:numRef>
              <c:f>'Moisture Absorpton Res'!$BN$52:$BN$60</c:f>
              <c:numCache>
                <c:formatCode>0.0</c:formatCode>
                <c:ptCount val="9"/>
                <c:pt idx="0">
                  <c:v>0</c:v>
                </c:pt>
                <c:pt idx="1">
                  <c:v>0.33333333333333331</c:v>
                </c:pt>
                <c:pt idx="2">
                  <c:v>0.66666666666666663</c:v>
                </c:pt>
                <c:pt idx="3">
                  <c:v>1</c:v>
                </c:pt>
                <c:pt idx="4">
                  <c:v>2</c:v>
                </c:pt>
                <c:pt idx="5">
                  <c:v>2.5</c:v>
                </c:pt>
                <c:pt idx="6">
                  <c:v>6</c:v>
                </c:pt>
                <c:pt idx="7">
                  <c:v>9</c:v>
                </c:pt>
                <c:pt idx="8">
                  <c:v>25</c:v>
                </c:pt>
              </c:numCache>
            </c:numRef>
          </c:xVal>
          <c:yVal>
            <c:numRef>
              <c:f>'Moisture Absorpton Res'!$BO$52:$BO$60</c:f>
              <c:numCache>
                <c:formatCode>0.000</c:formatCode>
                <c:ptCount val="9"/>
                <c:pt idx="0">
                  <c:v>0</c:v>
                </c:pt>
                <c:pt idx="1">
                  <c:v>2.0314616130544763</c:v>
                </c:pt>
                <c:pt idx="2">
                  <c:v>4.3647949463878097</c:v>
                </c:pt>
                <c:pt idx="3">
                  <c:v>5.6981282797211428</c:v>
                </c:pt>
                <c:pt idx="4">
                  <c:v>6.0314616130544758</c:v>
                </c:pt>
                <c:pt idx="5">
                  <c:v>6.3647949463878097</c:v>
                </c:pt>
                <c:pt idx="6">
                  <c:v>6.6981282797211428</c:v>
                </c:pt>
                <c:pt idx="7">
                  <c:v>7.0314616130544758</c:v>
                </c:pt>
                <c:pt idx="8">
                  <c:v>7.0314616130544758</c:v>
                </c:pt>
              </c:numCache>
            </c:numRef>
          </c:yVal>
          <c:smooth val="0"/>
          <c:extLst>
            <c:ext xmlns:c16="http://schemas.microsoft.com/office/drawing/2014/chart" uri="{C3380CC4-5D6E-409C-BE32-E72D297353CC}">
              <c16:uniqueId val="{0000000F-92E6-40C3-8E1B-82941DD9A3CB}"/>
            </c:ext>
          </c:extLst>
        </c:ser>
        <c:ser>
          <c:idx val="19"/>
          <c:order val="4"/>
          <c:tx>
            <c:v>MO: 35 wt%: 1-2 mm</c:v>
          </c:tx>
          <c:spPr>
            <a:ln w="19050" cap="rnd">
              <a:solidFill>
                <a:schemeClr val="accent6"/>
              </a:solidFill>
              <a:round/>
            </a:ln>
            <a:effectLst/>
          </c:spPr>
          <c:marker>
            <c:symbol val="square"/>
            <c:size val="5"/>
            <c:spPr>
              <a:solidFill>
                <a:schemeClr val="accent6"/>
              </a:solidFill>
              <a:ln w="9525">
                <a:solidFill>
                  <a:schemeClr val="accent6"/>
                </a:solidFill>
              </a:ln>
              <a:effectLst/>
            </c:spPr>
          </c:marker>
          <c:errBars>
            <c:errDir val="y"/>
            <c:errBarType val="both"/>
            <c:errValType val="cust"/>
            <c:noEndCap val="0"/>
            <c:plus>
              <c:numRef>
                <c:f>'Moisture Absorpton Res'!$BZ$48:$BZ$55</c:f>
                <c:numCache>
                  <c:formatCode>General</c:formatCode>
                  <c:ptCount val="8"/>
                  <c:pt idx="0">
                    <c:v>0</c:v>
                  </c:pt>
                  <c:pt idx="1">
                    <c:v>1.1547005383792517</c:v>
                  </c:pt>
                  <c:pt idx="2">
                    <c:v>1.1547005383792541</c:v>
                  </c:pt>
                  <c:pt idx="3">
                    <c:v>0.57735026918962584</c:v>
                  </c:pt>
                  <c:pt idx="4">
                    <c:v>0.57735026918962573</c:v>
                  </c:pt>
                  <c:pt idx="5">
                    <c:v>1.0000000000000036</c:v>
                  </c:pt>
                  <c:pt idx="6">
                    <c:v>0.57735026918962584</c:v>
                  </c:pt>
                  <c:pt idx="7">
                    <c:v>0.57735026918962573</c:v>
                  </c:pt>
                </c:numCache>
              </c:numRef>
            </c:plus>
            <c:minus>
              <c:numRef>
                <c:f>'Moisture Absorpton Res'!$BZ$48:$BZ$55</c:f>
                <c:numCache>
                  <c:formatCode>General</c:formatCode>
                  <c:ptCount val="8"/>
                  <c:pt idx="0">
                    <c:v>0</c:v>
                  </c:pt>
                  <c:pt idx="1">
                    <c:v>1.1547005383792517</c:v>
                  </c:pt>
                  <c:pt idx="2">
                    <c:v>1.1547005383792541</c:v>
                  </c:pt>
                  <c:pt idx="3">
                    <c:v>0.57735026918962584</c:v>
                  </c:pt>
                  <c:pt idx="4">
                    <c:v>0.57735026918962573</c:v>
                  </c:pt>
                  <c:pt idx="5">
                    <c:v>1.0000000000000036</c:v>
                  </c:pt>
                  <c:pt idx="6">
                    <c:v>0.57735026918962584</c:v>
                  </c:pt>
                  <c:pt idx="7">
                    <c:v>0.57735026918962573</c:v>
                  </c:pt>
                </c:numCache>
              </c:numRef>
            </c:minus>
            <c:spPr>
              <a:noFill/>
              <a:ln w="9525" cap="flat" cmpd="sng" algn="ctr">
                <a:solidFill>
                  <a:schemeClr val="tx1">
                    <a:lumMod val="65000"/>
                    <a:lumOff val="35000"/>
                  </a:schemeClr>
                </a:solidFill>
                <a:round/>
              </a:ln>
              <a:effectLst/>
            </c:spPr>
          </c:errBars>
          <c:xVal>
            <c:numRef>
              <c:f>'Moisture Absorpton Res'!$BX$48:$BX$55</c:f>
              <c:numCache>
                <c:formatCode>0.0</c:formatCode>
                <c:ptCount val="8"/>
                <c:pt idx="0">
                  <c:v>0</c:v>
                </c:pt>
                <c:pt idx="1">
                  <c:v>0.33333333333333331</c:v>
                </c:pt>
                <c:pt idx="2">
                  <c:v>0.66666666666666663</c:v>
                </c:pt>
                <c:pt idx="3">
                  <c:v>1</c:v>
                </c:pt>
                <c:pt idx="4">
                  <c:v>1.5</c:v>
                </c:pt>
                <c:pt idx="5">
                  <c:v>2</c:v>
                </c:pt>
                <c:pt idx="6">
                  <c:v>3</c:v>
                </c:pt>
                <c:pt idx="7">
                  <c:v>25</c:v>
                </c:pt>
              </c:numCache>
            </c:numRef>
          </c:xVal>
          <c:yVal>
            <c:numRef>
              <c:f>'Moisture Absorpton Res'!$BY$48:$BY$55</c:f>
              <c:numCache>
                <c:formatCode>0.000</c:formatCode>
                <c:ptCount val="8"/>
                <c:pt idx="0">
                  <c:v>0</c:v>
                </c:pt>
                <c:pt idx="1">
                  <c:v>2.0314616130544763</c:v>
                </c:pt>
                <c:pt idx="2">
                  <c:v>4.0314616130544758</c:v>
                </c:pt>
                <c:pt idx="3">
                  <c:v>4.6981282797211428</c:v>
                </c:pt>
                <c:pt idx="4">
                  <c:v>5.0314616130544758</c:v>
                </c:pt>
                <c:pt idx="5">
                  <c:v>5.3647949463878097</c:v>
                </c:pt>
                <c:pt idx="6">
                  <c:v>5.6981282797211428</c:v>
                </c:pt>
                <c:pt idx="7">
                  <c:v>6.0314616130544758</c:v>
                </c:pt>
              </c:numCache>
            </c:numRef>
          </c:yVal>
          <c:smooth val="0"/>
          <c:extLst>
            <c:ext xmlns:c16="http://schemas.microsoft.com/office/drawing/2014/chart" uri="{C3380CC4-5D6E-409C-BE32-E72D297353CC}">
              <c16:uniqueId val="{00000013-92E6-40C3-8E1B-82941DD9A3CB}"/>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7"/>
          <c:order val="0"/>
          <c:tx>
            <c:v>MO: 0.1-0.5 mm</c:v>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errBars>
            <c:errDir val="y"/>
            <c:errBarType val="both"/>
            <c:errValType val="cust"/>
            <c:noEndCap val="0"/>
            <c:pl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plus>
            <c:minus>
              <c:numRef>
                <c:f>'Moisture Absorpton Res'!$AL$5:$AL$27</c:f>
                <c:numCache>
                  <c:formatCode>General</c:formatCode>
                  <c:ptCount val="23"/>
                  <c:pt idx="0">
                    <c:v>0</c:v>
                  </c:pt>
                  <c:pt idx="1">
                    <c:v>0.57735026918962573</c:v>
                  </c:pt>
                  <c:pt idx="2">
                    <c:v>0.57735026918962573</c:v>
                  </c:pt>
                  <c:pt idx="3">
                    <c:v>0.57735026918962584</c:v>
                  </c:pt>
                  <c:pt idx="4">
                    <c:v>0.57735026918962584</c:v>
                  </c:pt>
                  <c:pt idx="5">
                    <c:v>0.57735026918962584</c:v>
                  </c:pt>
                  <c:pt idx="6">
                    <c:v>0.57735026918962584</c:v>
                  </c:pt>
                  <c:pt idx="7">
                    <c:v>0.57735026918962584</c:v>
                  </c:pt>
                  <c:pt idx="8">
                    <c:v>4.3511678576336583E-15</c:v>
                  </c:pt>
                  <c:pt idx="9">
                    <c:v>0.57735026918962584</c:v>
                  </c:pt>
                  <c:pt idx="10">
                    <c:v>0.57735026918962584</c:v>
                  </c:pt>
                  <c:pt idx="11">
                    <c:v>0.57735026918962584</c:v>
                  </c:pt>
                  <c:pt idx="12">
                    <c:v>4.3511678576336583E-15</c:v>
                  </c:pt>
                  <c:pt idx="13">
                    <c:v>0.57735026918962573</c:v>
                  </c:pt>
                  <c:pt idx="14">
                    <c:v>0</c:v>
                  </c:pt>
                  <c:pt idx="15">
                    <c:v>0.57735026918962584</c:v>
                  </c:pt>
                  <c:pt idx="16">
                    <c:v>0.57735026918962573</c:v>
                  </c:pt>
                  <c:pt idx="17">
                    <c:v>0.57735026918962584</c:v>
                  </c:pt>
                  <c:pt idx="18">
                    <c:v>0.57735026918962573</c:v>
                  </c:pt>
                  <c:pt idx="19">
                    <c:v>0.57735026918962573</c:v>
                  </c:pt>
                  <c:pt idx="20">
                    <c:v>0.57735026918962584</c:v>
                  </c:pt>
                  <c:pt idx="21">
                    <c:v>0</c:v>
                  </c:pt>
                  <c:pt idx="22">
                    <c:v>0.57735026918962584</c:v>
                  </c:pt>
                </c:numCache>
              </c:numRef>
            </c:minus>
            <c:spPr>
              <a:noFill/>
              <a:ln w="9525" cap="flat" cmpd="sng" algn="ctr">
                <a:solidFill>
                  <a:schemeClr val="tx1">
                    <a:lumMod val="65000"/>
                    <a:lumOff val="35000"/>
                  </a:schemeClr>
                </a:solidFill>
                <a:round/>
              </a:ln>
              <a:effectLst/>
            </c:spPr>
          </c:errBars>
          <c:xVal>
            <c:numRef>
              <c:f>'Moisture Absorpton Res'!$AJ$5:$AJ$27</c:f>
              <c:numCache>
                <c:formatCode>0.0</c:formatCode>
                <c:ptCount val="23"/>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40</c:v>
                </c:pt>
              </c:numCache>
            </c:numRef>
          </c:xVal>
          <c:yVal>
            <c:numRef>
              <c:f>'Moisture Absorpton Res'!$AK$5:$AK$27</c:f>
              <c:numCache>
                <c:formatCode>0.000</c:formatCode>
                <c:ptCount val="23"/>
                <c:pt idx="0">
                  <c:v>0</c:v>
                </c:pt>
                <c:pt idx="1">
                  <c:v>12.031461613054475</c:v>
                </c:pt>
                <c:pt idx="2">
                  <c:v>15.031461613054475</c:v>
                </c:pt>
                <c:pt idx="3">
                  <c:v>17.031461613054478</c:v>
                </c:pt>
                <c:pt idx="4">
                  <c:v>19.698128279721143</c:v>
                </c:pt>
                <c:pt idx="5">
                  <c:v>21.698128279721146</c:v>
                </c:pt>
                <c:pt idx="6">
                  <c:v>23.031461613054478</c:v>
                </c:pt>
                <c:pt idx="7">
                  <c:v>24.031461613054478</c:v>
                </c:pt>
                <c:pt idx="8">
                  <c:v>26.364794946387814</c:v>
                </c:pt>
                <c:pt idx="9">
                  <c:v>27.698128279721146</c:v>
                </c:pt>
                <c:pt idx="10">
                  <c:v>29.031461613054478</c:v>
                </c:pt>
                <c:pt idx="11">
                  <c:v>30.698128279721146</c:v>
                </c:pt>
                <c:pt idx="12">
                  <c:v>31.364794946387814</c:v>
                </c:pt>
                <c:pt idx="13">
                  <c:v>32.031461613054482</c:v>
                </c:pt>
                <c:pt idx="14">
                  <c:v>32.364794946387811</c:v>
                </c:pt>
                <c:pt idx="15">
                  <c:v>33.698128279721146</c:v>
                </c:pt>
                <c:pt idx="16">
                  <c:v>35.031461613054482</c:v>
                </c:pt>
                <c:pt idx="17">
                  <c:v>35.698128279721146</c:v>
                </c:pt>
                <c:pt idx="18">
                  <c:v>36.031461613054482</c:v>
                </c:pt>
                <c:pt idx="19">
                  <c:v>37.031461613054482</c:v>
                </c:pt>
                <c:pt idx="20">
                  <c:v>37.698128279721146</c:v>
                </c:pt>
                <c:pt idx="21">
                  <c:v>38.364794946387811</c:v>
                </c:pt>
                <c:pt idx="22">
                  <c:v>38.698128279721146</c:v>
                </c:pt>
              </c:numCache>
            </c:numRef>
          </c:yVal>
          <c:smooth val="0"/>
          <c:extLst>
            <c:ext xmlns:c16="http://schemas.microsoft.com/office/drawing/2014/chart" uri="{C3380CC4-5D6E-409C-BE32-E72D297353CC}">
              <c16:uniqueId val="{00000000-645A-409B-813F-FE169283EDFE}"/>
            </c:ext>
          </c:extLst>
        </c:ser>
        <c:ser>
          <c:idx val="0"/>
          <c:order val="1"/>
          <c:tx>
            <c:v>MO: 15 wt%: 0.1-0.5 mm</c:v>
          </c:tx>
          <c:spPr>
            <a:ln w="19050" cap="rnd">
              <a:solidFill>
                <a:schemeClr val="accent1"/>
              </a:solidFill>
              <a:round/>
            </a:ln>
            <a:effectLst/>
          </c:spPr>
          <c:marker>
            <c:symbol val="circle"/>
            <c:size val="5"/>
            <c:spPr>
              <a:solidFill>
                <a:schemeClr val="accent1"/>
              </a:solidFill>
              <a:ln w="9525">
                <a:solidFill>
                  <a:schemeClr val="accent1"/>
                </a:solidFill>
              </a:ln>
              <a:effectLst/>
            </c:spPr>
          </c:marker>
          <c:errBars>
            <c:errDir val="y"/>
            <c:errBarType val="both"/>
            <c:errValType val="cust"/>
            <c:noEndCap val="0"/>
            <c:plus>
              <c:numRef>
                <c:f>'Moisture Absorpton Res'!$AV$5:$AV$28</c:f>
                <c:numCache>
                  <c:formatCode>General</c:formatCode>
                  <c:ptCount val="24"/>
                  <c:pt idx="0">
                    <c:v>0</c:v>
                  </c:pt>
                  <c:pt idx="1">
                    <c:v>1.7320508075688814</c:v>
                  </c:pt>
                  <c:pt idx="2">
                    <c:v>1.7320508075688854</c:v>
                  </c:pt>
                  <c:pt idx="3">
                    <c:v>1</c:v>
                  </c:pt>
                  <c:pt idx="4">
                    <c:v>1.0000000000000009</c:v>
                  </c:pt>
                  <c:pt idx="5">
                    <c:v>0</c:v>
                  </c:pt>
                  <c:pt idx="6">
                    <c:v>0.57735026918962584</c:v>
                  </c:pt>
                  <c:pt idx="7">
                    <c:v>0.57735026918962584</c:v>
                  </c:pt>
                  <c:pt idx="8">
                    <c:v>4.3511678576336583E-15</c:v>
                  </c:pt>
                  <c:pt idx="9">
                    <c:v>4.3511678576336583E-15</c:v>
                  </c:pt>
                  <c:pt idx="10">
                    <c:v>0.57735026918962584</c:v>
                  </c:pt>
                  <c:pt idx="11">
                    <c:v>0.57735026918962584</c:v>
                  </c:pt>
                  <c:pt idx="12">
                    <c:v>0.57735026918962584</c:v>
                  </c:pt>
                  <c:pt idx="13">
                    <c:v>0.57735026918962584</c:v>
                  </c:pt>
                  <c:pt idx="14">
                    <c:v>0.57735026918962584</c:v>
                  </c:pt>
                  <c:pt idx="15">
                    <c:v>0.57735026918962584</c:v>
                  </c:pt>
                  <c:pt idx="16">
                    <c:v>1.5275252316519468</c:v>
                  </c:pt>
                  <c:pt idx="17">
                    <c:v>0.57735026918962584</c:v>
                  </c:pt>
                  <c:pt idx="18">
                    <c:v>1.5275252316519465</c:v>
                  </c:pt>
                  <c:pt idx="19">
                    <c:v>1.5275252316519465</c:v>
                  </c:pt>
                  <c:pt idx="20">
                    <c:v>2.5166114784235836</c:v>
                  </c:pt>
                  <c:pt idx="21">
                    <c:v>2.0816659994661326</c:v>
                  </c:pt>
                  <c:pt idx="22">
                    <c:v>1.5275252316519468</c:v>
                  </c:pt>
                  <c:pt idx="23">
                    <c:v>1.5275252316519468</c:v>
                  </c:pt>
                </c:numCache>
              </c:numRef>
            </c:plus>
            <c:minus>
              <c:numRef>
                <c:f>'Moisture Absorpton Res'!$AV$5:$AV$28</c:f>
                <c:numCache>
                  <c:formatCode>General</c:formatCode>
                  <c:ptCount val="24"/>
                  <c:pt idx="0">
                    <c:v>0</c:v>
                  </c:pt>
                  <c:pt idx="1">
                    <c:v>1.7320508075688814</c:v>
                  </c:pt>
                  <c:pt idx="2">
                    <c:v>1.7320508075688854</c:v>
                  </c:pt>
                  <c:pt idx="3">
                    <c:v>1</c:v>
                  </c:pt>
                  <c:pt idx="4">
                    <c:v>1.0000000000000009</c:v>
                  </c:pt>
                  <c:pt idx="5">
                    <c:v>0</c:v>
                  </c:pt>
                  <c:pt idx="6">
                    <c:v>0.57735026918962584</c:v>
                  </c:pt>
                  <c:pt idx="7">
                    <c:v>0.57735026918962584</c:v>
                  </c:pt>
                  <c:pt idx="8">
                    <c:v>4.3511678576336583E-15</c:v>
                  </c:pt>
                  <c:pt idx="9">
                    <c:v>4.3511678576336583E-15</c:v>
                  </c:pt>
                  <c:pt idx="10">
                    <c:v>0.57735026918962584</c:v>
                  </c:pt>
                  <c:pt idx="11">
                    <c:v>0.57735026918962584</c:v>
                  </c:pt>
                  <c:pt idx="12">
                    <c:v>0.57735026918962584</c:v>
                  </c:pt>
                  <c:pt idx="13">
                    <c:v>0.57735026918962584</c:v>
                  </c:pt>
                  <c:pt idx="14">
                    <c:v>0.57735026918962584</c:v>
                  </c:pt>
                  <c:pt idx="15">
                    <c:v>0.57735026918962584</c:v>
                  </c:pt>
                  <c:pt idx="16">
                    <c:v>1.5275252316519468</c:v>
                  </c:pt>
                  <c:pt idx="17">
                    <c:v>0.57735026918962584</c:v>
                  </c:pt>
                  <c:pt idx="18">
                    <c:v>1.5275252316519465</c:v>
                  </c:pt>
                  <c:pt idx="19">
                    <c:v>1.5275252316519465</c:v>
                  </c:pt>
                  <c:pt idx="20">
                    <c:v>2.5166114784235836</c:v>
                  </c:pt>
                  <c:pt idx="21">
                    <c:v>2.0816659994661326</c:v>
                  </c:pt>
                  <c:pt idx="22">
                    <c:v>1.5275252316519468</c:v>
                  </c:pt>
                  <c:pt idx="23">
                    <c:v>1.5275252316519468</c:v>
                  </c:pt>
                </c:numCache>
              </c:numRef>
            </c:minus>
            <c:spPr>
              <a:noFill/>
              <a:ln w="9525" cap="flat" cmpd="sng" algn="ctr">
                <a:solidFill>
                  <a:schemeClr val="tx1">
                    <a:lumMod val="65000"/>
                    <a:lumOff val="35000"/>
                  </a:schemeClr>
                </a:solidFill>
                <a:round/>
              </a:ln>
              <a:effectLst/>
            </c:spPr>
          </c:errBars>
          <c:xVal>
            <c:numRef>
              <c:f>'Moisture Absorpton Res'!$AT$5:$AT$28</c:f>
              <c:numCache>
                <c:formatCode>0.0</c:formatCode>
                <c:ptCount val="24"/>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numCache>
            </c:numRef>
          </c:xVal>
          <c:yVal>
            <c:numRef>
              <c:f>'Moisture Absorpton Res'!$AU$5:$AU$28</c:f>
              <c:numCache>
                <c:formatCode>0.000</c:formatCode>
                <c:ptCount val="24"/>
                <c:pt idx="0">
                  <c:v>0</c:v>
                </c:pt>
                <c:pt idx="1">
                  <c:v>8.3647949463878088</c:v>
                </c:pt>
                <c:pt idx="2">
                  <c:v>11.364794946387809</c:v>
                </c:pt>
                <c:pt idx="3">
                  <c:v>13.364794946387809</c:v>
                </c:pt>
                <c:pt idx="4">
                  <c:v>16.364794946387811</c:v>
                </c:pt>
                <c:pt idx="5">
                  <c:v>18.364794946387811</c:v>
                </c:pt>
                <c:pt idx="6">
                  <c:v>20.031461613054478</c:v>
                </c:pt>
                <c:pt idx="7">
                  <c:v>21.031461613054478</c:v>
                </c:pt>
                <c:pt idx="8">
                  <c:v>23.364794946387814</c:v>
                </c:pt>
                <c:pt idx="9">
                  <c:v>25.364794946387814</c:v>
                </c:pt>
                <c:pt idx="10">
                  <c:v>26.698128279721146</c:v>
                </c:pt>
                <c:pt idx="11">
                  <c:v>28.031461613054478</c:v>
                </c:pt>
                <c:pt idx="12">
                  <c:v>29.031461613054478</c:v>
                </c:pt>
                <c:pt idx="13">
                  <c:v>29.698128279721146</c:v>
                </c:pt>
                <c:pt idx="14">
                  <c:v>31.031461613054478</c:v>
                </c:pt>
                <c:pt idx="15">
                  <c:v>32.698128279721146</c:v>
                </c:pt>
                <c:pt idx="16">
                  <c:v>34.031461613054482</c:v>
                </c:pt>
                <c:pt idx="17">
                  <c:v>34.698128279721146</c:v>
                </c:pt>
                <c:pt idx="18">
                  <c:v>35.698128279721146</c:v>
                </c:pt>
                <c:pt idx="19">
                  <c:v>36.698128279721146</c:v>
                </c:pt>
                <c:pt idx="20">
                  <c:v>38.031461613054482</c:v>
                </c:pt>
                <c:pt idx="21">
                  <c:v>38.698128279721146</c:v>
                </c:pt>
                <c:pt idx="22">
                  <c:v>39.031461613054482</c:v>
                </c:pt>
                <c:pt idx="23">
                  <c:v>39.031461613054482</c:v>
                </c:pt>
              </c:numCache>
            </c:numRef>
          </c:yVal>
          <c:smooth val="0"/>
          <c:extLst>
            <c:ext xmlns:c16="http://schemas.microsoft.com/office/drawing/2014/chart" uri="{C3380CC4-5D6E-409C-BE32-E72D297353CC}">
              <c16:uniqueId val="{00000005-645A-409B-813F-FE169283EDFE}"/>
            </c:ext>
          </c:extLst>
        </c:ser>
        <c:ser>
          <c:idx val="9"/>
          <c:order val="2"/>
          <c:tx>
            <c:v>MO: 25 wt%: 0.1-0.5mm</c:v>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errBars>
            <c:errDir val="y"/>
            <c:errBarType val="both"/>
            <c:errValType val="cust"/>
            <c:noEndCap val="0"/>
            <c:plus>
              <c:numRef>
                <c:f>'Moisture Absorpton Res'!$BF$5:$BF$33</c:f>
                <c:numCache>
                  <c:formatCode>General</c:formatCode>
                  <c:ptCount val="29"/>
                  <c:pt idx="0">
                    <c:v>0</c:v>
                  </c:pt>
                  <c:pt idx="1">
                    <c:v>0.57735026918962529</c:v>
                  </c:pt>
                  <c:pt idx="2">
                    <c:v>1</c:v>
                  </c:pt>
                  <c:pt idx="3">
                    <c:v>0.57735026918962573</c:v>
                  </c:pt>
                  <c:pt idx="4">
                    <c:v>0.57735026918962684</c:v>
                  </c:pt>
                  <c:pt idx="5">
                    <c:v>0.57735026918962584</c:v>
                  </c:pt>
                  <c:pt idx="6">
                    <c:v>1</c:v>
                  </c:pt>
                  <c:pt idx="7">
                    <c:v>1</c:v>
                  </c:pt>
                  <c:pt idx="8">
                    <c:v>1.1547005383792517</c:v>
                  </c:pt>
                  <c:pt idx="9">
                    <c:v>1</c:v>
                  </c:pt>
                  <c:pt idx="10">
                    <c:v>1</c:v>
                  </c:pt>
                  <c:pt idx="11">
                    <c:v>0.57735026918962584</c:v>
                  </c:pt>
                  <c:pt idx="12">
                    <c:v>1</c:v>
                  </c:pt>
                  <c:pt idx="13">
                    <c:v>0.57735026918962584</c:v>
                  </c:pt>
                  <c:pt idx="14">
                    <c:v>0.57735026918962584</c:v>
                  </c:pt>
                  <c:pt idx="15">
                    <c:v>0.57735026918962584</c:v>
                  </c:pt>
                  <c:pt idx="16">
                    <c:v>0.57735026918962584</c:v>
                  </c:pt>
                  <c:pt idx="17">
                    <c:v>0.57735026918962584</c:v>
                  </c:pt>
                  <c:pt idx="18">
                    <c:v>1</c:v>
                  </c:pt>
                  <c:pt idx="19">
                    <c:v>1.1547005383792517</c:v>
                  </c:pt>
                  <c:pt idx="20">
                    <c:v>0.57735026918962584</c:v>
                  </c:pt>
                  <c:pt idx="21">
                    <c:v>1.1547005383792517</c:v>
                  </c:pt>
                  <c:pt idx="22">
                    <c:v>0.57735026918962584</c:v>
                  </c:pt>
                  <c:pt idx="23">
                    <c:v>1</c:v>
                  </c:pt>
                  <c:pt idx="24">
                    <c:v>1</c:v>
                  </c:pt>
                  <c:pt idx="25">
                    <c:v>1.1547005383792517</c:v>
                  </c:pt>
                  <c:pt idx="26">
                    <c:v>1</c:v>
                  </c:pt>
                  <c:pt idx="27">
                    <c:v>1.1547005383792517</c:v>
                  </c:pt>
                  <c:pt idx="28">
                    <c:v>1.1547005383792517</c:v>
                  </c:pt>
                </c:numCache>
              </c:numRef>
            </c:plus>
            <c:minus>
              <c:numRef>
                <c:f>'Moisture Absorpton Res'!$BF$5:$BF$33</c:f>
                <c:numCache>
                  <c:formatCode>General</c:formatCode>
                  <c:ptCount val="29"/>
                  <c:pt idx="0">
                    <c:v>0</c:v>
                  </c:pt>
                  <c:pt idx="1">
                    <c:v>0.57735026918962529</c:v>
                  </c:pt>
                  <c:pt idx="2">
                    <c:v>1</c:v>
                  </c:pt>
                  <c:pt idx="3">
                    <c:v>0.57735026918962573</c:v>
                  </c:pt>
                  <c:pt idx="4">
                    <c:v>0.57735026918962684</c:v>
                  </c:pt>
                  <c:pt idx="5">
                    <c:v>0.57735026918962584</c:v>
                  </c:pt>
                  <c:pt idx="6">
                    <c:v>1</c:v>
                  </c:pt>
                  <c:pt idx="7">
                    <c:v>1</c:v>
                  </c:pt>
                  <c:pt idx="8">
                    <c:v>1.1547005383792517</c:v>
                  </c:pt>
                  <c:pt idx="9">
                    <c:v>1</c:v>
                  </c:pt>
                  <c:pt idx="10">
                    <c:v>1</c:v>
                  </c:pt>
                  <c:pt idx="11">
                    <c:v>0.57735026918962584</c:v>
                  </c:pt>
                  <c:pt idx="12">
                    <c:v>1</c:v>
                  </c:pt>
                  <c:pt idx="13">
                    <c:v>0.57735026918962584</c:v>
                  </c:pt>
                  <c:pt idx="14">
                    <c:v>0.57735026918962584</c:v>
                  </c:pt>
                  <c:pt idx="15">
                    <c:v>0.57735026918962584</c:v>
                  </c:pt>
                  <c:pt idx="16">
                    <c:v>0.57735026918962584</c:v>
                  </c:pt>
                  <c:pt idx="17">
                    <c:v>0.57735026918962584</c:v>
                  </c:pt>
                  <c:pt idx="18">
                    <c:v>1</c:v>
                  </c:pt>
                  <c:pt idx="19">
                    <c:v>1.1547005383792517</c:v>
                  </c:pt>
                  <c:pt idx="20">
                    <c:v>0.57735026918962584</c:v>
                  </c:pt>
                  <c:pt idx="21">
                    <c:v>1.1547005383792517</c:v>
                  </c:pt>
                  <c:pt idx="22">
                    <c:v>0.57735026918962584</c:v>
                  </c:pt>
                  <c:pt idx="23">
                    <c:v>1</c:v>
                  </c:pt>
                  <c:pt idx="24">
                    <c:v>1</c:v>
                  </c:pt>
                  <c:pt idx="25">
                    <c:v>1.1547005383792517</c:v>
                  </c:pt>
                  <c:pt idx="26">
                    <c:v>1</c:v>
                  </c:pt>
                  <c:pt idx="27">
                    <c:v>1.1547005383792517</c:v>
                  </c:pt>
                  <c:pt idx="28">
                    <c:v>1.1547005383792517</c:v>
                  </c:pt>
                </c:numCache>
              </c:numRef>
            </c:minus>
            <c:spPr>
              <a:noFill/>
              <a:ln w="9525" cap="flat" cmpd="sng" algn="ctr">
                <a:solidFill>
                  <a:schemeClr val="tx1">
                    <a:lumMod val="65000"/>
                    <a:lumOff val="35000"/>
                  </a:schemeClr>
                </a:solidFill>
                <a:round/>
              </a:ln>
              <a:effectLst/>
            </c:spPr>
          </c:errBars>
          <c:xVal>
            <c:numRef>
              <c:f>'Moisture Absorpton Res'!$BD$5:$BD$33</c:f>
              <c:numCache>
                <c:formatCode>0.0</c:formatCode>
                <c:ptCount val="29"/>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numCache>
            </c:numRef>
          </c:xVal>
          <c:yVal>
            <c:numRef>
              <c:f>'Moisture Absorpton Res'!$BE$5:$BE$33</c:f>
              <c:numCache>
                <c:formatCode>0.000</c:formatCode>
                <c:ptCount val="29"/>
                <c:pt idx="0">
                  <c:v>0</c:v>
                </c:pt>
                <c:pt idx="1">
                  <c:v>8.0314616130544767</c:v>
                </c:pt>
                <c:pt idx="2">
                  <c:v>11.364794946387809</c:v>
                </c:pt>
                <c:pt idx="3">
                  <c:v>13.031461613054475</c:v>
                </c:pt>
                <c:pt idx="4">
                  <c:v>16.031461613054478</c:v>
                </c:pt>
                <c:pt idx="5">
                  <c:v>18.031461613054478</c:v>
                </c:pt>
                <c:pt idx="6">
                  <c:v>19.364794946387811</c:v>
                </c:pt>
                <c:pt idx="7">
                  <c:v>20.364794946387811</c:v>
                </c:pt>
                <c:pt idx="8">
                  <c:v>22.698128279721146</c:v>
                </c:pt>
                <c:pt idx="9">
                  <c:v>24.364794946387814</c:v>
                </c:pt>
                <c:pt idx="10">
                  <c:v>25.364794946387814</c:v>
                </c:pt>
                <c:pt idx="11">
                  <c:v>26.031461613054478</c:v>
                </c:pt>
                <c:pt idx="12">
                  <c:v>27.364794946387814</c:v>
                </c:pt>
                <c:pt idx="13">
                  <c:v>28.031461613054478</c:v>
                </c:pt>
                <c:pt idx="14">
                  <c:v>29.031461613054478</c:v>
                </c:pt>
                <c:pt idx="15">
                  <c:v>29.698128279721146</c:v>
                </c:pt>
                <c:pt idx="16">
                  <c:v>30.698128279721146</c:v>
                </c:pt>
                <c:pt idx="17">
                  <c:v>31.698128279721146</c:v>
                </c:pt>
                <c:pt idx="18">
                  <c:v>32.364794946387811</c:v>
                </c:pt>
                <c:pt idx="19">
                  <c:v>33.031461613054482</c:v>
                </c:pt>
                <c:pt idx="20">
                  <c:v>34.698128279721146</c:v>
                </c:pt>
                <c:pt idx="21">
                  <c:v>36.031461613054482</c:v>
                </c:pt>
                <c:pt idx="22">
                  <c:v>36.698128279721146</c:v>
                </c:pt>
                <c:pt idx="23">
                  <c:v>37.364794946387811</c:v>
                </c:pt>
                <c:pt idx="24">
                  <c:v>38.364794946387811</c:v>
                </c:pt>
                <c:pt idx="25">
                  <c:v>38.698128279721146</c:v>
                </c:pt>
                <c:pt idx="26">
                  <c:v>39.364794946387811</c:v>
                </c:pt>
                <c:pt idx="27">
                  <c:v>39.698128279721146</c:v>
                </c:pt>
                <c:pt idx="28">
                  <c:v>39.698128279721146</c:v>
                </c:pt>
              </c:numCache>
            </c:numRef>
          </c:yVal>
          <c:smooth val="0"/>
          <c:extLst>
            <c:ext xmlns:c16="http://schemas.microsoft.com/office/drawing/2014/chart" uri="{C3380CC4-5D6E-409C-BE32-E72D297353CC}">
              <c16:uniqueId val="{00000009-645A-409B-813F-FE169283EDFE}"/>
            </c:ext>
          </c:extLst>
        </c:ser>
        <c:ser>
          <c:idx val="13"/>
          <c:order val="3"/>
          <c:tx>
            <c:v>MO: 30 wt%: 0.1-0.5 mm</c:v>
          </c:tx>
          <c:spPr>
            <a:ln w="19050" cap="rnd">
              <a:solidFill>
                <a:schemeClr val="accent2">
                  <a:lumMod val="80000"/>
                  <a:lumOff val="20000"/>
                </a:schemeClr>
              </a:solidFill>
              <a:round/>
            </a:ln>
            <a:effectLst/>
          </c:spPr>
          <c:marker>
            <c:symbol val="circle"/>
            <c:size val="5"/>
            <c:spPr>
              <a:solidFill>
                <a:schemeClr val="accent2">
                  <a:lumMod val="80000"/>
                  <a:lumOff val="20000"/>
                </a:schemeClr>
              </a:solidFill>
              <a:ln w="9525">
                <a:solidFill>
                  <a:schemeClr val="accent2">
                    <a:lumMod val="80000"/>
                    <a:lumOff val="20000"/>
                  </a:schemeClr>
                </a:solidFill>
              </a:ln>
              <a:effectLst/>
            </c:spPr>
          </c:marker>
          <c:errBars>
            <c:errDir val="y"/>
            <c:errBarType val="both"/>
            <c:errValType val="cust"/>
            <c:noEndCap val="0"/>
            <c:plus>
              <c:numRef>
                <c:f>'Moisture Absorpton Res'!$BP$5:$BP$35</c:f>
                <c:numCache>
                  <c:formatCode>General</c:formatCode>
                  <c:ptCount val="31"/>
                  <c:pt idx="0">
                    <c:v>0</c:v>
                  </c:pt>
                  <c:pt idx="1">
                    <c:v>0.57735026918962573</c:v>
                  </c:pt>
                  <c:pt idx="2">
                    <c:v>0.57735026918962573</c:v>
                  </c:pt>
                  <c:pt idx="3">
                    <c:v>0.57735026918962584</c:v>
                  </c:pt>
                  <c:pt idx="4">
                    <c:v>0</c:v>
                  </c:pt>
                  <c:pt idx="5">
                    <c:v>0.57735026918962584</c:v>
                  </c:pt>
                  <c:pt idx="6">
                    <c:v>0.57735026918962584</c:v>
                  </c:pt>
                  <c:pt idx="7">
                    <c:v>0.57735026918962584</c:v>
                  </c:pt>
                  <c:pt idx="8">
                    <c:v>1</c:v>
                  </c:pt>
                  <c:pt idx="9">
                    <c:v>0.57735026918962584</c:v>
                  </c:pt>
                  <c:pt idx="10">
                    <c:v>0.57735026918962584</c:v>
                  </c:pt>
                  <c:pt idx="11">
                    <c:v>0.57735026918962584</c:v>
                  </c:pt>
                  <c:pt idx="12">
                    <c:v>0.57735026918962584</c:v>
                  </c:pt>
                  <c:pt idx="13">
                    <c:v>0.57735026918962584</c:v>
                  </c:pt>
                  <c:pt idx="14">
                    <c:v>0.57735026918962584</c:v>
                  </c:pt>
                  <c:pt idx="15">
                    <c:v>0.57735026918962584</c:v>
                  </c:pt>
                  <c:pt idx="16">
                    <c:v>1.1547005383792517</c:v>
                  </c:pt>
                  <c:pt idx="17">
                    <c:v>1</c:v>
                  </c:pt>
                  <c:pt idx="18">
                    <c:v>0.57735026918962584</c:v>
                  </c:pt>
                  <c:pt idx="19">
                    <c:v>0.57735026918962584</c:v>
                  </c:pt>
                  <c:pt idx="20">
                    <c:v>1</c:v>
                  </c:pt>
                  <c:pt idx="21">
                    <c:v>1</c:v>
                  </c:pt>
                  <c:pt idx="22">
                    <c:v>1</c:v>
                  </c:pt>
                  <c:pt idx="23">
                    <c:v>0.57735026918962573</c:v>
                  </c:pt>
                  <c:pt idx="24">
                    <c:v>1</c:v>
                  </c:pt>
                  <c:pt idx="25">
                    <c:v>0.57735026918962573</c:v>
                  </c:pt>
                  <c:pt idx="26">
                    <c:v>1.1547005383792517</c:v>
                  </c:pt>
                  <c:pt idx="27">
                    <c:v>1</c:v>
                  </c:pt>
                  <c:pt idx="28">
                    <c:v>0.57735026918962584</c:v>
                  </c:pt>
                  <c:pt idx="29">
                    <c:v>0.57735026918962573</c:v>
                  </c:pt>
                  <c:pt idx="30">
                    <c:v>0</c:v>
                  </c:pt>
                </c:numCache>
              </c:numRef>
            </c:plus>
            <c:minus>
              <c:numRef>
                <c:f>'Moisture Absorpton Res'!$BP$5:$BP$35</c:f>
                <c:numCache>
                  <c:formatCode>General</c:formatCode>
                  <c:ptCount val="31"/>
                  <c:pt idx="0">
                    <c:v>0</c:v>
                  </c:pt>
                  <c:pt idx="1">
                    <c:v>0.57735026918962573</c:v>
                  </c:pt>
                  <c:pt idx="2">
                    <c:v>0.57735026918962573</c:v>
                  </c:pt>
                  <c:pt idx="3">
                    <c:v>0.57735026918962584</c:v>
                  </c:pt>
                  <c:pt idx="4">
                    <c:v>0</c:v>
                  </c:pt>
                  <c:pt idx="5">
                    <c:v>0.57735026918962584</c:v>
                  </c:pt>
                  <c:pt idx="6">
                    <c:v>0.57735026918962584</c:v>
                  </c:pt>
                  <c:pt idx="7">
                    <c:v>0.57735026918962584</c:v>
                  </c:pt>
                  <c:pt idx="8">
                    <c:v>1</c:v>
                  </c:pt>
                  <c:pt idx="9">
                    <c:v>0.57735026918962584</c:v>
                  </c:pt>
                  <c:pt idx="10">
                    <c:v>0.57735026918962584</c:v>
                  </c:pt>
                  <c:pt idx="11">
                    <c:v>0.57735026918962584</c:v>
                  </c:pt>
                  <c:pt idx="12">
                    <c:v>0.57735026918962584</c:v>
                  </c:pt>
                  <c:pt idx="13">
                    <c:v>0.57735026918962584</c:v>
                  </c:pt>
                  <c:pt idx="14">
                    <c:v>0.57735026918962584</c:v>
                  </c:pt>
                  <c:pt idx="15">
                    <c:v>0.57735026918962584</c:v>
                  </c:pt>
                  <c:pt idx="16">
                    <c:v>1.1547005383792517</c:v>
                  </c:pt>
                  <c:pt idx="17">
                    <c:v>1</c:v>
                  </c:pt>
                  <c:pt idx="18">
                    <c:v>0.57735026918962584</c:v>
                  </c:pt>
                  <c:pt idx="19">
                    <c:v>0.57735026918962584</c:v>
                  </c:pt>
                  <c:pt idx="20">
                    <c:v>1</c:v>
                  </c:pt>
                  <c:pt idx="21">
                    <c:v>1</c:v>
                  </c:pt>
                  <c:pt idx="22">
                    <c:v>1</c:v>
                  </c:pt>
                  <c:pt idx="23">
                    <c:v>0.57735026918962573</c:v>
                  </c:pt>
                  <c:pt idx="24">
                    <c:v>1</c:v>
                  </c:pt>
                  <c:pt idx="25">
                    <c:v>0.57735026918962573</c:v>
                  </c:pt>
                  <c:pt idx="26">
                    <c:v>1.1547005383792517</c:v>
                  </c:pt>
                  <c:pt idx="27">
                    <c:v>1</c:v>
                  </c:pt>
                  <c:pt idx="28">
                    <c:v>0.57735026918962584</c:v>
                  </c:pt>
                  <c:pt idx="29">
                    <c:v>0.57735026918962573</c:v>
                  </c:pt>
                  <c:pt idx="30">
                    <c:v>0</c:v>
                  </c:pt>
                </c:numCache>
              </c:numRef>
            </c:minus>
            <c:spPr>
              <a:noFill/>
              <a:ln w="9525" cap="flat" cmpd="sng" algn="ctr">
                <a:solidFill>
                  <a:schemeClr val="tx1">
                    <a:lumMod val="65000"/>
                    <a:lumOff val="35000"/>
                  </a:schemeClr>
                </a:solidFill>
                <a:round/>
              </a:ln>
              <a:effectLst/>
            </c:spPr>
          </c:errBars>
          <c:xVal>
            <c:numRef>
              <c:f>'Moisture Absorpton Res'!$BN$5:$BN$35</c:f>
              <c:numCache>
                <c:formatCode>0.0</c:formatCode>
                <c:ptCount val="31"/>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20</c:v>
                </c:pt>
                <c:pt idx="20">
                  <c:v>25</c:v>
                </c:pt>
                <c:pt idx="21">
                  <c:v>30</c:v>
                </c:pt>
                <c:pt idx="22">
                  <c:v>35</c:v>
                </c:pt>
                <c:pt idx="23">
                  <c:v>40</c:v>
                </c:pt>
                <c:pt idx="24">
                  <c:v>45</c:v>
                </c:pt>
                <c:pt idx="25">
                  <c:v>50</c:v>
                </c:pt>
                <c:pt idx="26">
                  <c:v>55</c:v>
                </c:pt>
                <c:pt idx="27">
                  <c:v>60</c:v>
                </c:pt>
                <c:pt idx="28">
                  <c:v>70</c:v>
                </c:pt>
                <c:pt idx="29">
                  <c:v>75</c:v>
                </c:pt>
                <c:pt idx="30">
                  <c:v>100</c:v>
                </c:pt>
              </c:numCache>
            </c:numRef>
          </c:xVal>
          <c:yVal>
            <c:numRef>
              <c:f>'Moisture Absorpton Res'!$BO$5:$BO$35</c:f>
              <c:numCache>
                <c:formatCode>0.000</c:formatCode>
                <c:ptCount val="31"/>
                <c:pt idx="0">
                  <c:v>0</c:v>
                </c:pt>
                <c:pt idx="1">
                  <c:v>7.0314616130544758</c:v>
                </c:pt>
                <c:pt idx="2">
                  <c:v>11.031461613054475</c:v>
                </c:pt>
                <c:pt idx="3">
                  <c:v>13.698128279721141</c:v>
                </c:pt>
                <c:pt idx="4">
                  <c:v>15.364794946387809</c:v>
                </c:pt>
                <c:pt idx="5">
                  <c:v>16.698128279721143</c:v>
                </c:pt>
                <c:pt idx="6">
                  <c:v>18.031461613054478</c:v>
                </c:pt>
                <c:pt idx="7">
                  <c:v>19.031461613054478</c:v>
                </c:pt>
                <c:pt idx="8">
                  <c:v>20.364794946387811</c:v>
                </c:pt>
                <c:pt idx="9">
                  <c:v>22.031461613054478</c:v>
                </c:pt>
                <c:pt idx="10">
                  <c:v>22.698128279721146</c:v>
                </c:pt>
                <c:pt idx="11">
                  <c:v>24.031461613054478</c:v>
                </c:pt>
                <c:pt idx="12">
                  <c:v>25.031461613054478</c:v>
                </c:pt>
                <c:pt idx="13">
                  <c:v>25.031461613054478</c:v>
                </c:pt>
                <c:pt idx="14">
                  <c:v>26.031461613054478</c:v>
                </c:pt>
                <c:pt idx="15">
                  <c:v>27.031461613054478</c:v>
                </c:pt>
                <c:pt idx="16">
                  <c:v>27.698128279721146</c:v>
                </c:pt>
                <c:pt idx="17">
                  <c:v>28.364794946387814</c:v>
                </c:pt>
                <c:pt idx="18">
                  <c:v>28.698128279721146</c:v>
                </c:pt>
                <c:pt idx="19">
                  <c:v>29.031461613054478</c:v>
                </c:pt>
                <c:pt idx="20">
                  <c:v>30.364794946387814</c:v>
                </c:pt>
                <c:pt idx="21">
                  <c:v>31.364794946387814</c:v>
                </c:pt>
                <c:pt idx="22">
                  <c:v>32.364794946387811</c:v>
                </c:pt>
                <c:pt idx="23">
                  <c:v>33.031461613054482</c:v>
                </c:pt>
                <c:pt idx="24">
                  <c:v>33.364794946387811</c:v>
                </c:pt>
                <c:pt idx="25">
                  <c:v>34.031461613054482</c:v>
                </c:pt>
                <c:pt idx="26">
                  <c:v>34.698128279721146</c:v>
                </c:pt>
                <c:pt idx="27">
                  <c:v>35.364794946387811</c:v>
                </c:pt>
                <c:pt idx="28">
                  <c:v>35.698128279721146</c:v>
                </c:pt>
                <c:pt idx="29">
                  <c:v>36.031461613054482</c:v>
                </c:pt>
                <c:pt idx="30">
                  <c:v>36.364794946387811</c:v>
                </c:pt>
              </c:numCache>
            </c:numRef>
          </c:yVal>
          <c:smooth val="0"/>
          <c:extLst>
            <c:ext xmlns:c16="http://schemas.microsoft.com/office/drawing/2014/chart" uri="{C3380CC4-5D6E-409C-BE32-E72D297353CC}">
              <c16:uniqueId val="{0000000D-645A-409B-813F-FE169283EDFE}"/>
            </c:ext>
          </c:extLst>
        </c:ser>
        <c:ser>
          <c:idx val="17"/>
          <c:order val="4"/>
          <c:tx>
            <c:v>MO: 35 wt%: 0.1-0.5 mm</c:v>
          </c:tx>
          <c:spPr>
            <a:ln w="19050" cap="rnd">
              <a:solidFill>
                <a:schemeClr val="accent6">
                  <a:lumMod val="80000"/>
                  <a:lumOff val="20000"/>
                </a:schemeClr>
              </a:solidFill>
              <a:round/>
            </a:ln>
            <a:effectLst/>
          </c:spPr>
          <c:marker>
            <c:symbol val="circle"/>
            <c:size val="5"/>
            <c:spPr>
              <a:solidFill>
                <a:schemeClr val="accent6">
                  <a:lumMod val="80000"/>
                  <a:lumOff val="20000"/>
                </a:schemeClr>
              </a:solidFill>
              <a:ln w="9525">
                <a:solidFill>
                  <a:schemeClr val="accent6">
                    <a:lumMod val="80000"/>
                    <a:lumOff val="20000"/>
                  </a:schemeClr>
                </a:solidFill>
              </a:ln>
              <a:effectLst/>
            </c:spPr>
          </c:marker>
          <c:errBars>
            <c:errDir val="y"/>
            <c:errBarType val="both"/>
            <c:errValType val="cust"/>
            <c:noEndCap val="0"/>
            <c:plus>
              <c:numRef>
                <c:f>'Moisture Absorpton Res'!$BZ$5:$BZ$31</c:f>
                <c:numCache>
                  <c:formatCode>General</c:formatCode>
                  <c:ptCount val="27"/>
                  <c:pt idx="0">
                    <c:v>0</c:v>
                  </c:pt>
                  <c:pt idx="1">
                    <c:v>0.57735026918962573</c:v>
                  </c:pt>
                  <c:pt idx="2">
                    <c:v>0</c:v>
                  </c:pt>
                  <c:pt idx="3">
                    <c:v>0</c:v>
                  </c:pt>
                  <c:pt idx="4">
                    <c:v>0.57735026918962573</c:v>
                  </c:pt>
                  <c:pt idx="5">
                    <c:v>0.57735026918962573</c:v>
                  </c:pt>
                  <c:pt idx="6">
                    <c:v>0.57735026918962584</c:v>
                  </c:pt>
                  <c:pt idx="7">
                    <c:v>0.57735026918962584</c:v>
                  </c:pt>
                  <c:pt idx="8">
                    <c:v>0.57735026918962584</c:v>
                  </c:pt>
                  <c:pt idx="9">
                    <c:v>0</c:v>
                  </c:pt>
                  <c:pt idx="10">
                    <c:v>4.3511678576336583E-15</c:v>
                  </c:pt>
                  <c:pt idx="11">
                    <c:v>4.3511678576336583E-15</c:v>
                  </c:pt>
                  <c:pt idx="12">
                    <c:v>0.57735026918962584</c:v>
                  </c:pt>
                  <c:pt idx="13">
                    <c:v>4.3511678576336583E-15</c:v>
                  </c:pt>
                  <c:pt idx="14">
                    <c:v>0.57735026918962584</c:v>
                  </c:pt>
                  <c:pt idx="15">
                    <c:v>4.3511678576336583E-15</c:v>
                  </c:pt>
                  <c:pt idx="16">
                    <c:v>0.57735026918962584</c:v>
                  </c:pt>
                  <c:pt idx="17">
                    <c:v>4.3511678576336583E-15</c:v>
                  </c:pt>
                  <c:pt idx="18">
                    <c:v>0.57735026918962584</c:v>
                  </c:pt>
                  <c:pt idx="19">
                    <c:v>1</c:v>
                  </c:pt>
                  <c:pt idx="20">
                    <c:v>1</c:v>
                  </c:pt>
                  <c:pt idx="21">
                    <c:v>0.57735026918962584</c:v>
                  </c:pt>
                  <c:pt idx="22">
                    <c:v>1.5275252316519465</c:v>
                  </c:pt>
                  <c:pt idx="23">
                    <c:v>1.5275252316519468</c:v>
                  </c:pt>
                  <c:pt idx="24">
                    <c:v>1.1547005383792517</c:v>
                  </c:pt>
                  <c:pt idx="25">
                    <c:v>1.5275252316519468</c:v>
                  </c:pt>
                  <c:pt idx="26">
                    <c:v>1.5275252316519468</c:v>
                  </c:pt>
                </c:numCache>
              </c:numRef>
            </c:plus>
            <c:minus>
              <c:numRef>
                <c:f>'Moisture Absorpton Res'!$BZ$5:$BZ$31</c:f>
                <c:numCache>
                  <c:formatCode>General</c:formatCode>
                  <c:ptCount val="27"/>
                  <c:pt idx="0">
                    <c:v>0</c:v>
                  </c:pt>
                  <c:pt idx="1">
                    <c:v>0.57735026918962573</c:v>
                  </c:pt>
                  <c:pt idx="2">
                    <c:v>0</c:v>
                  </c:pt>
                  <c:pt idx="3">
                    <c:v>0</c:v>
                  </c:pt>
                  <c:pt idx="4">
                    <c:v>0.57735026918962573</c:v>
                  </c:pt>
                  <c:pt idx="5">
                    <c:v>0.57735026918962573</c:v>
                  </c:pt>
                  <c:pt idx="6">
                    <c:v>0.57735026918962584</c:v>
                  </c:pt>
                  <c:pt idx="7">
                    <c:v>0.57735026918962584</c:v>
                  </c:pt>
                  <c:pt idx="8">
                    <c:v>0.57735026918962584</c:v>
                  </c:pt>
                  <c:pt idx="9">
                    <c:v>0</c:v>
                  </c:pt>
                  <c:pt idx="10">
                    <c:v>4.3511678576336583E-15</c:v>
                  </c:pt>
                  <c:pt idx="11">
                    <c:v>4.3511678576336583E-15</c:v>
                  </c:pt>
                  <c:pt idx="12">
                    <c:v>0.57735026918962584</c:v>
                  </c:pt>
                  <c:pt idx="13">
                    <c:v>4.3511678576336583E-15</c:v>
                  </c:pt>
                  <c:pt idx="14">
                    <c:v>0.57735026918962584</c:v>
                  </c:pt>
                  <c:pt idx="15">
                    <c:v>4.3511678576336583E-15</c:v>
                  </c:pt>
                  <c:pt idx="16">
                    <c:v>0.57735026918962584</c:v>
                  </c:pt>
                  <c:pt idx="17">
                    <c:v>4.3511678576336583E-15</c:v>
                  </c:pt>
                  <c:pt idx="18">
                    <c:v>0.57735026918962584</c:v>
                  </c:pt>
                  <c:pt idx="19">
                    <c:v>1</c:v>
                  </c:pt>
                  <c:pt idx="20">
                    <c:v>1</c:v>
                  </c:pt>
                  <c:pt idx="21">
                    <c:v>0.57735026918962584</c:v>
                  </c:pt>
                  <c:pt idx="22">
                    <c:v>1.5275252316519465</c:v>
                  </c:pt>
                  <c:pt idx="23">
                    <c:v>1.5275252316519468</c:v>
                  </c:pt>
                  <c:pt idx="24">
                    <c:v>1.1547005383792517</c:v>
                  </c:pt>
                  <c:pt idx="25">
                    <c:v>1.5275252316519468</c:v>
                  </c:pt>
                  <c:pt idx="26">
                    <c:v>1.5275252316519468</c:v>
                  </c:pt>
                </c:numCache>
              </c:numRef>
            </c:minus>
            <c:spPr>
              <a:noFill/>
              <a:ln w="9525" cap="flat" cmpd="sng" algn="ctr">
                <a:solidFill>
                  <a:schemeClr val="tx1">
                    <a:lumMod val="65000"/>
                    <a:lumOff val="35000"/>
                  </a:schemeClr>
                </a:solidFill>
                <a:round/>
              </a:ln>
              <a:effectLst/>
            </c:spPr>
          </c:errBars>
          <c:xVal>
            <c:numRef>
              <c:f>'Moisture Absorpton Res'!$BX$5:$BX$31</c:f>
              <c:numCache>
                <c:formatCode>0.0</c:formatCode>
                <c:ptCount val="27"/>
                <c:pt idx="0">
                  <c:v>0</c:v>
                </c:pt>
                <c:pt idx="1">
                  <c:v>0.33333333333333331</c:v>
                </c:pt>
                <c:pt idx="2">
                  <c:v>0.66666666666666663</c:v>
                </c:pt>
                <c:pt idx="3">
                  <c:v>1</c:v>
                </c:pt>
                <c:pt idx="4">
                  <c:v>1.5</c:v>
                </c:pt>
                <c:pt idx="5">
                  <c:v>2</c:v>
                </c:pt>
                <c:pt idx="6">
                  <c:v>2.5</c:v>
                </c:pt>
                <c:pt idx="7">
                  <c:v>3</c:v>
                </c:pt>
                <c:pt idx="8">
                  <c:v>4</c:v>
                </c:pt>
                <c:pt idx="9">
                  <c:v>5</c:v>
                </c:pt>
                <c:pt idx="10">
                  <c:v>6</c:v>
                </c:pt>
                <c:pt idx="11">
                  <c:v>7</c:v>
                </c:pt>
                <c:pt idx="12">
                  <c:v>8</c:v>
                </c:pt>
                <c:pt idx="13">
                  <c:v>9</c:v>
                </c:pt>
                <c:pt idx="14">
                  <c:v>10</c:v>
                </c:pt>
                <c:pt idx="15">
                  <c:v>12</c:v>
                </c:pt>
                <c:pt idx="16">
                  <c:v>14</c:v>
                </c:pt>
                <c:pt idx="17">
                  <c:v>16</c:v>
                </c:pt>
                <c:pt idx="18">
                  <c:v>18</c:v>
                </c:pt>
                <c:pt idx="19">
                  <c:v>25</c:v>
                </c:pt>
                <c:pt idx="20">
                  <c:v>30</c:v>
                </c:pt>
                <c:pt idx="21">
                  <c:v>35</c:v>
                </c:pt>
                <c:pt idx="22">
                  <c:v>40</c:v>
                </c:pt>
                <c:pt idx="23">
                  <c:v>45</c:v>
                </c:pt>
                <c:pt idx="24">
                  <c:v>50</c:v>
                </c:pt>
                <c:pt idx="25">
                  <c:v>55</c:v>
                </c:pt>
                <c:pt idx="26">
                  <c:v>70</c:v>
                </c:pt>
              </c:numCache>
            </c:numRef>
          </c:xVal>
          <c:yVal>
            <c:numRef>
              <c:f>'Moisture Absorpton Res'!$BY$5:$BY$31</c:f>
              <c:numCache>
                <c:formatCode>0.000</c:formatCode>
                <c:ptCount val="27"/>
                <c:pt idx="0">
                  <c:v>0</c:v>
                </c:pt>
                <c:pt idx="1">
                  <c:v>6.0314616130544758</c:v>
                </c:pt>
                <c:pt idx="2">
                  <c:v>9.3647949463878088</c:v>
                </c:pt>
                <c:pt idx="3">
                  <c:v>11.364794946387809</c:v>
                </c:pt>
                <c:pt idx="4">
                  <c:v>14.031461613054475</c:v>
                </c:pt>
                <c:pt idx="5">
                  <c:v>15.031461613054475</c:v>
                </c:pt>
                <c:pt idx="6">
                  <c:v>17.031461613054478</c:v>
                </c:pt>
                <c:pt idx="7">
                  <c:v>17.698128279721143</c:v>
                </c:pt>
                <c:pt idx="8">
                  <c:v>19.698128279721143</c:v>
                </c:pt>
                <c:pt idx="9">
                  <c:v>20.364794946387811</c:v>
                </c:pt>
                <c:pt idx="10">
                  <c:v>21.364794946387814</c:v>
                </c:pt>
                <c:pt idx="11">
                  <c:v>22.364794946387814</c:v>
                </c:pt>
                <c:pt idx="12">
                  <c:v>23.031461613054478</c:v>
                </c:pt>
                <c:pt idx="13">
                  <c:v>24.364794946387814</c:v>
                </c:pt>
                <c:pt idx="14">
                  <c:v>24.698128279721146</c:v>
                </c:pt>
                <c:pt idx="15">
                  <c:v>25.364794946387814</c:v>
                </c:pt>
                <c:pt idx="16">
                  <c:v>26.031461613054478</c:v>
                </c:pt>
                <c:pt idx="17">
                  <c:v>27.364794946387814</c:v>
                </c:pt>
                <c:pt idx="18">
                  <c:v>28.031461613054478</c:v>
                </c:pt>
                <c:pt idx="19">
                  <c:v>29.364794946387814</c:v>
                </c:pt>
                <c:pt idx="20">
                  <c:v>30.364794946387814</c:v>
                </c:pt>
                <c:pt idx="21">
                  <c:v>31.031461613054478</c:v>
                </c:pt>
                <c:pt idx="22">
                  <c:v>31.698128279721146</c:v>
                </c:pt>
                <c:pt idx="23">
                  <c:v>32.031461613054482</c:v>
                </c:pt>
                <c:pt idx="24">
                  <c:v>32.698128279721146</c:v>
                </c:pt>
                <c:pt idx="25">
                  <c:v>33.031461613054482</c:v>
                </c:pt>
                <c:pt idx="26">
                  <c:v>33.031461613054482</c:v>
                </c:pt>
              </c:numCache>
            </c:numRef>
          </c:yVal>
          <c:smooth val="0"/>
          <c:extLst>
            <c:ext xmlns:c16="http://schemas.microsoft.com/office/drawing/2014/chart" uri="{C3380CC4-5D6E-409C-BE32-E72D297353CC}">
              <c16:uniqueId val="{00000011-645A-409B-813F-FE169283EDFE}"/>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8"/>
          <c:order val="0"/>
          <c:tx>
            <c:v>MO: 0.5-1 mm</c:v>
          </c:tx>
          <c:spPr>
            <a:ln w="19050" cap="rnd">
              <a:solidFill>
                <a:schemeClr val="accent3">
                  <a:lumMod val="60000"/>
                </a:schemeClr>
              </a:solidFill>
              <a:round/>
            </a:ln>
            <a:effectLst/>
          </c:spPr>
          <c:marker>
            <c:symbol val="diamond"/>
            <c:size val="5"/>
            <c:spPr>
              <a:solidFill>
                <a:srgbClr val="C00000"/>
              </a:solidFill>
              <a:ln w="9525">
                <a:solidFill>
                  <a:srgbClr val="C00000"/>
                </a:solidFill>
              </a:ln>
              <a:effectLst/>
            </c:spPr>
          </c:marker>
          <c:errBars>
            <c:errDir val="y"/>
            <c:errBarType val="both"/>
            <c:errValType val="cust"/>
            <c:noEndCap val="0"/>
            <c:pl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plus>
            <c:minus>
              <c:numRef>
                <c:f>'Moisture Absorpton Res'!$AL$31:$AL$37</c:f>
                <c:numCache>
                  <c:formatCode>General</c:formatCode>
                  <c:ptCount val="7"/>
                  <c:pt idx="0">
                    <c:v>0</c:v>
                  </c:pt>
                  <c:pt idx="1">
                    <c:v>0.57735026918962584</c:v>
                  </c:pt>
                  <c:pt idx="2">
                    <c:v>0.57735026918962573</c:v>
                  </c:pt>
                  <c:pt idx="3">
                    <c:v>0</c:v>
                  </c:pt>
                  <c:pt idx="4">
                    <c:v>0.57735026918962584</c:v>
                  </c:pt>
                  <c:pt idx="5">
                    <c:v>0.57735026918962573</c:v>
                  </c:pt>
                  <c:pt idx="6">
                    <c:v>0.57735026918962573</c:v>
                  </c:pt>
                </c:numCache>
              </c:numRef>
            </c:minus>
            <c:spPr>
              <a:noFill/>
              <a:ln w="9525" cap="flat" cmpd="sng" algn="ctr">
                <a:solidFill>
                  <a:schemeClr val="tx1">
                    <a:lumMod val="65000"/>
                    <a:lumOff val="35000"/>
                  </a:schemeClr>
                </a:solidFill>
                <a:round/>
              </a:ln>
              <a:effectLst/>
            </c:spPr>
          </c:errBars>
          <c:xVal>
            <c:numRef>
              <c:f>'Moisture Absorpton Res'!$AJ$31:$AJ$37</c:f>
              <c:numCache>
                <c:formatCode>0.0</c:formatCode>
                <c:ptCount val="7"/>
                <c:pt idx="0">
                  <c:v>0</c:v>
                </c:pt>
                <c:pt idx="1">
                  <c:v>0.33333333333333331</c:v>
                </c:pt>
                <c:pt idx="2">
                  <c:v>0.66666666666666663</c:v>
                </c:pt>
                <c:pt idx="3">
                  <c:v>2</c:v>
                </c:pt>
                <c:pt idx="4">
                  <c:v>4</c:v>
                </c:pt>
                <c:pt idx="5">
                  <c:v>10</c:v>
                </c:pt>
                <c:pt idx="6">
                  <c:v>20</c:v>
                </c:pt>
              </c:numCache>
            </c:numRef>
          </c:xVal>
          <c:yVal>
            <c:numRef>
              <c:f>'Moisture Absorpton Res'!$AK$31:$AK$37</c:f>
              <c:numCache>
                <c:formatCode>0.000</c:formatCode>
                <c:ptCount val="7"/>
                <c:pt idx="0">
                  <c:v>0</c:v>
                </c:pt>
                <c:pt idx="1">
                  <c:v>9.698128279721141</c:v>
                </c:pt>
                <c:pt idx="2">
                  <c:v>11.031461613054475</c:v>
                </c:pt>
                <c:pt idx="3">
                  <c:v>11.364794946387809</c:v>
                </c:pt>
                <c:pt idx="4">
                  <c:v>11.698128279721141</c:v>
                </c:pt>
                <c:pt idx="5">
                  <c:v>12.031461613054475</c:v>
                </c:pt>
                <c:pt idx="6">
                  <c:v>12.031461613054475</c:v>
                </c:pt>
              </c:numCache>
            </c:numRef>
          </c:yVal>
          <c:smooth val="0"/>
          <c:extLst>
            <c:ext xmlns:c16="http://schemas.microsoft.com/office/drawing/2014/chart" uri="{C3380CC4-5D6E-409C-BE32-E72D297353CC}">
              <c16:uniqueId val="{00000001-E1B9-43B8-BF61-18C68B8016B2}"/>
            </c:ext>
          </c:extLst>
        </c:ser>
        <c:ser>
          <c:idx val="1"/>
          <c:order val="1"/>
          <c:tx>
            <c:v>MO: 15 wt%: 0.5-1 mm</c:v>
          </c:tx>
          <c:spPr>
            <a:ln w="19050" cap="rnd">
              <a:solidFill>
                <a:schemeClr val="accent1"/>
              </a:solidFill>
              <a:round/>
            </a:ln>
            <a:effectLst/>
          </c:spPr>
          <c:marker>
            <c:symbol val="diamond"/>
            <c:size val="5"/>
            <c:spPr>
              <a:solidFill>
                <a:schemeClr val="accent1"/>
              </a:solidFill>
              <a:ln w="9525">
                <a:solidFill>
                  <a:schemeClr val="accent6"/>
                </a:solidFill>
              </a:ln>
              <a:effectLst/>
            </c:spPr>
          </c:marker>
          <c:errBars>
            <c:errDir val="y"/>
            <c:errBarType val="both"/>
            <c:errValType val="cust"/>
            <c:noEndCap val="0"/>
            <c:plus>
              <c:numRef>
                <c:f>'Moisture Absorpton Res'!$AV$32:$AV$41</c:f>
                <c:numCache>
                  <c:formatCode>General</c:formatCode>
                  <c:ptCount val="10"/>
                  <c:pt idx="0">
                    <c:v>0</c:v>
                  </c:pt>
                  <c:pt idx="1">
                    <c:v>0.57735026918962584</c:v>
                  </c:pt>
                  <c:pt idx="2">
                    <c:v>0.57735026918962573</c:v>
                  </c:pt>
                  <c:pt idx="3">
                    <c:v>1</c:v>
                  </c:pt>
                  <c:pt idx="4">
                    <c:v>0.57735026918962584</c:v>
                  </c:pt>
                  <c:pt idx="5">
                    <c:v>0.57735026918962573</c:v>
                  </c:pt>
                  <c:pt idx="6">
                    <c:v>0</c:v>
                  </c:pt>
                  <c:pt idx="7">
                    <c:v>0.57735026918962584</c:v>
                  </c:pt>
                  <c:pt idx="8">
                    <c:v>0.57735026918962573</c:v>
                  </c:pt>
                  <c:pt idx="9">
                    <c:v>0.57735026918962573</c:v>
                  </c:pt>
                </c:numCache>
              </c:numRef>
            </c:plus>
            <c:minus>
              <c:numRef>
                <c:f>'Moisture Absorpton Res'!$AV$32:$AV$41</c:f>
                <c:numCache>
                  <c:formatCode>General</c:formatCode>
                  <c:ptCount val="10"/>
                  <c:pt idx="0">
                    <c:v>0</c:v>
                  </c:pt>
                  <c:pt idx="1">
                    <c:v>0.57735026918962584</c:v>
                  </c:pt>
                  <c:pt idx="2">
                    <c:v>0.57735026918962573</c:v>
                  </c:pt>
                  <c:pt idx="3">
                    <c:v>1</c:v>
                  </c:pt>
                  <c:pt idx="4">
                    <c:v>0.57735026918962584</c:v>
                  </c:pt>
                  <c:pt idx="5">
                    <c:v>0.57735026918962573</c:v>
                  </c:pt>
                  <c:pt idx="6">
                    <c:v>0</c:v>
                  </c:pt>
                  <c:pt idx="7">
                    <c:v>0.57735026918962584</c:v>
                  </c:pt>
                  <c:pt idx="8">
                    <c:v>0.57735026918962573</c:v>
                  </c:pt>
                  <c:pt idx="9">
                    <c:v>0.57735026918962573</c:v>
                  </c:pt>
                </c:numCache>
              </c:numRef>
            </c:minus>
            <c:spPr>
              <a:noFill/>
              <a:ln w="9525" cap="flat" cmpd="sng" algn="ctr">
                <a:solidFill>
                  <a:schemeClr val="tx1">
                    <a:lumMod val="65000"/>
                    <a:lumOff val="35000"/>
                  </a:schemeClr>
                </a:solidFill>
                <a:round/>
              </a:ln>
              <a:effectLst/>
            </c:spPr>
          </c:errBars>
          <c:xVal>
            <c:numRef>
              <c:f>'Moisture Absorpton Res'!$AT$32:$AT$41</c:f>
              <c:numCache>
                <c:formatCode>0.0</c:formatCode>
                <c:ptCount val="10"/>
                <c:pt idx="0">
                  <c:v>0</c:v>
                </c:pt>
                <c:pt idx="1">
                  <c:v>0.33333333333333331</c:v>
                </c:pt>
                <c:pt idx="2">
                  <c:v>0.66666666666666663</c:v>
                </c:pt>
                <c:pt idx="3">
                  <c:v>1</c:v>
                </c:pt>
                <c:pt idx="4">
                  <c:v>1.5</c:v>
                </c:pt>
                <c:pt idx="5">
                  <c:v>2.5</c:v>
                </c:pt>
                <c:pt idx="6">
                  <c:v>4</c:v>
                </c:pt>
                <c:pt idx="7">
                  <c:v>16</c:v>
                </c:pt>
                <c:pt idx="8">
                  <c:v>20</c:v>
                </c:pt>
                <c:pt idx="9">
                  <c:v>30</c:v>
                </c:pt>
              </c:numCache>
            </c:numRef>
          </c:xVal>
          <c:yVal>
            <c:numRef>
              <c:f>'Moisture Absorpton Res'!$AU$32:$AU$41</c:f>
              <c:numCache>
                <c:formatCode>0.000</c:formatCode>
                <c:ptCount val="10"/>
                <c:pt idx="0">
                  <c:v>0</c:v>
                </c:pt>
                <c:pt idx="1">
                  <c:v>8.698128279721141</c:v>
                </c:pt>
                <c:pt idx="2">
                  <c:v>10.031461613054475</c:v>
                </c:pt>
                <c:pt idx="3">
                  <c:v>10.364794946387809</c:v>
                </c:pt>
                <c:pt idx="4">
                  <c:v>10.698128279721141</c:v>
                </c:pt>
                <c:pt idx="5">
                  <c:v>11.031461613054475</c:v>
                </c:pt>
                <c:pt idx="6">
                  <c:v>11.364794946387809</c:v>
                </c:pt>
                <c:pt idx="7">
                  <c:v>11.698128279721141</c:v>
                </c:pt>
                <c:pt idx="8">
                  <c:v>12.031461613054475</c:v>
                </c:pt>
                <c:pt idx="9">
                  <c:v>12.031461613054475</c:v>
                </c:pt>
              </c:numCache>
            </c:numRef>
          </c:yVal>
          <c:smooth val="0"/>
          <c:extLst>
            <c:ext xmlns:c16="http://schemas.microsoft.com/office/drawing/2014/chart" uri="{C3380CC4-5D6E-409C-BE32-E72D297353CC}">
              <c16:uniqueId val="{00000006-E1B9-43B8-BF61-18C68B8016B2}"/>
            </c:ext>
          </c:extLst>
        </c:ser>
        <c:ser>
          <c:idx val="10"/>
          <c:order val="2"/>
          <c:tx>
            <c:v>MO: 25 wt%: 0.5-1 mm</c:v>
          </c:tx>
          <c:spPr>
            <a:ln w="19050" cap="rnd">
              <a:solidFill>
                <a:schemeClr val="accent4">
                  <a:lumMod val="50000"/>
                </a:schemeClr>
              </a:solidFill>
              <a:round/>
            </a:ln>
            <a:effectLst/>
          </c:spPr>
          <c:marker>
            <c:symbol val="diamond"/>
            <c:size val="5"/>
            <c:spPr>
              <a:solidFill>
                <a:schemeClr val="accent4">
                  <a:lumMod val="50000"/>
                </a:schemeClr>
              </a:solidFill>
              <a:ln w="9525">
                <a:solidFill>
                  <a:schemeClr val="accent4">
                    <a:lumMod val="50000"/>
                  </a:schemeClr>
                </a:solidFill>
              </a:ln>
              <a:effectLst/>
            </c:spPr>
          </c:marker>
          <c:errBars>
            <c:errDir val="y"/>
            <c:errBarType val="both"/>
            <c:errValType val="cust"/>
            <c:noEndCap val="0"/>
            <c:plus>
              <c:numRef>
                <c:f>'Moisture Absorpton Res'!$BF$37:$BF$45</c:f>
                <c:numCache>
                  <c:formatCode>General</c:formatCode>
                  <c:ptCount val="9"/>
                  <c:pt idx="0">
                    <c:v>0</c:v>
                  </c:pt>
                  <c:pt idx="1">
                    <c:v>0.57735026918962573</c:v>
                  </c:pt>
                  <c:pt idx="2">
                    <c:v>1</c:v>
                  </c:pt>
                  <c:pt idx="3">
                    <c:v>1</c:v>
                  </c:pt>
                  <c:pt idx="4">
                    <c:v>1.1547005383792515</c:v>
                  </c:pt>
                  <c:pt idx="5">
                    <c:v>1</c:v>
                  </c:pt>
                  <c:pt idx="6">
                    <c:v>0.57735026918962584</c:v>
                  </c:pt>
                  <c:pt idx="7">
                    <c:v>1.1547005383792517</c:v>
                  </c:pt>
                  <c:pt idx="8">
                    <c:v>1.1547005383792517</c:v>
                  </c:pt>
                </c:numCache>
              </c:numRef>
            </c:plus>
            <c:minus>
              <c:numRef>
                <c:f>'Moisture Absorpton Res'!$BF$37:$BF$45</c:f>
                <c:numCache>
                  <c:formatCode>General</c:formatCode>
                  <c:ptCount val="9"/>
                  <c:pt idx="0">
                    <c:v>0</c:v>
                  </c:pt>
                  <c:pt idx="1">
                    <c:v>0.57735026918962573</c:v>
                  </c:pt>
                  <c:pt idx="2">
                    <c:v>1</c:v>
                  </c:pt>
                  <c:pt idx="3">
                    <c:v>1</c:v>
                  </c:pt>
                  <c:pt idx="4">
                    <c:v>1.1547005383792515</c:v>
                  </c:pt>
                  <c:pt idx="5">
                    <c:v>1</c:v>
                  </c:pt>
                  <c:pt idx="6">
                    <c:v>0.57735026918962584</c:v>
                  </c:pt>
                  <c:pt idx="7">
                    <c:v>1.1547005383792517</c:v>
                  </c:pt>
                  <c:pt idx="8">
                    <c:v>1.1547005383792517</c:v>
                  </c:pt>
                </c:numCache>
              </c:numRef>
            </c:minus>
            <c:spPr>
              <a:noFill/>
              <a:ln w="9525" cap="flat" cmpd="sng" algn="ctr">
                <a:solidFill>
                  <a:schemeClr val="tx1">
                    <a:lumMod val="65000"/>
                    <a:lumOff val="35000"/>
                  </a:schemeClr>
                </a:solidFill>
                <a:round/>
              </a:ln>
              <a:effectLst/>
            </c:spPr>
          </c:errBars>
          <c:xVal>
            <c:numRef>
              <c:f>'Moisture Absorpton Res'!$BD$37:$BD$45</c:f>
              <c:numCache>
                <c:formatCode>0.0</c:formatCode>
                <c:ptCount val="9"/>
                <c:pt idx="0">
                  <c:v>0</c:v>
                </c:pt>
                <c:pt idx="1">
                  <c:v>0.33333333333333331</c:v>
                </c:pt>
                <c:pt idx="2">
                  <c:v>0.66666666666666663</c:v>
                </c:pt>
                <c:pt idx="3">
                  <c:v>1</c:v>
                </c:pt>
                <c:pt idx="4">
                  <c:v>1.5</c:v>
                </c:pt>
                <c:pt idx="5">
                  <c:v>2</c:v>
                </c:pt>
                <c:pt idx="6">
                  <c:v>7</c:v>
                </c:pt>
                <c:pt idx="7">
                  <c:v>20</c:v>
                </c:pt>
                <c:pt idx="8">
                  <c:v>30</c:v>
                </c:pt>
              </c:numCache>
            </c:numRef>
          </c:xVal>
          <c:yVal>
            <c:numRef>
              <c:f>'Moisture Absorpton Res'!$BE$37:$BE$45</c:f>
              <c:numCache>
                <c:formatCode>0.000</c:formatCode>
                <c:ptCount val="9"/>
                <c:pt idx="0">
                  <c:v>0</c:v>
                </c:pt>
                <c:pt idx="1">
                  <c:v>7.0314616130544758</c:v>
                </c:pt>
                <c:pt idx="2">
                  <c:v>9.3647949463878088</c:v>
                </c:pt>
                <c:pt idx="3">
                  <c:v>10.364794946387809</c:v>
                </c:pt>
                <c:pt idx="4">
                  <c:v>10.698128279721141</c:v>
                </c:pt>
                <c:pt idx="5">
                  <c:v>11.364794946387809</c:v>
                </c:pt>
                <c:pt idx="6">
                  <c:v>11.698128279721141</c:v>
                </c:pt>
                <c:pt idx="7">
                  <c:v>12.031461613054475</c:v>
                </c:pt>
                <c:pt idx="8">
                  <c:v>12.031461613054475</c:v>
                </c:pt>
              </c:numCache>
            </c:numRef>
          </c:yVal>
          <c:smooth val="0"/>
          <c:extLst>
            <c:ext xmlns:c16="http://schemas.microsoft.com/office/drawing/2014/chart" uri="{C3380CC4-5D6E-409C-BE32-E72D297353CC}">
              <c16:uniqueId val="{0000000A-E1B9-43B8-BF61-18C68B8016B2}"/>
            </c:ext>
          </c:extLst>
        </c:ser>
        <c:ser>
          <c:idx val="14"/>
          <c:order val="3"/>
          <c:tx>
            <c:v>MO: 30 wt%: 0.5-1 mm</c:v>
          </c:tx>
          <c:spPr>
            <a:ln w="19050" cap="rnd">
              <a:solidFill>
                <a:schemeClr val="accent2"/>
              </a:solidFill>
              <a:round/>
            </a:ln>
            <a:effectLst/>
          </c:spPr>
          <c:marker>
            <c:symbol val="diamond"/>
            <c:size val="5"/>
            <c:spPr>
              <a:solidFill>
                <a:schemeClr val="accent2"/>
              </a:solidFill>
              <a:ln w="9525">
                <a:solidFill>
                  <a:schemeClr val="accent2"/>
                </a:solidFill>
              </a:ln>
              <a:effectLst/>
            </c:spPr>
          </c:marker>
          <c:errBars>
            <c:errDir val="y"/>
            <c:errBarType val="both"/>
            <c:errValType val="cust"/>
            <c:noEndCap val="0"/>
            <c:plus>
              <c:numRef>
                <c:f>'Moisture Absorpton Res'!$BP$39:$BP$48</c:f>
                <c:numCache>
                  <c:formatCode>General</c:formatCode>
                  <c:ptCount val="10"/>
                  <c:pt idx="0">
                    <c:v>0</c:v>
                  </c:pt>
                  <c:pt idx="1">
                    <c:v>0.57735026918962584</c:v>
                  </c:pt>
                  <c:pt idx="2">
                    <c:v>0</c:v>
                  </c:pt>
                  <c:pt idx="3">
                    <c:v>0.57735026918962573</c:v>
                  </c:pt>
                  <c:pt idx="4">
                    <c:v>0.57735026918962584</c:v>
                  </c:pt>
                  <c:pt idx="5">
                    <c:v>0.57735026918962573</c:v>
                  </c:pt>
                  <c:pt idx="6">
                    <c:v>1</c:v>
                  </c:pt>
                  <c:pt idx="7">
                    <c:v>1.5275252316519499</c:v>
                  </c:pt>
                  <c:pt idx="8">
                    <c:v>1.1547005383792517</c:v>
                  </c:pt>
                  <c:pt idx="9">
                    <c:v>1.1547005383792517</c:v>
                  </c:pt>
                </c:numCache>
              </c:numRef>
            </c:plus>
            <c:minus>
              <c:numRef>
                <c:f>'Moisture Absorpton Res'!$BP$39:$BP$48</c:f>
                <c:numCache>
                  <c:formatCode>General</c:formatCode>
                  <c:ptCount val="10"/>
                  <c:pt idx="0">
                    <c:v>0</c:v>
                  </c:pt>
                  <c:pt idx="1">
                    <c:v>0.57735026918962584</c:v>
                  </c:pt>
                  <c:pt idx="2">
                    <c:v>0</c:v>
                  </c:pt>
                  <c:pt idx="3">
                    <c:v>0.57735026918962573</c:v>
                  </c:pt>
                  <c:pt idx="4">
                    <c:v>0.57735026918962584</c:v>
                  </c:pt>
                  <c:pt idx="5">
                    <c:v>0.57735026918962573</c:v>
                  </c:pt>
                  <c:pt idx="6">
                    <c:v>1</c:v>
                  </c:pt>
                  <c:pt idx="7">
                    <c:v>1.5275252316519499</c:v>
                  </c:pt>
                  <c:pt idx="8">
                    <c:v>1.1547005383792517</c:v>
                  </c:pt>
                  <c:pt idx="9">
                    <c:v>1.1547005383792517</c:v>
                  </c:pt>
                </c:numCache>
              </c:numRef>
            </c:minus>
            <c:spPr>
              <a:noFill/>
              <a:ln w="9525" cap="flat" cmpd="sng" algn="ctr">
                <a:solidFill>
                  <a:schemeClr val="tx1">
                    <a:lumMod val="65000"/>
                    <a:lumOff val="35000"/>
                  </a:schemeClr>
                </a:solidFill>
                <a:round/>
              </a:ln>
              <a:effectLst/>
            </c:spPr>
          </c:errBars>
          <c:xVal>
            <c:numRef>
              <c:f>'Moisture Absorpton Res'!$BN$39:$BN$48</c:f>
              <c:numCache>
                <c:formatCode>0.0</c:formatCode>
                <c:ptCount val="10"/>
                <c:pt idx="0">
                  <c:v>0</c:v>
                </c:pt>
                <c:pt idx="1">
                  <c:v>0.33333333333333331</c:v>
                </c:pt>
                <c:pt idx="2">
                  <c:v>0.66666666666666663</c:v>
                </c:pt>
                <c:pt idx="3">
                  <c:v>1</c:v>
                </c:pt>
                <c:pt idx="4">
                  <c:v>1.5</c:v>
                </c:pt>
                <c:pt idx="5">
                  <c:v>2</c:v>
                </c:pt>
                <c:pt idx="6">
                  <c:v>3</c:v>
                </c:pt>
                <c:pt idx="7">
                  <c:v>7</c:v>
                </c:pt>
                <c:pt idx="8">
                  <c:v>9</c:v>
                </c:pt>
                <c:pt idx="9">
                  <c:v>30</c:v>
                </c:pt>
              </c:numCache>
            </c:numRef>
          </c:xVal>
          <c:yVal>
            <c:numRef>
              <c:f>'Moisture Absorpton Res'!$BO$39:$BO$48</c:f>
              <c:numCache>
                <c:formatCode>0.000</c:formatCode>
                <c:ptCount val="10"/>
                <c:pt idx="0">
                  <c:v>0</c:v>
                </c:pt>
                <c:pt idx="1">
                  <c:v>4.6981282797211428</c:v>
                </c:pt>
                <c:pt idx="2">
                  <c:v>7.3647949463878097</c:v>
                </c:pt>
                <c:pt idx="3">
                  <c:v>9.0314616130544749</c:v>
                </c:pt>
                <c:pt idx="4">
                  <c:v>9.698128279721141</c:v>
                </c:pt>
                <c:pt idx="5">
                  <c:v>10.031461613054475</c:v>
                </c:pt>
                <c:pt idx="6">
                  <c:v>10.364794946387809</c:v>
                </c:pt>
                <c:pt idx="7">
                  <c:v>10.698128279721141</c:v>
                </c:pt>
                <c:pt idx="8">
                  <c:v>11.031461613054475</c:v>
                </c:pt>
                <c:pt idx="9">
                  <c:v>11.031461613054475</c:v>
                </c:pt>
              </c:numCache>
            </c:numRef>
          </c:yVal>
          <c:smooth val="0"/>
          <c:extLst>
            <c:ext xmlns:c16="http://schemas.microsoft.com/office/drawing/2014/chart" uri="{C3380CC4-5D6E-409C-BE32-E72D297353CC}">
              <c16:uniqueId val="{0000000E-E1B9-43B8-BF61-18C68B8016B2}"/>
            </c:ext>
          </c:extLst>
        </c:ser>
        <c:ser>
          <c:idx val="18"/>
          <c:order val="4"/>
          <c:tx>
            <c:v>MO: 35 wt%: 0.5-1 mm</c:v>
          </c:tx>
          <c:spPr>
            <a:ln w="19050" cap="rnd">
              <a:solidFill>
                <a:schemeClr val="accent6"/>
              </a:solidFill>
              <a:round/>
            </a:ln>
            <a:effectLst/>
          </c:spPr>
          <c:marker>
            <c:symbol val="diamond"/>
            <c:size val="5"/>
            <c:spPr>
              <a:solidFill>
                <a:schemeClr val="accent6"/>
              </a:solidFill>
              <a:ln w="9525">
                <a:solidFill>
                  <a:schemeClr val="accent6"/>
                </a:solidFill>
              </a:ln>
              <a:effectLst/>
            </c:spPr>
          </c:marker>
          <c:errBars>
            <c:errDir val="y"/>
            <c:errBarType val="both"/>
            <c:errValType val="cust"/>
            <c:noEndCap val="0"/>
            <c:plus>
              <c:numRef>
                <c:f>'Moisture Absorpton Res'!$BZ$35:$BZ$44</c:f>
                <c:numCache>
                  <c:formatCode>General</c:formatCode>
                  <c:ptCount val="10"/>
                  <c:pt idx="0">
                    <c:v>0</c:v>
                  </c:pt>
                  <c:pt idx="1">
                    <c:v>0.57735026918962584</c:v>
                  </c:pt>
                  <c:pt idx="2">
                    <c:v>0.57735026918962529</c:v>
                  </c:pt>
                  <c:pt idx="3">
                    <c:v>0.57735026918962573</c:v>
                  </c:pt>
                  <c:pt idx="4">
                    <c:v>0.57735026918962584</c:v>
                  </c:pt>
                  <c:pt idx="5">
                    <c:v>0.57735026918962573</c:v>
                  </c:pt>
                  <c:pt idx="6">
                    <c:v>0</c:v>
                  </c:pt>
                  <c:pt idx="7">
                    <c:v>0.57735026918962584</c:v>
                  </c:pt>
                  <c:pt idx="8">
                    <c:v>0.57735026918962573</c:v>
                  </c:pt>
                  <c:pt idx="9">
                    <c:v>0.57735026918962573</c:v>
                  </c:pt>
                </c:numCache>
              </c:numRef>
            </c:plus>
            <c:minus>
              <c:numRef>
                <c:f>'Moisture Absorpton Res'!$BZ$35:$BZ$44</c:f>
                <c:numCache>
                  <c:formatCode>General</c:formatCode>
                  <c:ptCount val="10"/>
                  <c:pt idx="0">
                    <c:v>0</c:v>
                  </c:pt>
                  <c:pt idx="1">
                    <c:v>0.57735026918962584</c:v>
                  </c:pt>
                  <c:pt idx="2">
                    <c:v>0.57735026918962529</c:v>
                  </c:pt>
                  <c:pt idx="3">
                    <c:v>0.57735026918962573</c:v>
                  </c:pt>
                  <c:pt idx="4">
                    <c:v>0.57735026918962584</c:v>
                  </c:pt>
                  <c:pt idx="5">
                    <c:v>0.57735026918962573</c:v>
                  </c:pt>
                  <c:pt idx="6">
                    <c:v>0</c:v>
                  </c:pt>
                  <c:pt idx="7">
                    <c:v>0.57735026918962584</c:v>
                  </c:pt>
                  <c:pt idx="8">
                    <c:v>0.57735026918962573</c:v>
                  </c:pt>
                  <c:pt idx="9">
                    <c:v>0.57735026918962573</c:v>
                  </c:pt>
                </c:numCache>
              </c:numRef>
            </c:minus>
            <c:spPr>
              <a:noFill/>
              <a:ln w="9525" cap="flat" cmpd="sng" algn="ctr">
                <a:solidFill>
                  <a:schemeClr val="tx1">
                    <a:lumMod val="65000"/>
                    <a:lumOff val="35000"/>
                  </a:schemeClr>
                </a:solidFill>
                <a:round/>
              </a:ln>
              <a:effectLst/>
            </c:spPr>
          </c:errBars>
          <c:xVal>
            <c:numRef>
              <c:f>'Moisture Absorpton Res'!$BX$35:$BX$44</c:f>
              <c:numCache>
                <c:formatCode>0.0</c:formatCode>
                <c:ptCount val="10"/>
                <c:pt idx="0">
                  <c:v>0</c:v>
                </c:pt>
                <c:pt idx="1">
                  <c:v>0.33333333333333331</c:v>
                </c:pt>
                <c:pt idx="2">
                  <c:v>0.66666666666666663</c:v>
                </c:pt>
                <c:pt idx="3">
                  <c:v>1</c:v>
                </c:pt>
                <c:pt idx="4">
                  <c:v>1.5</c:v>
                </c:pt>
                <c:pt idx="5">
                  <c:v>2</c:v>
                </c:pt>
                <c:pt idx="6">
                  <c:v>3</c:v>
                </c:pt>
                <c:pt idx="7">
                  <c:v>5</c:v>
                </c:pt>
                <c:pt idx="8">
                  <c:v>16</c:v>
                </c:pt>
                <c:pt idx="9">
                  <c:v>30</c:v>
                </c:pt>
              </c:numCache>
            </c:numRef>
          </c:xVal>
          <c:yVal>
            <c:numRef>
              <c:f>'Moisture Absorpton Res'!$BY$35:$BY$44</c:f>
              <c:numCache>
                <c:formatCode>0.000</c:formatCode>
                <c:ptCount val="10"/>
                <c:pt idx="0">
                  <c:v>0</c:v>
                </c:pt>
                <c:pt idx="1">
                  <c:v>4.6981282797211428</c:v>
                </c:pt>
                <c:pt idx="2">
                  <c:v>7.6981282797211428</c:v>
                </c:pt>
                <c:pt idx="3">
                  <c:v>9.0314616130544749</c:v>
                </c:pt>
                <c:pt idx="4">
                  <c:v>9.698128279721141</c:v>
                </c:pt>
                <c:pt idx="5">
                  <c:v>10.031461613054475</c:v>
                </c:pt>
                <c:pt idx="6">
                  <c:v>10.364794946387809</c:v>
                </c:pt>
                <c:pt idx="7">
                  <c:v>10.698128279721141</c:v>
                </c:pt>
                <c:pt idx="8">
                  <c:v>11.031461613054475</c:v>
                </c:pt>
                <c:pt idx="9">
                  <c:v>11.031461613054475</c:v>
                </c:pt>
              </c:numCache>
            </c:numRef>
          </c:yVal>
          <c:smooth val="0"/>
          <c:extLst>
            <c:ext xmlns:c16="http://schemas.microsoft.com/office/drawing/2014/chart" uri="{C3380CC4-5D6E-409C-BE32-E72D297353CC}">
              <c16:uniqueId val="{00000012-E1B9-43B8-BF61-18C68B8016B2}"/>
            </c:ext>
          </c:extLst>
        </c:ser>
        <c:dLbls>
          <c:showLegendKey val="0"/>
          <c:showVal val="0"/>
          <c:showCatName val="0"/>
          <c:showSerName val="0"/>
          <c:showPercent val="0"/>
          <c:showBubbleSize val="0"/>
        </c:dLbls>
        <c:axId val="709314200"/>
        <c:axId val="709321744"/>
      </c:scatterChart>
      <c:valAx>
        <c:axId val="7093142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Time (min)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21744"/>
        <c:crosses val="autoZero"/>
        <c:crossBetween val="midCat"/>
      </c:valAx>
      <c:valAx>
        <c:axId val="70932174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Mass</a:t>
                </a:r>
                <a:r>
                  <a:rPr lang="en-ZA" baseline="0"/>
                  <a:t> of fluid absorbed (g)</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314200"/>
        <c:crosses val="autoZero"/>
        <c:crossBetween val="midCat"/>
      </c:valAx>
      <c:spPr>
        <a:noFill/>
        <a:ln w="25400">
          <a:solidFill>
            <a:schemeClr val="tx1"/>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9.xml"/><Relationship Id="rId13" Type="http://schemas.openxmlformats.org/officeDocument/2006/relationships/chart" Target="../charts/chart44.xml"/><Relationship Id="rId18" Type="http://schemas.openxmlformats.org/officeDocument/2006/relationships/chart" Target="../charts/chart49.xml"/><Relationship Id="rId3" Type="http://schemas.openxmlformats.org/officeDocument/2006/relationships/chart" Target="../charts/chart34.xml"/><Relationship Id="rId7" Type="http://schemas.openxmlformats.org/officeDocument/2006/relationships/chart" Target="../charts/chart38.xml"/><Relationship Id="rId12" Type="http://schemas.openxmlformats.org/officeDocument/2006/relationships/chart" Target="../charts/chart43.xml"/><Relationship Id="rId17" Type="http://schemas.openxmlformats.org/officeDocument/2006/relationships/chart" Target="../charts/chart48.xml"/><Relationship Id="rId2" Type="http://schemas.openxmlformats.org/officeDocument/2006/relationships/chart" Target="../charts/chart33.xml"/><Relationship Id="rId16" Type="http://schemas.openxmlformats.org/officeDocument/2006/relationships/chart" Target="../charts/chart47.xml"/><Relationship Id="rId20" Type="http://schemas.openxmlformats.org/officeDocument/2006/relationships/chart" Target="../charts/chart51.xml"/><Relationship Id="rId1" Type="http://schemas.openxmlformats.org/officeDocument/2006/relationships/chart" Target="../charts/chart32.xml"/><Relationship Id="rId6" Type="http://schemas.openxmlformats.org/officeDocument/2006/relationships/chart" Target="../charts/chart37.xml"/><Relationship Id="rId11" Type="http://schemas.openxmlformats.org/officeDocument/2006/relationships/chart" Target="../charts/chart42.xml"/><Relationship Id="rId5" Type="http://schemas.openxmlformats.org/officeDocument/2006/relationships/chart" Target="../charts/chart36.xml"/><Relationship Id="rId15" Type="http://schemas.openxmlformats.org/officeDocument/2006/relationships/chart" Target="../charts/chart46.xml"/><Relationship Id="rId10" Type="http://schemas.openxmlformats.org/officeDocument/2006/relationships/chart" Target="../charts/chart41.xml"/><Relationship Id="rId19" Type="http://schemas.openxmlformats.org/officeDocument/2006/relationships/chart" Target="../charts/chart50.xml"/><Relationship Id="rId4" Type="http://schemas.openxmlformats.org/officeDocument/2006/relationships/chart" Target="../charts/chart35.xml"/><Relationship Id="rId9" Type="http://schemas.openxmlformats.org/officeDocument/2006/relationships/chart" Target="../charts/chart40.xml"/><Relationship Id="rId14" Type="http://schemas.openxmlformats.org/officeDocument/2006/relationships/chart" Target="../charts/chart45.xml"/></Relationships>
</file>

<file path=xl/drawings/drawing1.xml><?xml version="1.0" encoding="utf-8"?>
<xdr:wsDr xmlns:xdr="http://schemas.openxmlformats.org/drawingml/2006/spreadsheetDrawing" xmlns:a="http://schemas.openxmlformats.org/drawingml/2006/main">
  <xdr:twoCellAnchor editAs="oneCell">
    <xdr:from>
      <xdr:col>3</xdr:col>
      <xdr:colOff>426344</xdr:colOff>
      <xdr:row>6</xdr:row>
      <xdr:rowOff>9525</xdr:rowOff>
    </xdr:from>
    <xdr:to>
      <xdr:col>10</xdr:col>
      <xdr:colOff>149571</xdr:colOff>
      <xdr:row>23</xdr:row>
      <xdr:rowOff>43623</xdr:rowOff>
    </xdr:to>
    <xdr:pic>
      <xdr:nvPicPr>
        <xdr:cNvPr id="2" name="Picture 1">
          <a:extLst>
            <a:ext uri="{FF2B5EF4-FFF2-40B4-BE49-F238E27FC236}">
              <a16:creationId xmlns:a16="http://schemas.microsoft.com/office/drawing/2014/main" id="{A7B5EE32-04C7-422C-89D3-AC25D1FA01B0}"/>
            </a:ext>
          </a:extLst>
        </xdr:cNvPr>
        <xdr:cNvPicPr>
          <a:picLocks noChangeAspect="1"/>
        </xdr:cNvPicPr>
      </xdr:nvPicPr>
      <xdr:blipFill>
        <a:blip xmlns:r="http://schemas.openxmlformats.org/officeDocument/2006/relationships" r:embed="rId1"/>
        <a:stretch>
          <a:fillRect/>
        </a:stretch>
      </xdr:blipFill>
      <xdr:spPr>
        <a:xfrm>
          <a:off x="2255144" y="1352550"/>
          <a:ext cx="3990427" cy="32725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89858</xdr:rowOff>
    </xdr:from>
    <xdr:to>
      <xdr:col>6</xdr:col>
      <xdr:colOff>514350</xdr:colOff>
      <xdr:row>13</xdr:row>
      <xdr:rowOff>73144</xdr:rowOff>
    </xdr:to>
    <xdr:graphicFrame macro="">
      <xdr:nvGraphicFramePr>
        <xdr:cNvPr id="2" name="Chart 1">
          <a:extLst>
            <a:ext uri="{FF2B5EF4-FFF2-40B4-BE49-F238E27FC236}">
              <a16:creationId xmlns:a16="http://schemas.microsoft.com/office/drawing/2014/main" id="{E196BA03-B9C9-4C45-951F-D1CBA1E52C5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108909</xdr:colOff>
      <xdr:row>1</xdr:row>
      <xdr:rowOff>71886</xdr:rowOff>
    </xdr:from>
    <xdr:to>
      <xdr:col>13</xdr:col>
      <xdr:colOff>575634</xdr:colOff>
      <xdr:row>13</xdr:row>
      <xdr:rowOff>55172</xdr:rowOff>
    </xdr:to>
    <xdr:graphicFrame macro="">
      <xdr:nvGraphicFramePr>
        <xdr:cNvPr id="3" name="Chart 2">
          <a:extLst>
            <a:ext uri="{FF2B5EF4-FFF2-40B4-BE49-F238E27FC236}">
              <a16:creationId xmlns:a16="http://schemas.microsoft.com/office/drawing/2014/main" id="{CCD54AE5-7D99-4366-8865-37D0AAE644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17971</xdr:colOff>
      <xdr:row>13</xdr:row>
      <xdr:rowOff>151552</xdr:rowOff>
    </xdr:from>
    <xdr:to>
      <xdr:col>6</xdr:col>
      <xdr:colOff>499572</xdr:colOff>
      <xdr:row>25</xdr:row>
      <xdr:rowOff>165678</xdr:rowOff>
    </xdr:to>
    <xdr:graphicFrame macro="">
      <xdr:nvGraphicFramePr>
        <xdr:cNvPr id="4" name="Chart 3">
          <a:extLst>
            <a:ext uri="{FF2B5EF4-FFF2-40B4-BE49-F238E27FC236}">
              <a16:creationId xmlns:a16="http://schemas.microsoft.com/office/drawing/2014/main" id="{262B135B-FEC7-4FA4-919D-6F909639CC7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89858</xdr:colOff>
      <xdr:row>13</xdr:row>
      <xdr:rowOff>143774</xdr:rowOff>
    </xdr:from>
    <xdr:to>
      <xdr:col>13</xdr:col>
      <xdr:colOff>571460</xdr:colOff>
      <xdr:row>25</xdr:row>
      <xdr:rowOff>152852</xdr:rowOff>
    </xdr:to>
    <xdr:graphicFrame macro="">
      <xdr:nvGraphicFramePr>
        <xdr:cNvPr id="5" name="Chart 4">
          <a:extLst>
            <a:ext uri="{FF2B5EF4-FFF2-40B4-BE49-F238E27FC236}">
              <a16:creationId xmlns:a16="http://schemas.microsoft.com/office/drawing/2014/main" id="{55602457-B396-4CD7-9B1F-5DED8C2CA9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17972</xdr:colOff>
      <xdr:row>25</xdr:row>
      <xdr:rowOff>228283</xdr:rowOff>
    </xdr:from>
    <xdr:to>
      <xdr:col>6</xdr:col>
      <xdr:colOff>511346</xdr:colOff>
      <xdr:row>32</xdr:row>
      <xdr:rowOff>65521</xdr:rowOff>
    </xdr:to>
    <xdr:graphicFrame macro="">
      <xdr:nvGraphicFramePr>
        <xdr:cNvPr id="6" name="Chart 5">
          <a:extLst>
            <a:ext uri="{FF2B5EF4-FFF2-40B4-BE49-F238E27FC236}">
              <a16:creationId xmlns:a16="http://schemas.microsoft.com/office/drawing/2014/main" id="{881CF57C-C4DD-4FF7-878D-9E0832A3A6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85415</xdr:colOff>
      <xdr:row>25</xdr:row>
      <xdr:rowOff>226565</xdr:rowOff>
    </xdr:from>
    <xdr:to>
      <xdr:col>13</xdr:col>
      <xdr:colOff>579800</xdr:colOff>
      <xdr:row>32</xdr:row>
      <xdr:rowOff>63803</xdr:rowOff>
    </xdr:to>
    <xdr:graphicFrame macro="">
      <xdr:nvGraphicFramePr>
        <xdr:cNvPr id="7" name="Chart 6">
          <a:extLst>
            <a:ext uri="{FF2B5EF4-FFF2-40B4-BE49-F238E27FC236}">
              <a16:creationId xmlns:a16="http://schemas.microsoft.com/office/drawing/2014/main" id="{425864A7-3450-4E2D-98C6-12377BC5B5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17971</xdr:colOff>
      <xdr:row>51</xdr:row>
      <xdr:rowOff>50345</xdr:rowOff>
    </xdr:from>
    <xdr:to>
      <xdr:col>6</xdr:col>
      <xdr:colOff>494220</xdr:colOff>
      <xdr:row>59</xdr:row>
      <xdr:rowOff>436824</xdr:rowOff>
    </xdr:to>
    <xdr:graphicFrame macro="">
      <xdr:nvGraphicFramePr>
        <xdr:cNvPr id="8" name="Chart 7">
          <a:extLst>
            <a:ext uri="{FF2B5EF4-FFF2-40B4-BE49-F238E27FC236}">
              <a16:creationId xmlns:a16="http://schemas.microsoft.com/office/drawing/2014/main" id="{32499BF9-9291-4C28-98CD-E290B7F4EC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17972</xdr:colOff>
      <xdr:row>34</xdr:row>
      <xdr:rowOff>93338</xdr:rowOff>
    </xdr:from>
    <xdr:to>
      <xdr:col>6</xdr:col>
      <xdr:colOff>523988</xdr:colOff>
      <xdr:row>41</xdr:row>
      <xdr:rowOff>11980</xdr:rowOff>
    </xdr:to>
    <xdr:graphicFrame macro="">
      <xdr:nvGraphicFramePr>
        <xdr:cNvPr id="9" name="Chart 8">
          <a:extLst>
            <a:ext uri="{FF2B5EF4-FFF2-40B4-BE49-F238E27FC236}">
              <a16:creationId xmlns:a16="http://schemas.microsoft.com/office/drawing/2014/main" id="{4B148685-4D5A-49CF-A934-DEB7046887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xdr:colOff>
      <xdr:row>41</xdr:row>
      <xdr:rowOff>124304</xdr:rowOff>
    </xdr:from>
    <xdr:to>
      <xdr:col>6</xdr:col>
      <xdr:colOff>495689</xdr:colOff>
      <xdr:row>50</xdr:row>
      <xdr:rowOff>528966</xdr:rowOff>
    </xdr:to>
    <xdr:graphicFrame macro="">
      <xdr:nvGraphicFramePr>
        <xdr:cNvPr id="10" name="Chart 9">
          <a:extLst>
            <a:ext uri="{FF2B5EF4-FFF2-40B4-BE49-F238E27FC236}">
              <a16:creationId xmlns:a16="http://schemas.microsoft.com/office/drawing/2014/main" id="{BA596E0B-6524-470A-979A-744F614AD2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28269</xdr:colOff>
      <xdr:row>34</xdr:row>
      <xdr:rowOff>99406</xdr:rowOff>
    </xdr:from>
    <xdr:to>
      <xdr:col>13</xdr:col>
      <xdr:colOff>540088</xdr:colOff>
      <xdr:row>41</xdr:row>
      <xdr:rowOff>18048</xdr:rowOff>
    </xdr:to>
    <xdr:graphicFrame macro="">
      <xdr:nvGraphicFramePr>
        <xdr:cNvPr id="11" name="Chart 10">
          <a:extLst>
            <a:ext uri="{FF2B5EF4-FFF2-40B4-BE49-F238E27FC236}">
              <a16:creationId xmlns:a16="http://schemas.microsoft.com/office/drawing/2014/main" id="{1D706653-6ACE-42A1-AC11-53C75B88E3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493143</xdr:colOff>
      <xdr:row>41</xdr:row>
      <xdr:rowOff>154317</xdr:rowOff>
    </xdr:from>
    <xdr:to>
      <xdr:col>13</xdr:col>
      <xdr:colOff>379231</xdr:colOff>
      <xdr:row>50</xdr:row>
      <xdr:rowOff>560262</xdr:rowOff>
    </xdr:to>
    <xdr:graphicFrame macro="">
      <xdr:nvGraphicFramePr>
        <xdr:cNvPr id="12" name="Chart 11">
          <a:extLst>
            <a:ext uri="{FF2B5EF4-FFF2-40B4-BE49-F238E27FC236}">
              <a16:creationId xmlns:a16="http://schemas.microsoft.com/office/drawing/2014/main" id="{3738509C-0B86-4329-8597-6EC03B19C3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31750</xdr:colOff>
      <xdr:row>59</xdr:row>
      <xdr:rowOff>562204</xdr:rowOff>
    </xdr:from>
    <xdr:to>
      <xdr:col>6</xdr:col>
      <xdr:colOff>556597</xdr:colOff>
      <xdr:row>67</xdr:row>
      <xdr:rowOff>38825</xdr:rowOff>
    </xdr:to>
    <xdr:graphicFrame macro="">
      <xdr:nvGraphicFramePr>
        <xdr:cNvPr id="13" name="Chart 12">
          <a:extLst>
            <a:ext uri="{FF2B5EF4-FFF2-40B4-BE49-F238E27FC236}">
              <a16:creationId xmlns:a16="http://schemas.microsoft.com/office/drawing/2014/main" id="{7798E728-2CBB-4C57-92C0-17B1185CA7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xdr:col>
      <xdr:colOff>529521</xdr:colOff>
      <xdr:row>51</xdr:row>
      <xdr:rowOff>71108</xdr:rowOff>
    </xdr:from>
    <xdr:to>
      <xdr:col>13</xdr:col>
      <xdr:colOff>394733</xdr:colOff>
      <xdr:row>59</xdr:row>
      <xdr:rowOff>419723</xdr:rowOff>
    </xdr:to>
    <xdr:graphicFrame macro="">
      <xdr:nvGraphicFramePr>
        <xdr:cNvPr id="14" name="Chart 13">
          <a:extLst>
            <a:ext uri="{FF2B5EF4-FFF2-40B4-BE49-F238E27FC236}">
              <a16:creationId xmlns:a16="http://schemas.microsoft.com/office/drawing/2014/main" id="{AB1EE365-6824-4C7F-8D64-515421DA73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0</xdr:colOff>
      <xdr:row>176</xdr:row>
      <xdr:rowOff>16202</xdr:rowOff>
    </xdr:from>
    <xdr:to>
      <xdr:col>6</xdr:col>
      <xdr:colOff>317500</xdr:colOff>
      <xdr:row>191</xdr:row>
      <xdr:rowOff>74706</xdr:rowOff>
    </xdr:to>
    <xdr:graphicFrame macro="">
      <xdr:nvGraphicFramePr>
        <xdr:cNvPr id="15" name="Chart 14">
          <a:extLst>
            <a:ext uri="{FF2B5EF4-FFF2-40B4-BE49-F238E27FC236}">
              <a16:creationId xmlns:a16="http://schemas.microsoft.com/office/drawing/2014/main" id="{A72D19E7-3991-4378-8492-CA584031ED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7</xdr:col>
      <xdr:colOff>14121</xdr:colOff>
      <xdr:row>59</xdr:row>
      <xdr:rowOff>584630</xdr:rowOff>
    </xdr:from>
    <xdr:to>
      <xdr:col>13</xdr:col>
      <xdr:colOff>451493</xdr:colOff>
      <xdr:row>67</xdr:row>
      <xdr:rowOff>61251</xdr:rowOff>
    </xdr:to>
    <xdr:graphicFrame macro="">
      <xdr:nvGraphicFramePr>
        <xdr:cNvPr id="16" name="Chart 15">
          <a:extLst>
            <a:ext uri="{FF2B5EF4-FFF2-40B4-BE49-F238E27FC236}">
              <a16:creationId xmlns:a16="http://schemas.microsoft.com/office/drawing/2014/main" id="{CF776B8F-23B3-41E4-83F9-BC7246A3F0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8986</xdr:colOff>
      <xdr:row>88</xdr:row>
      <xdr:rowOff>8733</xdr:rowOff>
    </xdr:from>
    <xdr:to>
      <xdr:col>6</xdr:col>
      <xdr:colOff>344373</xdr:colOff>
      <xdr:row>104</xdr:row>
      <xdr:rowOff>48978</xdr:rowOff>
    </xdr:to>
    <xdr:graphicFrame macro="">
      <xdr:nvGraphicFramePr>
        <xdr:cNvPr id="20" name="Chart 19">
          <a:extLst>
            <a:ext uri="{FF2B5EF4-FFF2-40B4-BE49-F238E27FC236}">
              <a16:creationId xmlns:a16="http://schemas.microsoft.com/office/drawing/2014/main" id="{EE9BAD9F-E724-4712-8A09-2FD4709FF0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63501</xdr:colOff>
      <xdr:row>70</xdr:row>
      <xdr:rowOff>170079</xdr:rowOff>
    </xdr:from>
    <xdr:to>
      <xdr:col>6</xdr:col>
      <xdr:colOff>398887</xdr:colOff>
      <xdr:row>86</xdr:row>
      <xdr:rowOff>170079</xdr:rowOff>
    </xdr:to>
    <xdr:graphicFrame macro="">
      <xdr:nvGraphicFramePr>
        <xdr:cNvPr id="22" name="Chart 21">
          <a:extLst>
            <a:ext uri="{FF2B5EF4-FFF2-40B4-BE49-F238E27FC236}">
              <a16:creationId xmlns:a16="http://schemas.microsoft.com/office/drawing/2014/main" id="{09203803-DD07-435E-8FB1-16FC56AC56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0</xdr:col>
      <xdr:colOff>8986</xdr:colOff>
      <xdr:row>104</xdr:row>
      <xdr:rowOff>147572</xdr:rowOff>
    </xdr:from>
    <xdr:to>
      <xdr:col>6</xdr:col>
      <xdr:colOff>357789</xdr:colOff>
      <xdr:row>121</xdr:row>
      <xdr:rowOff>134157</xdr:rowOff>
    </xdr:to>
    <xdr:graphicFrame macro="">
      <xdr:nvGraphicFramePr>
        <xdr:cNvPr id="23" name="Chart 22">
          <a:extLst>
            <a:ext uri="{FF2B5EF4-FFF2-40B4-BE49-F238E27FC236}">
              <a16:creationId xmlns:a16="http://schemas.microsoft.com/office/drawing/2014/main" id="{6B9FC9C6-BA73-47C3-8464-030CD0C4BD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1</xdr:colOff>
      <xdr:row>122</xdr:row>
      <xdr:rowOff>40246</xdr:rowOff>
    </xdr:from>
    <xdr:to>
      <xdr:col>6</xdr:col>
      <xdr:colOff>389050</xdr:colOff>
      <xdr:row>137</xdr:row>
      <xdr:rowOff>171719</xdr:rowOff>
    </xdr:to>
    <xdr:graphicFrame macro="">
      <xdr:nvGraphicFramePr>
        <xdr:cNvPr id="24" name="Chart 23">
          <a:extLst>
            <a:ext uri="{FF2B5EF4-FFF2-40B4-BE49-F238E27FC236}">
              <a16:creationId xmlns:a16="http://schemas.microsoft.com/office/drawing/2014/main" id="{0FEA2C94-947D-4E9E-8877-8E2138EA2B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6</xdr:col>
      <xdr:colOff>451320</xdr:colOff>
      <xdr:row>176</xdr:row>
      <xdr:rowOff>45201</xdr:rowOff>
    </xdr:from>
    <xdr:to>
      <xdr:col>13</xdr:col>
      <xdr:colOff>317500</xdr:colOff>
      <xdr:row>191</xdr:row>
      <xdr:rowOff>56030</xdr:rowOff>
    </xdr:to>
    <xdr:graphicFrame macro="">
      <xdr:nvGraphicFramePr>
        <xdr:cNvPr id="26" name="Chart 25">
          <a:extLst>
            <a:ext uri="{FF2B5EF4-FFF2-40B4-BE49-F238E27FC236}">
              <a16:creationId xmlns:a16="http://schemas.microsoft.com/office/drawing/2014/main" id="{3147BF3B-0C4A-4793-B8C6-606E052476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7</xdr:col>
      <xdr:colOff>0</xdr:colOff>
      <xdr:row>71</xdr:row>
      <xdr:rowOff>0</xdr:rowOff>
    </xdr:from>
    <xdr:to>
      <xdr:col>13</xdr:col>
      <xdr:colOff>449292</xdr:colOff>
      <xdr:row>87</xdr:row>
      <xdr:rowOff>98844</xdr:rowOff>
    </xdr:to>
    <xdr:graphicFrame macro="">
      <xdr:nvGraphicFramePr>
        <xdr:cNvPr id="27" name="Chart 26">
          <a:extLst>
            <a:ext uri="{FF2B5EF4-FFF2-40B4-BE49-F238E27FC236}">
              <a16:creationId xmlns:a16="http://schemas.microsoft.com/office/drawing/2014/main" id="{4DE4A0EE-3A18-447F-827A-152B9A199E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7</xdr:col>
      <xdr:colOff>0</xdr:colOff>
      <xdr:row>88</xdr:row>
      <xdr:rowOff>1</xdr:rowOff>
    </xdr:from>
    <xdr:to>
      <xdr:col>13</xdr:col>
      <xdr:colOff>449292</xdr:colOff>
      <xdr:row>104</xdr:row>
      <xdr:rowOff>44930</xdr:rowOff>
    </xdr:to>
    <xdr:graphicFrame macro="">
      <xdr:nvGraphicFramePr>
        <xdr:cNvPr id="28" name="Chart 27">
          <a:extLst>
            <a:ext uri="{FF2B5EF4-FFF2-40B4-BE49-F238E27FC236}">
              <a16:creationId xmlns:a16="http://schemas.microsoft.com/office/drawing/2014/main" id="{F0D7618E-D3FA-4587-8790-8BFD71EBF8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6</xdr:col>
      <xdr:colOff>485236</xdr:colOff>
      <xdr:row>105</xdr:row>
      <xdr:rowOff>8987</xdr:rowOff>
    </xdr:from>
    <xdr:to>
      <xdr:col>13</xdr:col>
      <xdr:colOff>440306</xdr:colOff>
      <xdr:row>121</xdr:row>
      <xdr:rowOff>71887</xdr:rowOff>
    </xdr:to>
    <xdr:graphicFrame macro="">
      <xdr:nvGraphicFramePr>
        <xdr:cNvPr id="29" name="Chart 28">
          <a:extLst>
            <a:ext uri="{FF2B5EF4-FFF2-40B4-BE49-F238E27FC236}">
              <a16:creationId xmlns:a16="http://schemas.microsoft.com/office/drawing/2014/main" id="{8DEB9F90-D65A-44B8-81C4-FE1D3AB747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6</xdr:col>
      <xdr:colOff>515938</xdr:colOff>
      <xdr:row>139</xdr:row>
      <xdr:rowOff>109141</xdr:rowOff>
    </xdr:from>
    <xdr:to>
      <xdr:col>13</xdr:col>
      <xdr:colOff>287547</xdr:colOff>
      <xdr:row>154</xdr:row>
      <xdr:rowOff>39687</xdr:rowOff>
    </xdr:to>
    <xdr:graphicFrame macro="">
      <xdr:nvGraphicFramePr>
        <xdr:cNvPr id="30" name="Chart 29">
          <a:extLst>
            <a:ext uri="{FF2B5EF4-FFF2-40B4-BE49-F238E27FC236}">
              <a16:creationId xmlns:a16="http://schemas.microsoft.com/office/drawing/2014/main" id="{FD9FC8B1-4C91-41FD-A46B-1100BF4CD3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0</xdr:col>
      <xdr:colOff>0</xdr:colOff>
      <xdr:row>139</xdr:row>
      <xdr:rowOff>71887</xdr:rowOff>
    </xdr:from>
    <xdr:to>
      <xdr:col>6</xdr:col>
      <xdr:colOff>422335</xdr:colOff>
      <xdr:row>154</xdr:row>
      <xdr:rowOff>53916</xdr:rowOff>
    </xdr:to>
    <xdr:graphicFrame macro="">
      <xdr:nvGraphicFramePr>
        <xdr:cNvPr id="31" name="Chart 30">
          <a:extLst>
            <a:ext uri="{FF2B5EF4-FFF2-40B4-BE49-F238E27FC236}">
              <a16:creationId xmlns:a16="http://schemas.microsoft.com/office/drawing/2014/main" id="{CA202174-0CFB-44B2-8BD0-A5C75F575A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3</xdr:col>
      <xdr:colOff>429558</xdr:colOff>
      <xdr:row>192</xdr:row>
      <xdr:rowOff>18677</xdr:rowOff>
    </xdr:from>
    <xdr:to>
      <xdr:col>10</xdr:col>
      <xdr:colOff>262528</xdr:colOff>
      <xdr:row>208</xdr:row>
      <xdr:rowOff>117521</xdr:rowOff>
    </xdr:to>
    <xdr:graphicFrame macro="">
      <xdr:nvGraphicFramePr>
        <xdr:cNvPr id="32" name="Chart 31">
          <a:extLst>
            <a:ext uri="{FF2B5EF4-FFF2-40B4-BE49-F238E27FC236}">
              <a16:creationId xmlns:a16="http://schemas.microsoft.com/office/drawing/2014/main" id="{82832F3D-C54D-4BD7-BDE3-8B75156DBD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6</xdr:col>
      <xdr:colOff>503209</xdr:colOff>
      <xdr:row>122</xdr:row>
      <xdr:rowOff>17972</xdr:rowOff>
    </xdr:from>
    <xdr:to>
      <xdr:col>13</xdr:col>
      <xdr:colOff>413350</xdr:colOff>
      <xdr:row>137</xdr:row>
      <xdr:rowOff>161745</xdr:rowOff>
    </xdr:to>
    <xdr:graphicFrame macro="">
      <xdr:nvGraphicFramePr>
        <xdr:cNvPr id="33" name="Chart 32">
          <a:extLst>
            <a:ext uri="{FF2B5EF4-FFF2-40B4-BE49-F238E27FC236}">
              <a16:creationId xmlns:a16="http://schemas.microsoft.com/office/drawing/2014/main" id="{A981FC63-EB5C-42C0-9208-EA9A30ECFF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0</xdr:col>
      <xdr:colOff>0</xdr:colOff>
      <xdr:row>157</xdr:row>
      <xdr:rowOff>76995</xdr:rowOff>
    </xdr:from>
    <xdr:to>
      <xdr:col>6</xdr:col>
      <xdr:colOff>406797</xdr:colOff>
      <xdr:row>171</xdr:row>
      <xdr:rowOff>153194</xdr:rowOff>
    </xdr:to>
    <xdr:graphicFrame macro="">
      <xdr:nvGraphicFramePr>
        <xdr:cNvPr id="17" name="Chart 16">
          <a:extLst>
            <a:ext uri="{FF2B5EF4-FFF2-40B4-BE49-F238E27FC236}">
              <a16:creationId xmlns:a16="http://schemas.microsoft.com/office/drawing/2014/main" id="{78CB4838-48BD-4A07-982C-6FAE8F3272F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6</xdr:col>
      <xdr:colOff>506016</xdr:colOff>
      <xdr:row>157</xdr:row>
      <xdr:rowOff>89298</xdr:rowOff>
    </xdr:from>
    <xdr:to>
      <xdr:col>13</xdr:col>
      <xdr:colOff>248048</xdr:colOff>
      <xdr:row>171</xdr:row>
      <xdr:rowOff>165497</xdr:rowOff>
    </xdr:to>
    <xdr:graphicFrame macro="">
      <xdr:nvGraphicFramePr>
        <xdr:cNvPr id="34" name="Chart 33">
          <a:extLst>
            <a:ext uri="{FF2B5EF4-FFF2-40B4-BE49-F238E27FC236}">
              <a16:creationId xmlns:a16="http://schemas.microsoft.com/office/drawing/2014/main" id="{C142974D-A1FD-4DB1-8FEE-FBF103FE23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0</xdr:col>
      <xdr:colOff>0</xdr:colOff>
      <xdr:row>211</xdr:row>
      <xdr:rowOff>95250</xdr:rowOff>
    </xdr:from>
    <xdr:to>
      <xdr:col>6</xdr:col>
      <xdr:colOff>406797</xdr:colOff>
      <xdr:row>225</xdr:row>
      <xdr:rowOff>171449</xdr:rowOff>
    </xdr:to>
    <xdr:graphicFrame macro="">
      <xdr:nvGraphicFramePr>
        <xdr:cNvPr id="35" name="Chart 34">
          <a:extLst>
            <a:ext uri="{FF2B5EF4-FFF2-40B4-BE49-F238E27FC236}">
              <a16:creationId xmlns:a16="http://schemas.microsoft.com/office/drawing/2014/main" id="{EA47A1BE-B56F-4D3A-8436-A3865BEB4D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6</xdr:col>
      <xdr:colOff>582083</xdr:colOff>
      <xdr:row>212</xdr:row>
      <xdr:rowOff>31750</xdr:rowOff>
    </xdr:from>
    <xdr:to>
      <xdr:col>13</xdr:col>
      <xdr:colOff>375047</xdr:colOff>
      <xdr:row>226</xdr:row>
      <xdr:rowOff>107949</xdr:rowOff>
    </xdr:to>
    <xdr:graphicFrame macro="">
      <xdr:nvGraphicFramePr>
        <xdr:cNvPr id="36" name="Chart 35">
          <a:extLst>
            <a:ext uri="{FF2B5EF4-FFF2-40B4-BE49-F238E27FC236}">
              <a16:creationId xmlns:a16="http://schemas.microsoft.com/office/drawing/2014/main" id="{298DD77B-C986-418C-A176-B651286C91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xdr:row>
      <xdr:rowOff>57150</xdr:rowOff>
    </xdr:from>
    <xdr:to>
      <xdr:col>9</xdr:col>
      <xdr:colOff>359568</xdr:colOff>
      <xdr:row>24</xdr:row>
      <xdr:rowOff>152400</xdr:rowOff>
    </xdr:to>
    <xdr:graphicFrame macro="">
      <xdr:nvGraphicFramePr>
        <xdr:cNvPr id="2" name="Chart 1">
          <a:extLst>
            <a:ext uri="{FF2B5EF4-FFF2-40B4-BE49-F238E27FC236}">
              <a16:creationId xmlns:a16="http://schemas.microsoft.com/office/drawing/2014/main" id="{40571914-B517-427D-8532-1078CE062C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327835</xdr:colOff>
      <xdr:row>5</xdr:row>
      <xdr:rowOff>53796</xdr:rowOff>
    </xdr:from>
    <xdr:to>
      <xdr:col>21</xdr:col>
      <xdr:colOff>94812</xdr:colOff>
      <xdr:row>24</xdr:row>
      <xdr:rowOff>143409</xdr:rowOff>
    </xdr:to>
    <xdr:graphicFrame macro="">
      <xdr:nvGraphicFramePr>
        <xdr:cNvPr id="4" name="Chart 3">
          <a:extLst>
            <a:ext uri="{FF2B5EF4-FFF2-40B4-BE49-F238E27FC236}">
              <a16:creationId xmlns:a16="http://schemas.microsoft.com/office/drawing/2014/main" id="{53194257-5076-4BDA-AB2B-68D81781B2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164305</xdr:colOff>
      <xdr:row>26</xdr:row>
      <xdr:rowOff>9525</xdr:rowOff>
    </xdr:from>
    <xdr:to>
      <xdr:col>9</xdr:col>
      <xdr:colOff>504824</xdr:colOff>
      <xdr:row>45</xdr:row>
      <xdr:rowOff>114300</xdr:rowOff>
    </xdr:to>
    <xdr:graphicFrame macro="">
      <xdr:nvGraphicFramePr>
        <xdr:cNvPr id="5" name="Chart 4">
          <a:extLst>
            <a:ext uri="{FF2B5EF4-FFF2-40B4-BE49-F238E27FC236}">
              <a16:creationId xmlns:a16="http://schemas.microsoft.com/office/drawing/2014/main" id="{D74F943B-6154-4C37-961B-7062FBD6BE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302223</xdr:colOff>
      <xdr:row>26</xdr:row>
      <xdr:rowOff>99429</xdr:rowOff>
    </xdr:from>
    <xdr:to>
      <xdr:col>21</xdr:col>
      <xdr:colOff>54574</xdr:colOff>
      <xdr:row>46</xdr:row>
      <xdr:rowOff>13704</xdr:rowOff>
    </xdr:to>
    <xdr:graphicFrame macro="">
      <xdr:nvGraphicFramePr>
        <xdr:cNvPr id="6" name="Chart 5">
          <a:extLst>
            <a:ext uri="{FF2B5EF4-FFF2-40B4-BE49-F238E27FC236}">
              <a16:creationId xmlns:a16="http://schemas.microsoft.com/office/drawing/2014/main" id="{CB6DA290-6F2C-472E-9E64-A38C9C3BC4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114300</xdr:colOff>
      <xdr:row>48</xdr:row>
      <xdr:rowOff>35718</xdr:rowOff>
    </xdr:from>
    <xdr:to>
      <xdr:col>9</xdr:col>
      <xdr:colOff>483393</xdr:colOff>
      <xdr:row>67</xdr:row>
      <xdr:rowOff>121443</xdr:rowOff>
    </xdr:to>
    <xdr:graphicFrame macro="">
      <xdr:nvGraphicFramePr>
        <xdr:cNvPr id="7" name="Chart 6">
          <a:extLst>
            <a:ext uri="{FF2B5EF4-FFF2-40B4-BE49-F238E27FC236}">
              <a16:creationId xmlns:a16="http://schemas.microsoft.com/office/drawing/2014/main" id="{A4E1C4AB-FAE4-4119-AA47-595277660B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254794</xdr:colOff>
      <xdr:row>48</xdr:row>
      <xdr:rowOff>-1</xdr:rowOff>
    </xdr:from>
    <xdr:to>
      <xdr:col>21</xdr:col>
      <xdr:colOff>7143</xdr:colOff>
      <xdr:row>67</xdr:row>
      <xdr:rowOff>104774</xdr:rowOff>
    </xdr:to>
    <xdr:graphicFrame macro="">
      <xdr:nvGraphicFramePr>
        <xdr:cNvPr id="8" name="Chart 7">
          <a:extLst>
            <a:ext uri="{FF2B5EF4-FFF2-40B4-BE49-F238E27FC236}">
              <a16:creationId xmlns:a16="http://schemas.microsoft.com/office/drawing/2014/main" id="{6B257C21-4881-47C1-B301-92F6D78E2E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114301</xdr:colOff>
      <xdr:row>70</xdr:row>
      <xdr:rowOff>185738</xdr:rowOff>
    </xdr:from>
    <xdr:to>
      <xdr:col>9</xdr:col>
      <xdr:colOff>473869</xdr:colOff>
      <xdr:row>90</xdr:row>
      <xdr:rowOff>90488</xdr:rowOff>
    </xdr:to>
    <xdr:graphicFrame macro="">
      <xdr:nvGraphicFramePr>
        <xdr:cNvPr id="9" name="Chart 8">
          <a:extLst>
            <a:ext uri="{FF2B5EF4-FFF2-40B4-BE49-F238E27FC236}">
              <a16:creationId xmlns:a16="http://schemas.microsoft.com/office/drawing/2014/main" id="{97A6E3D3-FA6F-4B09-B496-868481A76D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230982</xdr:colOff>
      <xdr:row>71</xdr:row>
      <xdr:rowOff>61913</xdr:rowOff>
    </xdr:from>
    <xdr:to>
      <xdr:col>21</xdr:col>
      <xdr:colOff>2382</xdr:colOff>
      <xdr:row>90</xdr:row>
      <xdr:rowOff>147638</xdr:rowOff>
    </xdr:to>
    <xdr:graphicFrame macro="">
      <xdr:nvGraphicFramePr>
        <xdr:cNvPr id="10" name="Chart 9">
          <a:extLst>
            <a:ext uri="{FF2B5EF4-FFF2-40B4-BE49-F238E27FC236}">
              <a16:creationId xmlns:a16="http://schemas.microsoft.com/office/drawing/2014/main" id="{0E659677-39B9-4E00-9C10-049BDE1205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71438</xdr:colOff>
      <xdr:row>94</xdr:row>
      <xdr:rowOff>159544</xdr:rowOff>
    </xdr:from>
    <xdr:to>
      <xdr:col>9</xdr:col>
      <xdr:colOff>442913</xdr:colOff>
      <xdr:row>114</xdr:row>
      <xdr:rowOff>64294</xdr:rowOff>
    </xdr:to>
    <xdr:graphicFrame macro="">
      <xdr:nvGraphicFramePr>
        <xdr:cNvPr id="11" name="Chart 10">
          <a:extLst>
            <a:ext uri="{FF2B5EF4-FFF2-40B4-BE49-F238E27FC236}">
              <a16:creationId xmlns:a16="http://schemas.microsoft.com/office/drawing/2014/main" id="{C31CC8AA-C07C-4049-96C5-E1ABF0168D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11</xdr:col>
      <xdr:colOff>66676</xdr:colOff>
      <xdr:row>95</xdr:row>
      <xdr:rowOff>33337</xdr:rowOff>
    </xdr:from>
    <xdr:to>
      <xdr:col>20</xdr:col>
      <xdr:colOff>409576</xdr:colOff>
      <xdr:row>114</xdr:row>
      <xdr:rowOff>109537</xdr:rowOff>
    </xdr:to>
    <xdr:graphicFrame macro="">
      <xdr:nvGraphicFramePr>
        <xdr:cNvPr id="12" name="Chart 11">
          <a:extLst>
            <a:ext uri="{FF2B5EF4-FFF2-40B4-BE49-F238E27FC236}">
              <a16:creationId xmlns:a16="http://schemas.microsoft.com/office/drawing/2014/main" id="{0EAF4658-4AE3-48D9-972B-B87DB38218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61912</xdr:colOff>
      <xdr:row>116</xdr:row>
      <xdr:rowOff>166688</xdr:rowOff>
    </xdr:from>
    <xdr:to>
      <xdr:col>9</xdr:col>
      <xdr:colOff>452436</xdr:colOff>
      <xdr:row>136</xdr:row>
      <xdr:rowOff>42862</xdr:rowOff>
    </xdr:to>
    <xdr:graphicFrame macro="">
      <xdr:nvGraphicFramePr>
        <xdr:cNvPr id="13" name="Chart 12">
          <a:extLst>
            <a:ext uri="{FF2B5EF4-FFF2-40B4-BE49-F238E27FC236}">
              <a16:creationId xmlns:a16="http://schemas.microsoft.com/office/drawing/2014/main" id="{502270FA-3942-4BBD-8FD6-31F2475072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0</xdr:colOff>
      <xdr:row>161</xdr:row>
      <xdr:rowOff>180975</xdr:rowOff>
    </xdr:from>
    <xdr:to>
      <xdr:col>9</xdr:col>
      <xdr:colOff>369093</xdr:colOff>
      <xdr:row>181</xdr:row>
      <xdr:rowOff>62629</xdr:rowOff>
    </xdr:to>
    <xdr:graphicFrame macro="">
      <xdr:nvGraphicFramePr>
        <xdr:cNvPr id="14" name="Chart 13">
          <a:extLst>
            <a:ext uri="{FF2B5EF4-FFF2-40B4-BE49-F238E27FC236}">
              <a16:creationId xmlns:a16="http://schemas.microsoft.com/office/drawing/2014/main" id="{4EBC8DE3-4453-482A-A498-9FBB04D14E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11</xdr:col>
      <xdr:colOff>104775</xdr:colOff>
      <xdr:row>139</xdr:row>
      <xdr:rowOff>176212</xdr:rowOff>
    </xdr:from>
    <xdr:to>
      <xdr:col>20</xdr:col>
      <xdr:colOff>514349</xdr:colOff>
      <xdr:row>159</xdr:row>
      <xdr:rowOff>90487</xdr:rowOff>
    </xdr:to>
    <xdr:graphicFrame macro="">
      <xdr:nvGraphicFramePr>
        <xdr:cNvPr id="15" name="Chart 14">
          <a:extLst>
            <a:ext uri="{FF2B5EF4-FFF2-40B4-BE49-F238E27FC236}">
              <a16:creationId xmlns:a16="http://schemas.microsoft.com/office/drawing/2014/main" id="{4DA5E4C2-2C52-4D7B-9778-3CEF9A5917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11</xdr:col>
      <xdr:colOff>185738</xdr:colOff>
      <xdr:row>117</xdr:row>
      <xdr:rowOff>64293</xdr:rowOff>
    </xdr:from>
    <xdr:to>
      <xdr:col>20</xdr:col>
      <xdr:colOff>550068</xdr:colOff>
      <xdr:row>136</xdr:row>
      <xdr:rowOff>178593</xdr:rowOff>
    </xdr:to>
    <xdr:graphicFrame macro="">
      <xdr:nvGraphicFramePr>
        <xdr:cNvPr id="16" name="Chart 15">
          <a:extLst>
            <a:ext uri="{FF2B5EF4-FFF2-40B4-BE49-F238E27FC236}">
              <a16:creationId xmlns:a16="http://schemas.microsoft.com/office/drawing/2014/main" id="{EBE11A51-65CB-4C6B-8D7F-1C96774A9F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0</xdr:colOff>
      <xdr:row>139</xdr:row>
      <xdr:rowOff>176409</xdr:rowOff>
    </xdr:from>
    <xdr:to>
      <xdr:col>9</xdr:col>
      <xdr:colOff>378618</xdr:colOff>
      <xdr:row>159</xdr:row>
      <xdr:rowOff>62109</xdr:rowOff>
    </xdr:to>
    <xdr:graphicFrame macro="">
      <xdr:nvGraphicFramePr>
        <xdr:cNvPr id="17" name="Chart 16">
          <a:extLst>
            <a:ext uri="{FF2B5EF4-FFF2-40B4-BE49-F238E27FC236}">
              <a16:creationId xmlns:a16="http://schemas.microsoft.com/office/drawing/2014/main" id="{8E5A2EE4-DA78-4019-A33A-02B8105EF3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11</xdr:col>
      <xdr:colOff>202407</xdr:colOff>
      <xdr:row>162</xdr:row>
      <xdr:rowOff>40482</xdr:rowOff>
    </xdr:from>
    <xdr:to>
      <xdr:col>20</xdr:col>
      <xdr:colOff>564356</xdr:colOff>
      <xdr:row>181</xdr:row>
      <xdr:rowOff>107157</xdr:rowOff>
    </xdr:to>
    <xdr:graphicFrame macro="">
      <xdr:nvGraphicFramePr>
        <xdr:cNvPr id="18" name="Chart 17">
          <a:extLst>
            <a:ext uri="{FF2B5EF4-FFF2-40B4-BE49-F238E27FC236}">
              <a16:creationId xmlns:a16="http://schemas.microsoft.com/office/drawing/2014/main" id="{91DA1E44-5B6F-4CD8-A5CD-138FBA1B40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0</xdr:col>
      <xdr:colOff>26194</xdr:colOff>
      <xdr:row>185</xdr:row>
      <xdr:rowOff>173831</xdr:rowOff>
    </xdr:from>
    <xdr:to>
      <xdr:col>9</xdr:col>
      <xdr:colOff>378618</xdr:colOff>
      <xdr:row>205</xdr:row>
      <xdr:rowOff>78581</xdr:rowOff>
    </xdr:to>
    <xdr:graphicFrame macro="">
      <xdr:nvGraphicFramePr>
        <xdr:cNvPr id="19" name="Chart 18">
          <a:extLst>
            <a:ext uri="{FF2B5EF4-FFF2-40B4-BE49-F238E27FC236}">
              <a16:creationId xmlns:a16="http://schemas.microsoft.com/office/drawing/2014/main" id="{6CE5EB58-3206-4097-83D0-733BAE830C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11</xdr:col>
      <xdr:colOff>135731</xdr:colOff>
      <xdr:row>186</xdr:row>
      <xdr:rowOff>7145</xdr:rowOff>
    </xdr:from>
    <xdr:to>
      <xdr:col>20</xdr:col>
      <xdr:colOff>526255</xdr:colOff>
      <xdr:row>205</xdr:row>
      <xdr:rowOff>121445</xdr:rowOff>
    </xdr:to>
    <xdr:graphicFrame macro="">
      <xdr:nvGraphicFramePr>
        <xdr:cNvPr id="20" name="Chart 19">
          <a:extLst>
            <a:ext uri="{FF2B5EF4-FFF2-40B4-BE49-F238E27FC236}">
              <a16:creationId xmlns:a16="http://schemas.microsoft.com/office/drawing/2014/main" id="{6C09AA7C-7EFF-4A74-81A7-6EE6E4CDB7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0</xdr:col>
      <xdr:colOff>0</xdr:colOff>
      <xdr:row>209</xdr:row>
      <xdr:rowOff>157162</xdr:rowOff>
    </xdr:from>
    <xdr:to>
      <xdr:col>9</xdr:col>
      <xdr:colOff>371475</xdr:colOff>
      <xdr:row>229</xdr:row>
      <xdr:rowOff>61911</xdr:rowOff>
    </xdr:to>
    <xdr:graphicFrame macro="">
      <xdr:nvGraphicFramePr>
        <xdr:cNvPr id="21" name="Chart 20">
          <a:extLst>
            <a:ext uri="{FF2B5EF4-FFF2-40B4-BE49-F238E27FC236}">
              <a16:creationId xmlns:a16="http://schemas.microsoft.com/office/drawing/2014/main" id="{C4D4202F-C962-42FA-BDCA-CAAFDAA9F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11</xdr:col>
      <xdr:colOff>185737</xdr:colOff>
      <xdr:row>209</xdr:row>
      <xdr:rowOff>190499</xdr:rowOff>
    </xdr:from>
    <xdr:to>
      <xdr:col>20</xdr:col>
      <xdr:colOff>576262</xdr:colOff>
      <xdr:row>229</xdr:row>
      <xdr:rowOff>76198</xdr:rowOff>
    </xdr:to>
    <xdr:graphicFrame macro="">
      <xdr:nvGraphicFramePr>
        <xdr:cNvPr id="23" name="Chart 22">
          <a:extLst>
            <a:ext uri="{FF2B5EF4-FFF2-40B4-BE49-F238E27FC236}">
              <a16:creationId xmlns:a16="http://schemas.microsoft.com/office/drawing/2014/main" id="{A125E0D3-38AA-427A-A46F-202A486A47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A8A41-ACA9-4AF7-95E2-1A06CF4D265A}">
  <dimension ref="A1:Q61"/>
  <sheetViews>
    <sheetView tabSelected="1" workbookViewId="0">
      <selection activeCell="K66" sqref="K66"/>
    </sheetView>
  </sheetViews>
  <sheetFormatPr defaultRowHeight="15" x14ac:dyDescent="0.25"/>
  <cols>
    <col min="1" max="1" width="24.85546875" style="1" customWidth="1"/>
    <col min="2" max="16384" width="9.140625" style="1"/>
  </cols>
  <sheetData>
    <row r="1" spans="1:17" ht="29.25" thickBot="1" x14ac:dyDescent="0.5">
      <c r="A1" s="99" t="s">
        <v>162</v>
      </c>
      <c r="B1" s="100"/>
      <c r="C1" s="100"/>
      <c r="D1" s="100"/>
      <c r="E1" s="100"/>
      <c r="F1" s="100"/>
      <c r="G1" s="100"/>
      <c r="H1" s="100"/>
      <c r="I1" s="100"/>
      <c r="J1" s="100"/>
      <c r="K1" s="100"/>
      <c r="L1" s="100"/>
      <c r="M1" s="100"/>
      <c r="N1" s="100"/>
      <c r="O1" s="100"/>
      <c r="P1" s="100"/>
      <c r="Q1" s="101"/>
    </row>
    <row r="2" spans="1:17" x14ac:dyDescent="0.25">
      <c r="A2" s="38"/>
      <c r="B2" s="19"/>
      <c r="C2" s="19"/>
      <c r="D2" s="19"/>
      <c r="E2" s="19"/>
      <c r="F2" s="19"/>
      <c r="G2" s="19"/>
      <c r="H2" s="19"/>
      <c r="I2" s="19"/>
      <c r="J2" s="19"/>
      <c r="K2" s="19"/>
      <c r="L2" s="19"/>
      <c r="M2" s="19"/>
      <c r="N2" s="19"/>
      <c r="O2" s="19"/>
      <c r="P2" s="19"/>
      <c r="Q2" s="40"/>
    </row>
    <row r="3" spans="1:17" ht="30.75" customHeight="1" x14ac:dyDescent="0.25">
      <c r="A3" s="102" t="s">
        <v>163</v>
      </c>
      <c r="B3" s="103"/>
      <c r="C3" s="103"/>
      <c r="D3" s="103"/>
      <c r="E3" s="103"/>
      <c r="F3" s="103"/>
      <c r="G3" s="103"/>
      <c r="H3" s="103"/>
      <c r="I3" s="103"/>
      <c r="J3" s="103"/>
      <c r="K3" s="103"/>
      <c r="L3" s="103"/>
      <c r="M3" s="103"/>
      <c r="N3" s="103"/>
      <c r="O3" s="103"/>
      <c r="P3" s="103"/>
      <c r="Q3" s="40"/>
    </row>
    <row r="4" spans="1:17" x14ac:dyDescent="0.25">
      <c r="A4" s="38"/>
      <c r="B4" s="19"/>
      <c r="C4" s="19"/>
      <c r="D4" s="19"/>
      <c r="E4" s="19"/>
      <c r="F4" s="19"/>
      <c r="G4" s="19"/>
      <c r="H4" s="19"/>
      <c r="I4" s="19"/>
      <c r="J4" s="19"/>
      <c r="K4" s="19"/>
      <c r="L4" s="19"/>
      <c r="M4" s="19"/>
      <c r="N4" s="19"/>
      <c r="O4" s="19"/>
      <c r="P4" s="19"/>
      <c r="Q4" s="40"/>
    </row>
    <row r="5" spans="1:17" x14ac:dyDescent="0.25">
      <c r="A5" s="38"/>
      <c r="B5" s="19"/>
      <c r="C5" s="19"/>
      <c r="D5" s="19"/>
      <c r="E5" s="19"/>
      <c r="F5" s="19"/>
      <c r="G5" s="19"/>
      <c r="H5" s="19"/>
      <c r="I5" s="19"/>
      <c r="J5" s="19"/>
      <c r="K5" s="19"/>
      <c r="L5" s="19"/>
      <c r="M5" s="19"/>
      <c r="N5" s="19"/>
      <c r="O5" s="19"/>
      <c r="P5" s="19"/>
      <c r="Q5" s="40"/>
    </row>
    <row r="6" spans="1:17" x14ac:dyDescent="0.25">
      <c r="A6" s="38"/>
      <c r="B6" s="19"/>
      <c r="C6" s="19"/>
      <c r="D6" s="19"/>
      <c r="E6" s="19"/>
      <c r="F6" s="19"/>
      <c r="G6" s="19"/>
      <c r="H6" s="19"/>
      <c r="I6" s="19"/>
      <c r="J6" s="19"/>
      <c r="K6" s="19"/>
      <c r="L6" s="19"/>
      <c r="M6" s="19"/>
      <c r="N6" s="19"/>
      <c r="O6" s="19"/>
      <c r="P6" s="19"/>
      <c r="Q6" s="40"/>
    </row>
    <row r="7" spans="1:17" x14ac:dyDescent="0.25">
      <c r="A7" s="38"/>
      <c r="B7" s="19"/>
      <c r="C7" s="19"/>
      <c r="D7" s="19"/>
      <c r="E7" s="19"/>
      <c r="F7" s="19"/>
      <c r="G7" s="19"/>
      <c r="H7" s="19"/>
      <c r="I7" s="19"/>
      <c r="J7" s="19"/>
      <c r="K7" s="19"/>
      <c r="L7" s="19"/>
      <c r="M7" s="19"/>
      <c r="N7" s="19"/>
      <c r="O7" s="19"/>
      <c r="P7" s="19"/>
      <c r="Q7" s="40"/>
    </row>
    <row r="8" spans="1:17" x14ac:dyDescent="0.25">
      <c r="A8" s="38"/>
      <c r="B8" s="19"/>
      <c r="C8" s="19"/>
      <c r="D8" s="19"/>
      <c r="E8" s="19"/>
      <c r="F8" s="19"/>
      <c r="G8" s="19"/>
      <c r="H8" s="19"/>
      <c r="I8" s="19"/>
      <c r="J8" s="19"/>
      <c r="K8" s="19"/>
      <c r="L8" s="19"/>
      <c r="M8" s="19"/>
      <c r="N8" s="19"/>
      <c r="O8" s="19"/>
      <c r="P8" s="19"/>
      <c r="Q8" s="40"/>
    </row>
    <row r="9" spans="1:17" x14ac:dyDescent="0.25">
      <c r="A9" s="38"/>
      <c r="B9" s="19"/>
      <c r="C9" s="19"/>
      <c r="D9" s="19"/>
      <c r="E9" s="19"/>
      <c r="F9" s="19"/>
      <c r="G9" s="19"/>
      <c r="H9" s="19"/>
      <c r="I9" s="19"/>
      <c r="J9" s="19"/>
      <c r="K9" s="19"/>
      <c r="L9" s="19"/>
      <c r="M9" s="19"/>
      <c r="N9" s="19"/>
      <c r="O9" s="19"/>
      <c r="P9" s="19"/>
      <c r="Q9" s="40"/>
    </row>
    <row r="10" spans="1:17" x14ac:dyDescent="0.25">
      <c r="A10" s="38"/>
      <c r="B10" s="19"/>
      <c r="C10" s="19"/>
      <c r="D10" s="19"/>
      <c r="E10" s="19"/>
      <c r="F10" s="19"/>
      <c r="G10" s="19"/>
      <c r="H10" s="19"/>
      <c r="I10" s="19"/>
      <c r="J10" s="19"/>
      <c r="K10" s="19"/>
      <c r="L10" s="19"/>
      <c r="M10" s="19"/>
      <c r="N10" s="19"/>
      <c r="O10" s="19"/>
      <c r="P10" s="19"/>
      <c r="Q10" s="40"/>
    </row>
    <row r="11" spans="1:17" x14ac:dyDescent="0.25">
      <c r="A11" s="38"/>
      <c r="B11" s="19"/>
      <c r="C11" s="19"/>
      <c r="D11" s="19"/>
      <c r="E11" s="19"/>
      <c r="F11" s="19"/>
      <c r="G11" s="19"/>
      <c r="H11" s="19"/>
      <c r="I11" s="19"/>
      <c r="J11" s="19"/>
      <c r="K11" s="19"/>
      <c r="L11" s="19"/>
      <c r="M11" s="19"/>
      <c r="N11" s="19"/>
      <c r="O11" s="19"/>
      <c r="P11" s="19"/>
      <c r="Q11" s="40"/>
    </row>
    <row r="12" spans="1:17" x14ac:dyDescent="0.25">
      <c r="A12" s="38"/>
      <c r="B12" s="19"/>
      <c r="C12" s="19"/>
      <c r="D12" s="19"/>
      <c r="E12" s="19"/>
      <c r="F12" s="19"/>
      <c r="G12" s="19"/>
      <c r="H12" s="19"/>
      <c r="I12" s="19"/>
      <c r="J12" s="19"/>
      <c r="K12" s="19"/>
      <c r="L12" s="19"/>
      <c r="M12" s="19"/>
      <c r="N12" s="19"/>
      <c r="O12" s="19"/>
      <c r="P12" s="19"/>
      <c r="Q12" s="40"/>
    </row>
    <row r="13" spans="1:17" x14ac:dyDescent="0.25">
      <c r="A13" s="38"/>
      <c r="B13" s="19"/>
      <c r="C13" s="19"/>
      <c r="D13" s="19"/>
      <c r="E13" s="19"/>
      <c r="F13" s="19"/>
      <c r="G13" s="19"/>
      <c r="H13" s="19"/>
      <c r="I13" s="19"/>
      <c r="J13" s="19"/>
      <c r="K13" s="19"/>
      <c r="L13" s="19"/>
      <c r="M13" s="19"/>
      <c r="N13" s="19"/>
      <c r="O13" s="19"/>
      <c r="P13" s="19"/>
      <c r="Q13" s="40"/>
    </row>
    <row r="14" spans="1:17" x14ac:dyDescent="0.25">
      <c r="A14" s="38"/>
      <c r="B14" s="19"/>
      <c r="C14" s="19"/>
      <c r="D14" s="19"/>
      <c r="E14" s="19"/>
      <c r="F14" s="19"/>
      <c r="G14" s="19"/>
      <c r="H14" s="19"/>
      <c r="I14" s="19"/>
      <c r="J14" s="19"/>
      <c r="K14" s="19"/>
      <c r="L14" s="19"/>
      <c r="M14" s="19"/>
      <c r="N14" s="19"/>
      <c r="O14" s="19"/>
      <c r="P14" s="19"/>
      <c r="Q14" s="40"/>
    </row>
    <row r="15" spans="1:17" x14ac:dyDescent="0.25">
      <c r="A15" s="38"/>
      <c r="B15" s="19"/>
      <c r="C15" s="19"/>
      <c r="D15" s="19"/>
      <c r="E15" s="19"/>
      <c r="F15" s="19"/>
      <c r="G15" s="19"/>
      <c r="H15" s="19"/>
      <c r="I15" s="19"/>
      <c r="J15" s="19"/>
      <c r="K15" s="19"/>
      <c r="L15" s="19"/>
      <c r="M15" s="19"/>
      <c r="N15" s="19"/>
      <c r="O15" s="19"/>
      <c r="P15" s="19"/>
      <c r="Q15" s="40"/>
    </row>
    <row r="16" spans="1:17" x14ac:dyDescent="0.25">
      <c r="A16" s="38"/>
      <c r="B16" s="19"/>
      <c r="C16" s="19"/>
      <c r="D16" s="19"/>
      <c r="E16" s="19"/>
      <c r="F16" s="19"/>
      <c r="G16" s="19"/>
      <c r="H16" s="19"/>
      <c r="I16" s="19"/>
      <c r="J16" s="19"/>
      <c r="K16" s="19"/>
      <c r="L16" s="19"/>
      <c r="M16" s="19"/>
      <c r="N16" s="19"/>
      <c r="O16" s="19"/>
      <c r="P16" s="19"/>
      <c r="Q16" s="40"/>
    </row>
    <row r="17" spans="1:17" x14ac:dyDescent="0.25">
      <c r="A17" s="38"/>
      <c r="B17" s="19"/>
      <c r="C17" s="19"/>
      <c r="D17" s="19"/>
      <c r="E17" s="19"/>
      <c r="F17" s="19"/>
      <c r="G17" s="19"/>
      <c r="H17" s="19"/>
      <c r="I17" s="19"/>
      <c r="J17" s="19"/>
      <c r="K17" s="19"/>
      <c r="L17" s="19"/>
      <c r="M17" s="19"/>
      <c r="N17" s="19"/>
      <c r="O17" s="19"/>
      <c r="P17" s="19"/>
      <c r="Q17" s="40"/>
    </row>
    <row r="18" spans="1:17" x14ac:dyDescent="0.25">
      <c r="A18" s="38"/>
      <c r="B18" s="19"/>
      <c r="C18" s="19"/>
      <c r="D18" s="19"/>
      <c r="E18" s="19"/>
      <c r="F18" s="19"/>
      <c r="G18" s="19"/>
      <c r="H18" s="19"/>
      <c r="I18" s="19"/>
      <c r="J18" s="19"/>
      <c r="K18" s="19"/>
      <c r="L18" s="19"/>
      <c r="M18" s="19"/>
      <c r="N18" s="19"/>
      <c r="O18" s="19"/>
      <c r="P18" s="19"/>
      <c r="Q18" s="40"/>
    </row>
    <row r="19" spans="1:17" x14ac:dyDescent="0.25">
      <c r="A19" s="38"/>
      <c r="B19" s="19"/>
      <c r="C19" s="19"/>
      <c r="D19" s="19"/>
      <c r="E19" s="19"/>
      <c r="F19" s="19"/>
      <c r="G19" s="19"/>
      <c r="H19" s="19"/>
      <c r="I19" s="19"/>
      <c r="J19" s="19"/>
      <c r="K19" s="19"/>
      <c r="L19" s="19"/>
      <c r="M19" s="19"/>
      <c r="N19" s="19"/>
      <c r="O19" s="19"/>
      <c r="P19" s="19"/>
      <c r="Q19" s="40"/>
    </row>
    <row r="20" spans="1:17" x14ac:dyDescent="0.25">
      <c r="A20" s="38"/>
      <c r="B20" s="19"/>
      <c r="C20" s="19"/>
      <c r="D20" s="19"/>
      <c r="E20" s="19"/>
      <c r="F20" s="19"/>
      <c r="G20" s="19"/>
      <c r="H20" s="19"/>
      <c r="I20" s="19"/>
      <c r="J20" s="19"/>
      <c r="K20" s="19"/>
      <c r="L20" s="19"/>
      <c r="M20" s="19"/>
      <c r="N20" s="19"/>
      <c r="O20" s="19"/>
      <c r="P20" s="19"/>
      <c r="Q20" s="40"/>
    </row>
    <row r="21" spans="1:17" x14ac:dyDescent="0.25">
      <c r="A21" s="38"/>
      <c r="B21" s="19"/>
      <c r="C21" s="19"/>
      <c r="D21" s="19"/>
      <c r="E21" s="19"/>
      <c r="F21" s="19"/>
      <c r="G21" s="19"/>
      <c r="H21" s="19"/>
      <c r="I21" s="19"/>
      <c r="J21" s="19"/>
      <c r="K21" s="19"/>
      <c r="L21" s="19"/>
      <c r="M21" s="19"/>
      <c r="N21" s="19"/>
      <c r="O21" s="19"/>
      <c r="P21" s="19"/>
      <c r="Q21" s="40"/>
    </row>
    <row r="22" spans="1:17" x14ac:dyDescent="0.25">
      <c r="A22" s="38"/>
      <c r="B22" s="19"/>
      <c r="C22" s="19"/>
      <c r="D22" s="19"/>
      <c r="E22" s="19"/>
      <c r="F22" s="19"/>
      <c r="G22" s="19"/>
      <c r="H22" s="19"/>
      <c r="I22" s="19"/>
      <c r="J22" s="19"/>
      <c r="K22" s="19"/>
      <c r="L22" s="19"/>
      <c r="M22" s="19"/>
      <c r="N22" s="19"/>
      <c r="O22" s="19"/>
      <c r="P22" s="19"/>
      <c r="Q22" s="40"/>
    </row>
    <row r="23" spans="1:17" x14ac:dyDescent="0.25">
      <c r="A23" s="38"/>
      <c r="B23" s="19"/>
      <c r="C23" s="19"/>
      <c r="D23" s="19"/>
      <c r="E23" s="19"/>
      <c r="F23" s="19"/>
      <c r="G23" s="19"/>
      <c r="H23" s="19"/>
      <c r="I23" s="19"/>
      <c r="J23" s="19"/>
      <c r="K23" s="19"/>
      <c r="L23" s="19"/>
      <c r="M23" s="19"/>
      <c r="N23" s="19"/>
      <c r="O23" s="19"/>
      <c r="P23" s="19"/>
      <c r="Q23" s="40"/>
    </row>
    <row r="24" spans="1:17" x14ac:dyDescent="0.25">
      <c r="A24" s="38"/>
      <c r="B24" s="19"/>
      <c r="C24" s="19"/>
      <c r="D24" s="19"/>
      <c r="E24" s="19"/>
      <c r="F24" s="19"/>
      <c r="G24" s="19"/>
      <c r="H24" s="19"/>
      <c r="I24" s="19"/>
      <c r="J24" s="19"/>
      <c r="K24" s="19"/>
      <c r="L24" s="19"/>
      <c r="M24" s="19"/>
      <c r="N24" s="19"/>
      <c r="O24" s="19"/>
      <c r="P24" s="19"/>
      <c r="Q24" s="40"/>
    </row>
    <row r="25" spans="1:17" x14ac:dyDescent="0.25">
      <c r="A25" s="38"/>
      <c r="B25" s="19"/>
      <c r="C25" s="19"/>
      <c r="D25" s="19"/>
      <c r="E25" s="19"/>
      <c r="F25" s="19"/>
      <c r="G25" s="19"/>
      <c r="H25" s="19"/>
      <c r="I25" s="19"/>
      <c r="J25" s="19"/>
      <c r="K25" s="19"/>
      <c r="L25" s="19"/>
      <c r="M25" s="19"/>
      <c r="N25" s="19"/>
      <c r="O25" s="19"/>
      <c r="P25" s="19"/>
      <c r="Q25" s="40"/>
    </row>
    <row r="26" spans="1:17" ht="33" customHeight="1" x14ac:dyDescent="0.25">
      <c r="A26" s="102" t="s">
        <v>191</v>
      </c>
      <c r="B26" s="103"/>
      <c r="C26" s="103"/>
      <c r="D26" s="103"/>
      <c r="E26" s="103"/>
      <c r="F26" s="103"/>
      <c r="G26" s="103"/>
      <c r="H26" s="103"/>
      <c r="I26" s="103"/>
      <c r="J26" s="103"/>
      <c r="K26" s="103"/>
      <c r="L26" s="103"/>
      <c r="M26" s="103"/>
      <c r="N26" s="103"/>
      <c r="O26" s="103"/>
      <c r="P26" s="103"/>
      <c r="Q26" s="40"/>
    </row>
    <row r="27" spans="1:17" ht="15.75" thickBot="1" x14ac:dyDescent="0.3">
      <c r="A27" s="38"/>
      <c r="B27" s="19"/>
      <c r="C27" s="19"/>
      <c r="D27" s="19"/>
      <c r="E27" s="19"/>
      <c r="F27" s="19"/>
      <c r="G27" s="19"/>
      <c r="H27" s="19"/>
      <c r="I27" s="19"/>
      <c r="J27" s="19"/>
      <c r="K27" s="19"/>
      <c r="L27" s="19"/>
      <c r="M27" s="19"/>
      <c r="N27" s="19"/>
      <c r="O27" s="19"/>
      <c r="P27" s="19"/>
      <c r="Q27" s="40"/>
    </row>
    <row r="28" spans="1:17" ht="20.25" thickBot="1" x14ac:dyDescent="0.35">
      <c r="A28" s="80" t="s">
        <v>177</v>
      </c>
      <c r="B28" s="114" t="s">
        <v>178</v>
      </c>
      <c r="C28" s="114"/>
      <c r="D28" s="114"/>
      <c r="E28" s="114"/>
      <c r="F28" s="114"/>
      <c r="G28" s="114"/>
      <c r="H28" s="114"/>
      <c r="I28" s="114"/>
      <c r="J28" s="115"/>
      <c r="K28" s="19"/>
      <c r="L28" s="19"/>
      <c r="M28" s="19"/>
      <c r="N28" s="19"/>
      <c r="O28" s="19"/>
      <c r="P28" s="19"/>
      <c r="Q28" s="40"/>
    </row>
    <row r="29" spans="1:17" x14ac:dyDescent="0.25">
      <c r="A29" s="79" t="s">
        <v>153</v>
      </c>
      <c r="B29" s="112" t="s">
        <v>164</v>
      </c>
      <c r="C29" s="112"/>
      <c r="D29" s="112"/>
      <c r="E29" s="112"/>
      <c r="F29" s="112"/>
      <c r="G29" s="112"/>
      <c r="H29" s="112"/>
      <c r="I29" s="112"/>
      <c r="J29" s="113"/>
      <c r="K29" s="19"/>
      <c r="L29" s="19"/>
      <c r="M29" s="19"/>
      <c r="N29" s="19"/>
      <c r="O29" s="19"/>
      <c r="P29" s="19"/>
      <c r="Q29" s="40"/>
    </row>
    <row r="30" spans="1:17" ht="26.25" customHeight="1" x14ac:dyDescent="0.25">
      <c r="A30" s="76" t="s">
        <v>154</v>
      </c>
      <c r="B30" s="110" t="s">
        <v>165</v>
      </c>
      <c r="C30" s="110"/>
      <c r="D30" s="110"/>
      <c r="E30" s="110"/>
      <c r="F30" s="110"/>
      <c r="G30" s="110"/>
      <c r="H30" s="110"/>
      <c r="I30" s="110"/>
      <c r="J30" s="111"/>
      <c r="K30" s="19"/>
      <c r="L30" s="19"/>
      <c r="M30" s="19"/>
      <c r="N30" s="19"/>
      <c r="O30" s="19"/>
      <c r="P30" s="19"/>
      <c r="Q30" s="40"/>
    </row>
    <row r="31" spans="1:17" ht="27.75" customHeight="1" x14ac:dyDescent="0.25">
      <c r="A31" s="77" t="s">
        <v>6</v>
      </c>
      <c r="B31" s="110" t="s">
        <v>166</v>
      </c>
      <c r="C31" s="110"/>
      <c r="D31" s="110"/>
      <c r="E31" s="110"/>
      <c r="F31" s="110"/>
      <c r="G31" s="110"/>
      <c r="H31" s="110"/>
      <c r="I31" s="110"/>
      <c r="J31" s="111"/>
      <c r="K31" s="19"/>
      <c r="L31" s="19"/>
      <c r="M31" s="19"/>
      <c r="N31" s="19"/>
      <c r="O31" s="19"/>
      <c r="P31" s="19"/>
      <c r="Q31" s="40"/>
    </row>
    <row r="32" spans="1:17" ht="27" customHeight="1" x14ac:dyDescent="0.25">
      <c r="A32" s="77" t="s">
        <v>7</v>
      </c>
      <c r="B32" s="110" t="s">
        <v>167</v>
      </c>
      <c r="C32" s="110"/>
      <c r="D32" s="110"/>
      <c r="E32" s="110"/>
      <c r="F32" s="110"/>
      <c r="G32" s="110"/>
      <c r="H32" s="110"/>
      <c r="I32" s="110"/>
      <c r="J32" s="111"/>
      <c r="K32" s="19"/>
      <c r="L32" s="19"/>
      <c r="M32" s="19"/>
      <c r="N32" s="19"/>
      <c r="O32" s="19"/>
      <c r="P32" s="19"/>
      <c r="Q32" s="40"/>
    </row>
    <row r="33" spans="1:17" ht="37.5" customHeight="1" x14ac:dyDescent="0.25">
      <c r="A33" s="77" t="s">
        <v>8</v>
      </c>
      <c r="B33" s="110" t="s">
        <v>168</v>
      </c>
      <c r="C33" s="110"/>
      <c r="D33" s="110"/>
      <c r="E33" s="110"/>
      <c r="F33" s="110"/>
      <c r="G33" s="110"/>
      <c r="H33" s="110"/>
      <c r="I33" s="110"/>
      <c r="J33" s="111"/>
      <c r="K33" s="19"/>
      <c r="L33" s="19"/>
      <c r="M33" s="19"/>
      <c r="N33" s="19"/>
      <c r="O33" s="19"/>
      <c r="P33" s="19"/>
      <c r="Q33" s="40"/>
    </row>
    <row r="34" spans="1:17" ht="26.25" customHeight="1" x14ac:dyDescent="0.25">
      <c r="A34" s="77" t="s">
        <v>9</v>
      </c>
      <c r="B34" s="110" t="s">
        <v>169</v>
      </c>
      <c r="C34" s="110"/>
      <c r="D34" s="110"/>
      <c r="E34" s="110"/>
      <c r="F34" s="110"/>
      <c r="G34" s="110"/>
      <c r="H34" s="110"/>
      <c r="I34" s="110"/>
      <c r="J34" s="111"/>
      <c r="K34" s="19"/>
      <c r="L34" s="19"/>
      <c r="M34" s="19"/>
      <c r="N34" s="19"/>
      <c r="O34" s="19"/>
      <c r="P34" s="19"/>
      <c r="Q34" s="40"/>
    </row>
    <row r="35" spans="1:17" ht="26.25" customHeight="1" x14ac:dyDescent="0.25">
      <c r="A35" s="77" t="s">
        <v>11</v>
      </c>
      <c r="B35" s="110" t="s">
        <v>170</v>
      </c>
      <c r="C35" s="110"/>
      <c r="D35" s="110"/>
      <c r="E35" s="110"/>
      <c r="F35" s="110"/>
      <c r="G35" s="110"/>
      <c r="H35" s="110"/>
      <c r="I35" s="110"/>
      <c r="J35" s="111"/>
      <c r="K35" s="19"/>
      <c r="L35" s="19"/>
      <c r="M35" s="19"/>
      <c r="N35" s="19"/>
      <c r="O35" s="19"/>
      <c r="P35" s="19"/>
      <c r="Q35" s="40"/>
    </row>
    <row r="36" spans="1:17" ht="26.25" customHeight="1" x14ac:dyDescent="0.25">
      <c r="A36" s="77" t="s">
        <v>155</v>
      </c>
      <c r="B36" s="110" t="s">
        <v>171</v>
      </c>
      <c r="C36" s="110"/>
      <c r="D36" s="110"/>
      <c r="E36" s="110"/>
      <c r="F36" s="110"/>
      <c r="G36" s="110"/>
      <c r="H36" s="110"/>
      <c r="I36" s="110"/>
      <c r="J36" s="111"/>
      <c r="K36" s="19"/>
      <c r="L36" s="19"/>
      <c r="M36" s="19"/>
      <c r="N36" s="19"/>
      <c r="O36" s="19"/>
      <c r="P36" s="19"/>
      <c r="Q36" s="40"/>
    </row>
    <row r="37" spans="1:17" ht="23.25" customHeight="1" x14ac:dyDescent="0.25">
      <c r="A37" s="77" t="s">
        <v>156</v>
      </c>
      <c r="B37" s="110" t="s">
        <v>172</v>
      </c>
      <c r="C37" s="110"/>
      <c r="D37" s="110"/>
      <c r="E37" s="110"/>
      <c r="F37" s="110"/>
      <c r="G37" s="110"/>
      <c r="H37" s="110"/>
      <c r="I37" s="110"/>
      <c r="J37" s="111"/>
      <c r="K37" s="19"/>
      <c r="L37" s="19"/>
      <c r="M37" s="19"/>
      <c r="N37" s="19"/>
      <c r="O37" s="19"/>
      <c r="P37" s="19"/>
      <c r="Q37" s="40"/>
    </row>
    <row r="38" spans="1:17" ht="24.75" customHeight="1" x14ac:dyDescent="0.25">
      <c r="A38" s="77" t="s">
        <v>157</v>
      </c>
      <c r="B38" s="110" t="s">
        <v>179</v>
      </c>
      <c r="C38" s="110"/>
      <c r="D38" s="110"/>
      <c r="E38" s="110"/>
      <c r="F38" s="110"/>
      <c r="G38" s="110"/>
      <c r="H38" s="110"/>
      <c r="I38" s="110"/>
      <c r="J38" s="111"/>
      <c r="K38" s="19"/>
      <c r="L38" s="19"/>
      <c r="M38" s="19"/>
      <c r="N38" s="19"/>
      <c r="O38" s="19"/>
      <c r="P38" s="19"/>
      <c r="Q38" s="40"/>
    </row>
    <row r="39" spans="1:17" ht="29.25" customHeight="1" x14ac:dyDescent="0.25">
      <c r="A39" s="77" t="s">
        <v>158</v>
      </c>
      <c r="B39" s="110" t="s">
        <v>173</v>
      </c>
      <c r="C39" s="110"/>
      <c r="D39" s="110"/>
      <c r="E39" s="110"/>
      <c r="F39" s="110"/>
      <c r="G39" s="110"/>
      <c r="H39" s="110"/>
      <c r="I39" s="110"/>
      <c r="J39" s="111"/>
      <c r="K39" s="19"/>
      <c r="L39" s="19"/>
      <c r="M39" s="19"/>
      <c r="N39" s="19"/>
      <c r="O39" s="19"/>
      <c r="P39" s="19"/>
      <c r="Q39" s="40"/>
    </row>
    <row r="40" spans="1:17" ht="22.5" customHeight="1" x14ac:dyDescent="0.25">
      <c r="A40" s="77" t="s">
        <v>10</v>
      </c>
      <c r="B40" s="110" t="s">
        <v>174</v>
      </c>
      <c r="C40" s="110"/>
      <c r="D40" s="110"/>
      <c r="E40" s="110"/>
      <c r="F40" s="110"/>
      <c r="G40" s="110"/>
      <c r="H40" s="110"/>
      <c r="I40" s="110"/>
      <c r="J40" s="111"/>
      <c r="K40" s="19"/>
      <c r="L40" s="19"/>
      <c r="M40" s="19"/>
      <c r="N40" s="19"/>
      <c r="O40" s="19"/>
      <c r="P40" s="19"/>
      <c r="Q40" s="40"/>
    </row>
    <row r="41" spans="1:17" ht="30" customHeight="1" x14ac:dyDescent="0.25">
      <c r="A41" s="77" t="s">
        <v>159</v>
      </c>
      <c r="B41" s="110" t="s">
        <v>175</v>
      </c>
      <c r="C41" s="110"/>
      <c r="D41" s="110"/>
      <c r="E41" s="110"/>
      <c r="F41" s="110"/>
      <c r="G41" s="110"/>
      <c r="H41" s="110"/>
      <c r="I41" s="110"/>
      <c r="J41" s="111"/>
      <c r="K41" s="19"/>
      <c r="L41" s="19"/>
      <c r="M41" s="19"/>
      <c r="N41" s="19"/>
      <c r="O41" s="19"/>
      <c r="P41" s="19"/>
      <c r="Q41" s="40"/>
    </row>
    <row r="42" spans="1:17" ht="33" customHeight="1" thickBot="1" x14ac:dyDescent="0.3">
      <c r="A42" s="78" t="s">
        <v>161</v>
      </c>
      <c r="B42" s="116" t="s">
        <v>176</v>
      </c>
      <c r="C42" s="116"/>
      <c r="D42" s="116"/>
      <c r="E42" s="116"/>
      <c r="F42" s="116"/>
      <c r="G42" s="116"/>
      <c r="H42" s="116"/>
      <c r="I42" s="116"/>
      <c r="J42" s="117"/>
      <c r="K42" s="19"/>
      <c r="L42" s="19"/>
      <c r="M42" s="19"/>
      <c r="N42" s="19"/>
      <c r="O42" s="19"/>
      <c r="P42" s="19"/>
      <c r="Q42" s="40"/>
    </row>
    <row r="43" spans="1:17" x14ac:dyDescent="0.25">
      <c r="A43" s="38"/>
      <c r="B43" s="19"/>
      <c r="C43" s="19"/>
      <c r="D43" s="19"/>
      <c r="E43" s="19"/>
      <c r="F43" s="19"/>
      <c r="G43" s="19"/>
      <c r="H43" s="19"/>
      <c r="I43" s="19"/>
      <c r="J43" s="19"/>
      <c r="K43" s="19"/>
      <c r="L43" s="19"/>
      <c r="M43" s="19"/>
      <c r="N43" s="19"/>
      <c r="O43" s="19"/>
      <c r="P43" s="19"/>
      <c r="Q43" s="40"/>
    </row>
    <row r="44" spans="1:17" x14ac:dyDescent="0.25">
      <c r="A44" s="38"/>
      <c r="B44" s="19"/>
      <c r="C44" s="19"/>
      <c r="D44" s="19"/>
      <c r="E44" s="19"/>
      <c r="F44" s="19"/>
      <c r="G44" s="19"/>
      <c r="H44" s="19"/>
      <c r="I44" s="19"/>
      <c r="J44" s="19"/>
      <c r="K44" s="19"/>
      <c r="L44" s="19"/>
      <c r="M44" s="19"/>
      <c r="N44" s="19"/>
      <c r="O44" s="19"/>
      <c r="P44" s="19"/>
      <c r="Q44" s="40"/>
    </row>
    <row r="45" spans="1:17" x14ac:dyDescent="0.25">
      <c r="A45" s="38" t="s">
        <v>190</v>
      </c>
      <c r="B45" s="19"/>
      <c r="C45" s="19"/>
      <c r="D45" s="19"/>
      <c r="E45" s="19"/>
      <c r="F45" s="19"/>
      <c r="G45" s="19"/>
      <c r="H45" s="19"/>
      <c r="I45" s="19"/>
      <c r="J45" s="19"/>
      <c r="K45" s="19"/>
      <c r="L45" s="19"/>
      <c r="M45" s="19"/>
      <c r="N45" s="19"/>
      <c r="O45" s="19"/>
      <c r="P45" s="19"/>
      <c r="Q45" s="40"/>
    </row>
    <row r="46" spans="1:17" ht="15.75" thickBot="1" x14ac:dyDescent="0.3">
      <c r="A46" s="38"/>
      <c r="B46" s="19"/>
      <c r="C46" s="19"/>
      <c r="D46" s="19"/>
      <c r="E46" s="19"/>
      <c r="F46" s="19"/>
      <c r="G46" s="19"/>
      <c r="H46" s="19"/>
      <c r="I46" s="19"/>
      <c r="J46" s="19"/>
      <c r="K46" s="19"/>
      <c r="L46" s="19"/>
      <c r="M46" s="19"/>
      <c r="N46" s="19"/>
      <c r="O46" s="19"/>
      <c r="P46" s="19"/>
      <c r="Q46" s="40"/>
    </row>
    <row r="47" spans="1:17" ht="20.25" thickBot="1" x14ac:dyDescent="0.35">
      <c r="A47" s="85" t="s">
        <v>177</v>
      </c>
      <c r="B47" s="97" t="s">
        <v>178</v>
      </c>
      <c r="C47" s="97"/>
      <c r="D47" s="97"/>
      <c r="E47" s="97"/>
      <c r="F47" s="97"/>
      <c r="G47" s="97"/>
      <c r="H47" s="97"/>
      <c r="I47" s="97"/>
      <c r="J47" s="97"/>
      <c r="K47" s="97"/>
      <c r="L47" s="98"/>
      <c r="M47" s="19"/>
      <c r="N47" s="19"/>
      <c r="O47" s="19"/>
      <c r="P47" s="19"/>
      <c r="Q47" s="40"/>
    </row>
    <row r="48" spans="1:17" x14ac:dyDescent="0.25">
      <c r="A48" s="84" t="s">
        <v>18</v>
      </c>
      <c r="B48" s="108" t="s">
        <v>180</v>
      </c>
      <c r="C48" s="108"/>
      <c r="D48" s="108"/>
      <c r="E48" s="108"/>
      <c r="F48" s="108"/>
      <c r="G48" s="108"/>
      <c r="H48" s="108"/>
      <c r="I48" s="108"/>
      <c r="J48" s="108"/>
      <c r="K48" s="108"/>
      <c r="L48" s="109"/>
      <c r="M48" s="19"/>
      <c r="N48" s="19"/>
      <c r="O48" s="19"/>
      <c r="P48" s="19"/>
      <c r="Q48" s="40"/>
    </row>
    <row r="49" spans="1:17" ht="33" x14ac:dyDescent="0.25">
      <c r="A49" s="81" t="s">
        <v>19</v>
      </c>
      <c r="B49" s="106" t="s">
        <v>181</v>
      </c>
      <c r="C49" s="106"/>
      <c r="D49" s="106"/>
      <c r="E49" s="106"/>
      <c r="F49" s="106"/>
      <c r="G49" s="106"/>
      <c r="H49" s="106"/>
      <c r="I49" s="106"/>
      <c r="J49" s="106"/>
      <c r="K49" s="106"/>
      <c r="L49" s="107"/>
      <c r="M49" s="19"/>
      <c r="N49" s="19"/>
      <c r="O49" s="19"/>
      <c r="P49" s="19"/>
      <c r="Q49" s="40"/>
    </row>
    <row r="50" spans="1:17" ht="18" x14ac:dyDescent="0.25">
      <c r="A50" s="81" t="s">
        <v>20</v>
      </c>
      <c r="B50" s="106" t="s">
        <v>183</v>
      </c>
      <c r="C50" s="106"/>
      <c r="D50" s="106"/>
      <c r="E50" s="106"/>
      <c r="F50" s="106"/>
      <c r="G50" s="106"/>
      <c r="H50" s="106"/>
      <c r="I50" s="106"/>
      <c r="J50" s="106"/>
      <c r="K50" s="106"/>
      <c r="L50" s="107"/>
      <c r="M50" s="19"/>
      <c r="N50" s="19"/>
      <c r="O50" s="19"/>
      <c r="P50" s="19"/>
      <c r="Q50" s="40"/>
    </row>
    <row r="51" spans="1:17" x14ac:dyDescent="0.25">
      <c r="A51" s="81" t="s">
        <v>21</v>
      </c>
      <c r="B51" s="106" t="s">
        <v>182</v>
      </c>
      <c r="C51" s="106"/>
      <c r="D51" s="106"/>
      <c r="E51" s="106"/>
      <c r="F51" s="106"/>
      <c r="G51" s="106"/>
      <c r="H51" s="106"/>
      <c r="I51" s="106"/>
      <c r="J51" s="106"/>
      <c r="K51" s="106"/>
      <c r="L51" s="107"/>
      <c r="M51" s="19"/>
      <c r="N51" s="19"/>
      <c r="O51" s="19"/>
      <c r="P51" s="19"/>
      <c r="Q51" s="40"/>
    </row>
    <row r="52" spans="1:17" ht="18" x14ac:dyDescent="0.25">
      <c r="A52" s="81" t="s">
        <v>22</v>
      </c>
      <c r="B52" s="106" t="s">
        <v>184</v>
      </c>
      <c r="C52" s="106"/>
      <c r="D52" s="106"/>
      <c r="E52" s="106"/>
      <c r="F52" s="106"/>
      <c r="G52" s="106"/>
      <c r="H52" s="106"/>
      <c r="I52" s="106"/>
      <c r="J52" s="106"/>
      <c r="K52" s="106"/>
      <c r="L52" s="107"/>
      <c r="M52" s="19"/>
      <c r="N52" s="19"/>
      <c r="O52" s="19"/>
      <c r="P52" s="19"/>
      <c r="Q52" s="40"/>
    </row>
    <row r="53" spans="1:17" ht="35.25" x14ac:dyDescent="0.25">
      <c r="A53" s="82" t="s">
        <v>14</v>
      </c>
      <c r="B53" s="106" t="s">
        <v>186</v>
      </c>
      <c r="C53" s="106"/>
      <c r="D53" s="106"/>
      <c r="E53" s="106"/>
      <c r="F53" s="106"/>
      <c r="G53" s="106"/>
      <c r="H53" s="106"/>
      <c r="I53" s="106"/>
      <c r="J53" s="106"/>
      <c r="K53" s="106"/>
      <c r="L53" s="107"/>
      <c r="M53" s="19"/>
      <c r="N53" s="19"/>
      <c r="O53" s="19"/>
      <c r="P53" s="19"/>
      <c r="Q53" s="40"/>
    </row>
    <row r="54" spans="1:17" ht="18" x14ac:dyDescent="0.25">
      <c r="A54" s="81" t="s">
        <v>16</v>
      </c>
      <c r="B54" s="106" t="s">
        <v>187</v>
      </c>
      <c r="C54" s="106"/>
      <c r="D54" s="106"/>
      <c r="E54" s="106"/>
      <c r="F54" s="106"/>
      <c r="G54" s="106"/>
      <c r="H54" s="106"/>
      <c r="I54" s="106"/>
      <c r="J54" s="106"/>
      <c r="K54" s="106"/>
      <c r="L54" s="107"/>
      <c r="M54" s="19"/>
      <c r="N54" s="19"/>
      <c r="O54" s="19"/>
      <c r="P54" s="19"/>
      <c r="Q54" s="40"/>
    </row>
    <row r="55" spans="1:17" ht="30" x14ac:dyDescent="0.25">
      <c r="A55" s="81" t="s">
        <v>185</v>
      </c>
      <c r="B55" s="106" t="s">
        <v>188</v>
      </c>
      <c r="C55" s="106"/>
      <c r="D55" s="106"/>
      <c r="E55" s="106"/>
      <c r="F55" s="106"/>
      <c r="G55" s="106"/>
      <c r="H55" s="106"/>
      <c r="I55" s="106"/>
      <c r="J55" s="106"/>
      <c r="K55" s="106"/>
      <c r="L55" s="107"/>
      <c r="M55" s="19"/>
      <c r="N55" s="19"/>
      <c r="O55" s="19"/>
      <c r="P55" s="19"/>
      <c r="Q55" s="40"/>
    </row>
    <row r="56" spans="1:17" ht="18.75" thickBot="1" x14ac:dyDescent="0.3">
      <c r="A56" s="83" t="s">
        <v>17</v>
      </c>
      <c r="B56" s="104" t="s">
        <v>189</v>
      </c>
      <c r="C56" s="104"/>
      <c r="D56" s="104"/>
      <c r="E56" s="104"/>
      <c r="F56" s="104"/>
      <c r="G56" s="104"/>
      <c r="H56" s="104"/>
      <c r="I56" s="104"/>
      <c r="J56" s="104"/>
      <c r="K56" s="104"/>
      <c r="L56" s="105"/>
      <c r="M56" s="19"/>
      <c r="N56" s="19"/>
      <c r="O56" s="19"/>
      <c r="P56" s="19"/>
      <c r="Q56" s="40"/>
    </row>
    <row r="57" spans="1:17" x14ac:dyDescent="0.25">
      <c r="A57" s="38"/>
      <c r="B57" s="19"/>
      <c r="C57" s="19"/>
      <c r="D57" s="19"/>
      <c r="E57" s="19"/>
      <c r="F57" s="19"/>
      <c r="G57" s="19"/>
      <c r="H57" s="19"/>
      <c r="I57" s="19"/>
      <c r="J57" s="19"/>
      <c r="K57" s="19"/>
      <c r="L57" s="19"/>
      <c r="M57" s="19"/>
      <c r="N57" s="19"/>
      <c r="O57" s="19"/>
      <c r="P57" s="19"/>
      <c r="Q57" s="40"/>
    </row>
    <row r="58" spans="1:17" x14ac:dyDescent="0.25">
      <c r="A58" s="38"/>
      <c r="B58" s="19"/>
      <c r="C58" s="19"/>
      <c r="D58" s="19"/>
      <c r="E58" s="19"/>
      <c r="F58" s="19"/>
      <c r="G58" s="19"/>
      <c r="H58" s="19"/>
      <c r="I58" s="19"/>
      <c r="J58" s="19"/>
      <c r="K58" s="19"/>
      <c r="L58" s="19"/>
      <c r="M58" s="19"/>
      <c r="N58" s="19"/>
      <c r="O58" s="19"/>
      <c r="P58" s="19"/>
      <c r="Q58" s="40"/>
    </row>
    <row r="59" spans="1:17" x14ac:dyDescent="0.25">
      <c r="A59" s="38" t="s">
        <v>192</v>
      </c>
      <c r="B59" s="19"/>
      <c r="C59" s="19"/>
      <c r="D59" s="19"/>
      <c r="E59" s="19"/>
      <c r="F59" s="19"/>
      <c r="G59" s="19"/>
      <c r="H59" s="19"/>
      <c r="I59" s="19"/>
      <c r="J59" s="19"/>
      <c r="K59" s="19"/>
      <c r="L59" s="19"/>
      <c r="M59" s="19"/>
      <c r="N59" s="19"/>
      <c r="O59" s="19"/>
      <c r="P59" s="19"/>
      <c r="Q59" s="40"/>
    </row>
    <row r="60" spans="1:17" x14ac:dyDescent="0.25">
      <c r="A60" s="38"/>
      <c r="B60" s="19"/>
      <c r="C60" s="19"/>
      <c r="D60" s="19"/>
      <c r="E60" s="19"/>
      <c r="F60" s="19"/>
      <c r="G60" s="19"/>
      <c r="H60" s="19"/>
      <c r="I60" s="19"/>
      <c r="J60" s="19"/>
      <c r="K60" s="19"/>
      <c r="L60" s="19"/>
      <c r="M60" s="19"/>
      <c r="N60" s="19"/>
      <c r="O60" s="19"/>
      <c r="P60" s="19"/>
      <c r="Q60" s="40"/>
    </row>
    <row r="61" spans="1:17" ht="15.75" thickBot="1" x14ac:dyDescent="0.3">
      <c r="A61" s="41"/>
      <c r="B61" s="43"/>
      <c r="C61" s="43"/>
      <c r="D61" s="43"/>
      <c r="E61" s="43"/>
      <c r="F61" s="43"/>
      <c r="G61" s="43"/>
      <c r="H61" s="43"/>
      <c r="I61" s="43"/>
      <c r="J61" s="43"/>
      <c r="K61" s="43"/>
      <c r="L61" s="43"/>
      <c r="M61" s="43"/>
      <c r="N61" s="43"/>
      <c r="O61" s="43"/>
      <c r="P61" s="43"/>
      <c r="Q61" s="44"/>
    </row>
  </sheetData>
  <mergeCells count="28">
    <mergeCell ref="B29:J29"/>
    <mergeCell ref="B28:J28"/>
    <mergeCell ref="A3:P3"/>
    <mergeCell ref="B42:J42"/>
    <mergeCell ref="B41:J41"/>
    <mergeCell ref="B40:J40"/>
    <mergeCell ref="B39:J39"/>
    <mergeCell ref="B38:J38"/>
    <mergeCell ref="B37:J37"/>
    <mergeCell ref="B36:J36"/>
    <mergeCell ref="B35:J35"/>
    <mergeCell ref="B34:J34"/>
    <mergeCell ref="B47:L47"/>
    <mergeCell ref="A1:Q1"/>
    <mergeCell ref="A26:P26"/>
    <mergeCell ref="B56:L56"/>
    <mergeCell ref="B55:L55"/>
    <mergeCell ref="B54:L54"/>
    <mergeCell ref="B53:L53"/>
    <mergeCell ref="B52:L52"/>
    <mergeCell ref="B51:L51"/>
    <mergeCell ref="B50:L50"/>
    <mergeCell ref="B49:L49"/>
    <mergeCell ref="B48:L48"/>
    <mergeCell ref="B33:J33"/>
    <mergeCell ref="B32:J32"/>
    <mergeCell ref="B31:J31"/>
    <mergeCell ref="B30:J3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617BA-D7F9-4034-BB43-DFF06D9DE8B8}">
  <dimension ref="A1:O79"/>
  <sheetViews>
    <sheetView workbookViewId="0">
      <selection activeCell="R15" sqref="R15"/>
    </sheetView>
  </sheetViews>
  <sheetFormatPr defaultRowHeight="15" x14ac:dyDescent="0.25"/>
  <cols>
    <col min="1" max="1" width="18.42578125" bestFit="1" customWidth="1"/>
    <col min="2" max="2" width="12.28515625" style="37" customWidth="1"/>
    <col min="3" max="3" width="12.5703125" bestFit="1" customWidth="1"/>
    <col min="14" max="14" width="12.5703125" customWidth="1"/>
  </cols>
  <sheetData>
    <row r="1" spans="1:15" ht="29.25" thickBot="1" x14ac:dyDescent="0.5">
      <c r="A1" s="118" t="s">
        <v>160</v>
      </c>
      <c r="B1" s="119"/>
      <c r="C1" s="119"/>
      <c r="D1" s="119"/>
      <c r="E1" s="119"/>
      <c r="F1" s="119"/>
      <c r="G1" s="119"/>
      <c r="H1" s="119"/>
      <c r="I1" s="119"/>
      <c r="J1" s="119"/>
      <c r="K1" s="119"/>
      <c r="L1" s="119"/>
      <c r="M1" s="119"/>
      <c r="N1" s="119"/>
      <c r="O1" s="120"/>
    </row>
    <row r="2" spans="1:15" ht="15.75" thickBot="1" x14ac:dyDescent="0.3">
      <c r="A2" s="38"/>
      <c r="B2" s="39"/>
      <c r="C2" s="19"/>
      <c r="D2" s="19"/>
      <c r="E2" s="19"/>
      <c r="F2" s="19"/>
      <c r="G2" s="19"/>
      <c r="H2" s="19"/>
      <c r="I2" s="19"/>
      <c r="J2" s="19"/>
      <c r="K2" s="19"/>
      <c r="L2" s="19"/>
      <c r="M2" s="19"/>
      <c r="N2" s="19"/>
      <c r="O2" s="40"/>
    </row>
    <row r="3" spans="1:15" ht="60.75" thickBot="1" x14ac:dyDescent="0.3">
      <c r="A3" s="49" t="s">
        <v>153</v>
      </c>
      <c r="B3" s="50" t="s">
        <v>154</v>
      </c>
      <c r="C3" s="51" t="s">
        <v>6</v>
      </c>
      <c r="D3" s="51" t="s">
        <v>7</v>
      </c>
      <c r="E3" s="51" t="s">
        <v>8</v>
      </c>
      <c r="F3" s="51" t="s">
        <v>9</v>
      </c>
      <c r="G3" s="51" t="s">
        <v>11</v>
      </c>
      <c r="H3" s="51" t="s">
        <v>155</v>
      </c>
      <c r="I3" s="51" t="s">
        <v>156</v>
      </c>
      <c r="J3" s="51" t="s">
        <v>157</v>
      </c>
      <c r="K3" s="51" t="s">
        <v>158</v>
      </c>
      <c r="L3" s="51" t="s">
        <v>10</v>
      </c>
      <c r="M3" s="51" t="s">
        <v>159</v>
      </c>
      <c r="N3" s="52" t="s">
        <v>161</v>
      </c>
      <c r="O3" s="40"/>
    </row>
    <row r="4" spans="1:15" x14ac:dyDescent="0.25">
      <c r="A4" s="125" t="s">
        <v>150</v>
      </c>
      <c r="B4" s="141" t="s">
        <v>145</v>
      </c>
      <c r="C4" s="53">
        <v>1</v>
      </c>
      <c r="D4" s="53">
        <v>95</v>
      </c>
      <c r="E4" s="53">
        <v>184</v>
      </c>
      <c r="F4" s="53">
        <f>(E4-D4)</f>
        <v>89</v>
      </c>
      <c r="G4" s="53">
        <v>17</v>
      </c>
      <c r="H4" s="53">
        <v>2.5</v>
      </c>
      <c r="I4" s="54">
        <f>(PI()*(H4/2)^2*G4)</f>
        <v>83.448554860978888</v>
      </c>
      <c r="J4" s="53">
        <v>100</v>
      </c>
      <c r="K4" s="53">
        <v>65</v>
      </c>
      <c r="L4" s="53">
        <f>J4-K4</f>
        <v>35</v>
      </c>
      <c r="M4" s="54">
        <f>F4/I4</f>
        <v>1.0665253598252185</v>
      </c>
      <c r="N4" s="55">
        <f>L4/I4</f>
        <v>0.41942008532452413</v>
      </c>
      <c r="O4" s="40"/>
    </row>
    <row r="5" spans="1:15" x14ac:dyDescent="0.25">
      <c r="A5" s="126"/>
      <c r="B5" s="142"/>
      <c r="C5" s="45">
        <v>2</v>
      </c>
      <c r="D5" s="45">
        <v>95</v>
      </c>
      <c r="E5" s="45">
        <v>185</v>
      </c>
      <c r="F5" s="45">
        <f t="shared" ref="F5:F6" si="0">(E5-D5)</f>
        <v>90</v>
      </c>
      <c r="G5" s="45">
        <v>17</v>
      </c>
      <c r="H5" s="45">
        <v>2.5</v>
      </c>
      <c r="I5" s="46">
        <f t="shared" ref="I5:I6" si="1">(PI()*(H5/2)^2*G5)</f>
        <v>83.448554860978888</v>
      </c>
      <c r="J5" s="45">
        <v>100</v>
      </c>
      <c r="K5" s="45">
        <v>64</v>
      </c>
      <c r="L5" s="45">
        <f>J5-K5</f>
        <v>36</v>
      </c>
      <c r="M5" s="46">
        <f t="shared" ref="M5:M6" si="2">F5/I5</f>
        <v>1.0785087908344906</v>
      </c>
      <c r="N5" s="56">
        <f t="shared" ref="N5:N6" si="3">L5/I5</f>
        <v>0.43140351633379626</v>
      </c>
      <c r="O5" s="40"/>
    </row>
    <row r="6" spans="1:15" x14ac:dyDescent="0.25">
      <c r="A6" s="126"/>
      <c r="B6" s="142"/>
      <c r="C6" s="45">
        <v>3</v>
      </c>
      <c r="D6" s="45">
        <v>95</v>
      </c>
      <c r="E6" s="45">
        <v>183</v>
      </c>
      <c r="F6" s="45">
        <f t="shared" si="0"/>
        <v>88</v>
      </c>
      <c r="G6" s="45">
        <v>17</v>
      </c>
      <c r="H6" s="45">
        <v>2.5</v>
      </c>
      <c r="I6" s="46">
        <f t="shared" si="1"/>
        <v>83.448554860978888</v>
      </c>
      <c r="J6" s="45">
        <v>100</v>
      </c>
      <c r="K6" s="45">
        <v>63.5</v>
      </c>
      <c r="L6" s="45">
        <f>J6-K6</f>
        <v>36.5</v>
      </c>
      <c r="M6" s="46">
        <f t="shared" si="2"/>
        <v>1.0545419288159465</v>
      </c>
      <c r="N6" s="56">
        <f t="shared" si="3"/>
        <v>0.43739523183843232</v>
      </c>
      <c r="O6" s="40"/>
    </row>
    <row r="7" spans="1:15" x14ac:dyDescent="0.25">
      <c r="A7" s="126"/>
      <c r="B7" s="142"/>
      <c r="C7" s="45" t="s">
        <v>0</v>
      </c>
      <c r="D7" s="139"/>
      <c r="E7" s="139"/>
      <c r="F7" s="139"/>
      <c r="G7" s="139"/>
      <c r="H7" s="139"/>
      <c r="I7" s="139"/>
      <c r="J7" s="139"/>
      <c r="K7" s="139"/>
      <c r="L7" s="139"/>
      <c r="M7" s="46">
        <f>AVERAGE(M4:M6)</f>
        <v>1.0665253598252187</v>
      </c>
      <c r="N7" s="56">
        <f>AVERAGE(N4:N6)</f>
        <v>0.42940627783225088</v>
      </c>
      <c r="O7" s="40"/>
    </row>
    <row r="8" spans="1:15" x14ac:dyDescent="0.25">
      <c r="A8" s="126"/>
      <c r="B8" s="142"/>
      <c r="C8" s="45" t="s">
        <v>12</v>
      </c>
      <c r="D8" s="139"/>
      <c r="E8" s="139"/>
      <c r="F8" s="139"/>
      <c r="G8" s="139"/>
      <c r="H8" s="139"/>
      <c r="I8" s="139"/>
      <c r="J8" s="139"/>
      <c r="K8" s="139"/>
      <c r="L8" s="139"/>
      <c r="M8" s="46">
        <f>_xlfn.STDEV.S(M4:M6)</f>
        <v>1.1983431009272016E-2</v>
      </c>
      <c r="N8" s="56">
        <f>_xlfn.STDEV.S(N4:N6)</f>
        <v>9.1524966142117643E-3</v>
      </c>
      <c r="O8" s="40"/>
    </row>
    <row r="9" spans="1:15" x14ac:dyDescent="0.25">
      <c r="A9" s="126"/>
      <c r="B9" s="142" t="s">
        <v>146</v>
      </c>
      <c r="C9" s="45">
        <v>1</v>
      </c>
      <c r="D9" s="45">
        <v>95</v>
      </c>
      <c r="E9" s="45">
        <v>185</v>
      </c>
      <c r="F9" s="45">
        <f>(E9-D9)</f>
        <v>90</v>
      </c>
      <c r="G9" s="45">
        <v>17</v>
      </c>
      <c r="H9" s="45">
        <v>2.5</v>
      </c>
      <c r="I9" s="46">
        <f>(PI()*(H9/2)^2*G9)</f>
        <v>83.448554860978888</v>
      </c>
      <c r="J9" s="45">
        <v>100</v>
      </c>
      <c r="K9" s="45">
        <v>61.5</v>
      </c>
      <c r="L9" s="45">
        <f>J9-K9</f>
        <v>38.5</v>
      </c>
      <c r="M9" s="46">
        <f>F9/I9</f>
        <v>1.0785087908344906</v>
      </c>
      <c r="N9" s="56">
        <f>L9/I9</f>
        <v>0.46136209385697657</v>
      </c>
      <c r="O9" s="40"/>
    </row>
    <row r="10" spans="1:15" x14ac:dyDescent="0.25">
      <c r="A10" s="126"/>
      <c r="B10" s="142"/>
      <c r="C10" s="45">
        <v>2</v>
      </c>
      <c r="D10" s="45">
        <v>95</v>
      </c>
      <c r="E10" s="45">
        <v>185</v>
      </c>
      <c r="F10" s="45">
        <f t="shared" ref="F10:F11" si="4">(E10-D10)</f>
        <v>90</v>
      </c>
      <c r="G10" s="45">
        <v>17</v>
      </c>
      <c r="H10" s="45">
        <v>2.5</v>
      </c>
      <c r="I10" s="46">
        <f t="shared" ref="I10:I11" si="5">(PI()*(H10/2)^2*G10)</f>
        <v>83.448554860978888</v>
      </c>
      <c r="J10" s="45">
        <v>100</v>
      </c>
      <c r="K10" s="45">
        <v>62.5</v>
      </c>
      <c r="L10" s="45">
        <f>J10-K10</f>
        <v>37.5</v>
      </c>
      <c r="M10" s="46">
        <f t="shared" ref="M10:M11" si="6">F10/I10</f>
        <v>1.0785087908344906</v>
      </c>
      <c r="N10" s="56">
        <f t="shared" ref="N10:N11" si="7">L10/I10</f>
        <v>0.44937866284770445</v>
      </c>
      <c r="O10" s="40"/>
    </row>
    <row r="11" spans="1:15" x14ac:dyDescent="0.25">
      <c r="A11" s="126"/>
      <c r="B11" s="142"/>
      <c r="C11" s="45">
        <v>3</v>
      </c>
      <c r="D11" s="45">
        <v>95</v>
      </c>
      <c r="E11" s="45">
        <v>185</v>
      </c>
      <c r="F11" s="45">
        <f t="shared" si="4"/>
        <v>90</v>
      </c>
      <c r="G11" s="45">
        <v>17</v>
      </c>
      <c r="H11" s="45">
        <v>2.5</v>
      </c>
      <c r="I11" s="46">
        <f t="shared" si="5"/>
        <v>83.448554860978888</v>
      </c>
      <c r="J11" s="45">
        <v>100</v>
      </c>
      <c r="K11" s="45">
        <v>62</v>
      </c>
      <c r="L11" s="45">
        <f>J11-K11</f>
        <v>38</v>
      </c>
      <c r="M11" s="46">
        <f t="shared" si="6"/>
        <v>1.0785087908344906</v>
      </c>
      <c r="N11" s="56">
        <f t="shared" si="7"/>
        <v>0.45537037835234051</v>
      </c>
      <c r="O11" s="40"/>
    </row>
    <row r="12" spans="1:15" x14ac:dyDescent="0.25">
      <c r="A12" s="126"/>
      <c r="B12" s="142"/>
      <c r="C12" s="45" t="s">
        <v>0</v>
      </c>
      <c r="D12" s="139"/>
      <c r="E12" s="139"/>
      <c r="F12" s="139"/>
      <c r="G12" s="139"/>
      <c r="H12" s="139"/>
      <c r="I12" s="139"/>
      <c r="J12" s="139"/>
      <c r="K12" s="139"/>
      <c r="L12" s="139"/>
      <c r="M12" s="46">
        <f>AVERAGE(M9:M11)</f>
        <v>1.0785087908344906</v>
      </c>
      <c r="N12" s="56">
        <f>AVERAGE(N9:N11)</f>
        <v>0.45537037835234057</v>
      </c>
      <c r="O12" s="40"/>
    </row>
    <row r="13" spans="1:15" x14ac:dyDescent="0.25">
      <c r="A13" s="126"/>
      <c r="B13" s="142"/>
      <c r="C13" s="45" t="s">
        <v>12</v>
      </c>
      <c r="D13" s="139"/>
      <c r="E13" s="139"/>
      <c r="F13" s="139"/>
      <c r="G13" s="139"/>
      <c r="H13" s="139"/>
      <c r="I13" s="139"/>
      <c r="J13" s="139"/>
      <c r="K13" s="139"/>
      <c r="L13" s="139"/>
      <c r="M13" s="46">
        <f>_xlfn.STDEV.S(M9:M11)</f>
        <v>0</v>
      </c>
      <c r="N13" s="56">
        <f>_xlfn.STDEV.S(N9:N11)</f>
        <v>5.9917155046360637E-3</v>
      </c>
      <c r="O13" s="40"/>
    </row>
    <row r="14" spans="1:15" x14ac:dyDescent="0.25">
      <c r="A14" s="126"/>
      <c r="B14" s="142" t="s">
        <v>147</v>
      </c>
      <c r="C14" s="45">
        <v>1</v>
      </c>
      <c r="D14" s="45">
        <v>80</v>
      </c>
      <c r="E14" s="45">
        <v>174</v>
      </c>
      <c r="F14" s="45">
        <f>(E14-D14)</f>
        <v>94</v>
      </c>
      <c r="G14" s="45">
        <v>17</v>
      </c>
      <c r="H14" s="45">
        <v>2.5</v>
      </c>
      <c r="I14" s="46">
        <f>(PI()*(H14/2)^2*G14)</f>
        <v>83.448554860978888</v>
      </c>
      <c r="J14" s="45">
        <v>100</v>
      </c>
      <c r="K14" s="45">
        <v>60</v>
      </c>
      <c r="L14" s="45">
        <f>J14-K14</f>
        <v>40</v>
      </c>
      <c r="M14" s="46">
        <f>F14/I14</f>
        <v>1.1264425148715791</v>
      </c>
      <c r="N14" s="56">
        <f>L14/I14</f>
        <v>0.47933724037088477</v>
      </c>
      <c r="O14" s="40"/>
    </row>
    <row r="15" spans="1:15" x14ac:dyDescent="0.25">
      <c r="A15" s="126"/>
      <c r="B15" s="142"/>
      <c r="C15" s="45">
        <v>2</v>
      </c>
      <c r="D15" s="45">
        <v>90</v>
      </c>
      <c r="E15" s="45">
        <v>182</v>
      </c>
      <c r="F15" s="45">
        <f t="shared" ref="F15:F16" si="8">(E15-D15)</f>
        <v>92</v>
      </c>
      <c r="G15" s="45">
        <v>17</v>
      </c>
      <c r="H15" s="45">
        <v>2.5</v>
      </c>
      <c r="I15" s="46">
        <f t="shared" ref="I15:I16" si="9">(PI()*(H15/2)^2*G15)</f>
        <v>83.448554860978888</v>
      </c>
      <c r="J15" s="45">
        <v>100</v>
      </c>
      <c r="K15" s="45">
        <v>60.5</v>
      </c>
      <c r="L15" s="45">
        <f>J15-K15</f>
        <v>39.5</v>
      </c>
      <c r="M15" s="46">
        <f t="shared" ref="M15:M16" si="10">F15/I15</f>
        <v>1.1024756528530348</v>
      </c>
      <c r="N15" s="56">
        <f t="shared" ref="N15:N16" si="11">L15/I15</f>
        <v>0.4733455248662487</v>
      </c>
      <c r="O15" s="40"/>
    </row>
    <row r="16" spans="1:15" x14ac:dyDescent="0.25">
      <c r="A16" s="126"/>
      <c r="B16" s="142"/>
      <c r="C16" s="45">
        <v>3</v>
      </c>
      <c r="D16" s="45">
        <v>95</v>
      </c>
      <c r="E16" s="45">
        <v>184</v>
      </c>
      <c r="F16" s="45">
        <f t="shared" si="8"/>
        <v>89</v>
      </c>
      <c r="G16" s="45">
        <v>17</v>
      </c>
      <c r="H16" s="45">
        <v>2.5</v>
      </c>
      <c r="I16" s="46">
        <f t="shared" si="9"/>
        <v>83.448554860978888</v>
      </c>
      <c r="J16" s="45">
        <v>100</v>
      </c>
      <c r="K16" s="45">
        <v>60</v>
      </c>
      <c r="L16" s="45">
        <f>J16-K16</f>
        <v>40</v>
      </c>
      <c r="M16" s="46">
        <f t="shared" si="10"/>
        <v>1.0665253598252185</v>
      </c>
      <c r="N16" s="56">
        <f t="shared" si="11"/>
        <v>0.47933724037088477</v>
      </c>
      <c r="O16" s="40"/>
    </row>
    <row r="17" spans="1:15" x14ac:dyDescent="0.25">
      <c r="A17" s="126"/>
      <c r="B17" s="142"/>
      <c r="C17" s="45" t="s">
        <v>0</v>
      </c>
      <c r="D17" s="139"/>
      <c r="E17" s="139"/>
      <c r="F17" s="139"/>
      <c r="G17" s="139"/>
      <c r="H17" s="139"/>
      <c r="I17" s="139"/>
      <c r="J17" s="139"/>
      <c r="K17" s="139"/>
      <c r="L17" s="139"/>
      <c r="M17" s="46">
        <f>AVERAGE(M14:M16)</f>
        <v>1.0984811758499442</v>
      </c>
      <c r="N17" s="56">
        <f>AVERAGE(N14:N16)</f>
        <v>0.47734000186933939</v>
      </c>
      <c r="O17" s="40"/>
    </row>
    <row r="18" spans="1:15" x14ac:dyDescent="0.25">
      <c r="A18" s="126"/>
      <c r="B18" s="142"/>
      <c r="C18" s="45" t="s">
        <v>12</v>
      </c>
      <c r="D18" s="139"/>
      <c r="E18" s="139"/>
      <c r="F18" s="139"/>
      <c r="G18" s="139"/>
      <c r="H18" s="139"/>
      <c r="I18" s="139"/>
      <c r="J18" s="139"/>
      <c r="K18" s="139"/>
      <c r="L18" s="139"/>
      <c r="M18" s="46">
        <f>_xlfn.STDEV.S(M14:M16)</f>
        <v>3.015764002883134E-2</v>
      </c>
      <c r="N18" s="56">
        <f>_xlfn.STDEV.S(N14:N16)</f>
        <v>3.459318559509286E-3</v>
      </c>
      <c r="O18" s="40"/>
    </row>
    <row r="19" spans="1:15" x14ac:dyDescent="0.25">
      <c r="A19" s="126"/>
      <c r="B19" s="142" t="s">
        <v>148</v>
      </c>
      <c r="C19" s="45">
        <v>1</v>
      </c>
      <c r="D19" s="45">
        <v>89</v>
      </c>
      <c r="E19" s="45">
        <v>182</v>
      </c>
      <c r="F19" s="45">
        <f>(E19-D19)</f>
        <v>93</v>
      </c>
      <c r="G19" s="45">
        <v>17</v>
      </c>
      <c r="H19" s="45">
        <v>2.5</v>
      </c>
      <c r="I19" s="46">
        <f>(PI()*(H19/2)^2*G19)</f>
        <v>83.448554860978888</v>
      </c>
      <c r="J19" s="45">
        <v>100</v>
      </c>
      <c r="K19" s="45">
        <v>61</v>
      </c>
      <c r="L19" s="45">
        <f>J19-K19</f>
        <v>39</v>
      </c>
      <c r="M19" s="46">
        <f>F19/I19</f>
        <v>1.114459083862307</v>
      </c>
      <c r="N19" s="56">
        <f>L19/I19</f>
        <v>0.46735380936161264</v>
      </c>
      <c r="O19" s="40"/>
    </row>
    <row r="20" spans="1:15" x14ac:dyDescent="0.25">
      <c r="A20" s="126"/>
      <c r="B20" s="142"/>
      <c r="C20" s="45">
        <v>2</v>
      </c>
      <c r="D20" s="45">
        <v>89</v>
      </c>
      <c r="E20" s="45">
        <v>181</v>
      </c>
      <c r="F20" s="45">
        <f t="shared" ref="F20:F21" si="12">(E20-D20)</f>
        <v>92</v>
      </c>
      <c r="G20" s="45">
        <v>17</v>
      </c>
      <c r="H20" s="45">
        <v>2.5</v>
      </c>
      <c r="I20" s="46">
        <f t="shared" ref="I20:I21" si="13">(PI()*(H20/2)^2*G20)</f>
        <v>83.448554860978888</v>
      </c>
      <c r="J20" s="45">
        <v>100</v>
      </c>
      <c r="K20" s="45">
        <v>60.5</v>
      </c>
      <c r="L20" s="45">
        <f>J20-K20</f>
        <v>39.5</v>
      </c>
      <c r="M20" s="46">
        <f t="shared" ref="M20:M21" si="14">F20/I20</f>
        <v>1.1024756528530348</v>
      </c>
      <c r="N20" s="56">
        <f t="shared" ref="N20:N21" si="15">L20/I20</f>
        <v>0.4733455248662487</v>
      </c>
      <c r="O20" s="40"/>
    </row>
    <row r="21" spans="1:15" x14ac:dyDescent="0.25">
      <c r="A21" s="126"/>
      <c r="B21" s="142"/>
      <c r="C21" s="45">
        <v>3</v>
      </c>
      <c r="D21" s="45">
        <v>89</v>
      </c>
      <c r="E21" s="45">
        <v>183</v>
      </c>
      <c r="F21" s="45">
        <f t="shared" si="12"/>
        <v>94</v>
      </c>
      <c r="G21" s="45">
        <v>17</v>
      </c>
      <c r="H21" s="45">
        <v>2.5</v>
      </c>
      <c r="I21" s="46">
        <f t="shared" si="13"/>
        <v>83.448554860978888</v>
      </c>
      <c r="J21" s="45">
        <v>100</v>
      </c>
      <c r="K21" s="45">
        <v>63.5</v>
      </c>
      <c r="L21" s="45">
        <f>J21-K21</f>
        <v>36.5</v>
      </c>
      <c r="M21" s="46">
        <f t="shared" si="14"/>
        <v>1.1264425148715791</v>
      </c>
      <c r="N21" s="56">
        <f t="shared" si="15"/>
        <v>0.43739523183843232</v>
      </c>
      <c r="O21" s="40"/>
    </row>
    <row r="22" spans="1:15" x14ac:dyDescent="0.25">
      <c r="A22" s="126"/>
      <c r="B22" s="142"/>
      <c r="C22" s="45" t="s">
        <v>0</v>
      </c>
      <c r="D22" s="139"/>
      <c r="E22" s="139"/>
      <c r="F22" s="139"/>
      <c r="G22" s="139"/>
      <c r="H22" s="139"/>
      <c r="I22" s="139"/>
      <c r="J22" s="139"/>
      <c r="K22" s="139"/>
      <c r="L22" s="139"/>
      <c r="M22" s="46">
        <f>AVERAGE(M19:M21)</f>
        <v>1.114459083862307</v>
      </c>
      <c r="N22" s="56">
        <f>AVERAGE(N19:N21)</f>
        <v>0.45936485535543126</v>
      </c>
      <c r="O22" s="40"/>
    </row>
    <row r="23" spans="1:15" x14ac:dyDescent="0.25">
      <c r="A23" s="126"/>
      <c r="B23" s="142"/>
      <c r="C23" s="45" t="s">
        <v>12</v>
      </c>
      <c r="D23" s="139"/>
      <c r="E23" s="139"/>
      <c r="F23" s="139"/>
      <c r="G23" s="139"/>
      <c r="H23" s="139"/>
      <c r="I23" s="139"/>
      <c r="J23" s="139"/>
      <c r="K23" s="139"/>
      <c r="L23" s="139"/>
      <c r="M23" s="46">
        <f>_xlfn.STDEV.S(M19:M21)</f>
        <v>1.1983431009272127E-2</v>
      </c>
      <c r="N23" s="56">
        <f>_xlfn.STDEV.S(N19:N21)</f>
        <v>1.9260670595312286E-2</v>
      </c>
      <c r="O23" s="40"/>
    </row>
    <row r="24" spans="1:15" x14ac:dyDescent="0.25">
      <c r="A24" s="126"/>
      <c r="B24" s="142" t="s">
        <v>149</v>
      </c>
      <c r="C24" s="45">
        <v>1</v>
      </c>
      <c r="D24" s="45">
        <v>96</v>
      </c>
      <c r="E24" s="45">
        <v>195</v>
      </c>
      <c r="F24" s="45">
        <f>(E24-D24)</f>
        <v>99</v>
      </c>
      <c r="G24" s="45">
        <v>15.9</v>
      </c>
      <c r="H24" s="45">
        <v>2.5</v>
      </c>
      <c r="I24" s="46">
        <f>(PI()*(H24/2)^2*G24)</f>
        <v>78.048942487621431</v>
      </c>
      <c r="J24" s="45">
        <v>100</v>
      </c>
      <c r="K24" s="45">
        <v>75</v>
      </c>
      <c r="L24" s="45">
        <f>J24-K24</f>
        <v>25</v>
      </c>
      <c r="M24" s="46">
        <f>F24/I24</f>
        <v>1.26843486720786</v>
      </c>
      <c r="N24" s="56">
        <f>L24/I24</f>
        <v>0.32031183515350004</v>
      </c>
      <c r="O24" s="40"/>
    </row>
    <row r="25" spans="1:15" x14ac:dyDescent="0.25">
      <c r="A25" s="126"/>
      <c r="B25" s="142"/>
      <c r="C25" s="45">
        <v>2</v>
      </c>
      <c r="D25" s="45">
        <v>96</v>
      </c>
      <c r="E25" s="45">
        <v>195</v>
      </c>
      <c r="F25" s="45">
        <f t="shared" ref="F25:F26" si="16">(E25-D25)</f>
        <v>99</v>
      </c>
      <c r="G25" s="45">
        <v>16.899999999999999</v>
      </c>
      <c r="H25" s="45">
        <v>2.5</v>
      </c>
      <c r="I25" s="46">
        <f t="shared" ref="I25:I26" si="17">(PI()*(H25/2)^2*G25)</f>
        <v>82.957681008855474</v>
      </c>
      <c r="J25" s="45">
        <v>100</v>
      </c>
      <c r="K25" s="45">
        <v>70</v>
      </c>
      <c r="L25" s="45">
        <f>J25-K25</f>
        <v>30</v>
      </c>
      <c r="M25" s="46">
        <f t="shared" ref="M25:M26" si="18">F25/I25</f>
        <v>1.1933795496215964</v>
      </c>
      <c r="N25" s="56">
        <f t="shared" ref="N25:N26" si="19">L25/I25</f>
        <v>0.36163016655199887</v>
      </c>
      <c r="O25" s="40"/>
    </row>
    <row r="26" spans="1:15" x14ac:dyDescent="0.25">
      <c r="A26" s="126"/>
      <c r="B26" s="142"/>
      <c r="C26" s="45">
        <v>3</v>
      </c>
      <c r="D26" s="45">
        <v>95</v>
      </c>
      <c r="E26" s="45">
        <v>195</v>
      </c>
      <c r="F26" s="45">
        <f t="shared" si="16"/>
        <v>100</v>
      </c>
      <c r="G26" s="45">
        <v>15.7</v>
      </c>
      <c r="H26" s="45">
        <v>2.5</v>
      </c>
      <c r="I26" s="46">
        <f t="shared" si="17"/>
        <v>77.067194783374617</v>
      </c>
      <c r="J26" s="45">
        <v>100</v>
      </c>
      <c r="K26" s="45">
        <v>75.5</v>
      </c>
      <c r="L26" s="45">
        <f>J26-K26</f>
        <v>24.5</v>
      </c>
      <c r="M26" s="46">
        <f t="shared" si="18"/>
        <v>1.2975689627874269</v>
      </c>
      <c r="N26" s="56">
        <f t="shared" si="19"/>
        <v>0.31790439588291958</v>
      </c>
      <c r="O26" s="40"/>
    </row>
    <row r="27" spans="1:15" x14ac:dyDescent="0.25">
      <c r="A27" s="126"/>
      <c r="B27" s="142"/>
      <c r="C27" s="45" t="s">
        <v>0</v>
      </c>
      <c r="D27" s="139"/>
      <c r="E27" s="139"/>
      <c r="F27" s="139"/>
      <c r="G27" s="139"/>
      <c r="H27" s="139"/>
      <c r="I27" s="139"/>
      <c r="J27" s="139"/>
      <c r="K27" s="139"/>
      <c r="L27" s="139"/>
      <c r="M27" s="46">
        <f>AVERAGE(M24:M26)</f>
        <v>1.2531277932056277</v>
      </c>
      <c r="N27" s="56">
        <f>AVERAGE(N24:N26)</f>
        <v>0.33328213252947281</v>
      </c>
      <c r="O27" s="40"/>
    </row>
    <row r="28" spans="1:15" ht="15.75" thickBot="1" x14ac:dyDescent="0.3">
      <c r="A28" s="127"/>
      <c r="B28" s="143"/>
      <c r="C28" s="57" t="s">
        <v>12</v>
      </c>
      <c r="D28" s="140"/>
      <c r="E28" s="140"/>
      <c r="F28" s="140"/>
      <c r="G28" s="140"/>
      <c r="H28" s="140"/>
      <c r="I28" s="140"/>
      <c r="J28" s="140"/>
      <c r="K28" s="140"/>
      <c r="L28" s="140"/>
      <c r="M28" s="58">
        <f>_xlfn.STDEV.S(M24:M26)</f>
        <v>5.3754891310860212E-2</v>
      </c>
      <c r="N28" s="59">
        <f>_xlfn.STDEV.S(N24:N26)</f>
        <v>2.4579609754166228E-2</v>
      </c>
      <c r="O28" s="40"/>
    </row>
    <row r="29" spans="1:15" x14ac:dyDescent="0.25">
      <c r="A29" s="128" t="s">
        <v>151</v>
      </c>
      <c r="B29" s="144" t="s">
        <v>145</v>
      </c>
      <c r="C29" s="60">
        <v>1</v>
      </c>
      <c r="D29" s="60">
        <v>95</v>
      </c>
      <c r="E29" s="60">
        <v>185</v>
      </c>
      <c r="F29" s="60">
        <f>(E29-D29)</f>
        <v>90</v>
      </c>
      <c r="G29" s="60">
        <v>17</v>
      </c>
      <c r="H29" s="60">
        <v>2.5</v>
      </c>
      <c r="I29" s="61">
        <f>(PI()*(H29/2)^2*G29)</f>
        <v>83.448554860978888</v>
      </c>
      <c r="J29" s="60">
        <v>100</v>
      </c>
      <c r="K29" s="60">
        <v>62.5</v>
      </c>
      <c r="L29" s="60">
        <f>J29-K29</f>
        <v>37.5</v>
      </c>
      <c r="M29" s="61">
        <f>F29/I29</f>
        <v>1.0785087908344906</v>
      </c>
      <c r="N29" s="62">
        <f>L29/I29</f>
        <v>0.44937866284770445</v>
      </c>
      <c r="O29" s="40"/>
    </row>
    <row r="30" spans="1:15" x14ac:dyDescent="0.25">
      <c r="A30" s="129"/>
      <c r="B30" s="135"/>
      <c r="C30" s="47">
        <v>2</v>
      </c>
      <c r="D30" s="47">
        <v>95</v>
      </c>
      <c r="E30" s="47">
        <v>186</v>
      </c>
      <c r="F30" s="47">
        <f t="shared" ref="F30:F31" si="20">(E30-D30)</f>
        <v>91</v>
      </c>
      <c r="G30" s="47">
        <v>17</v>
      </c>
      <c r="H30" s="47">
        <v>2.5</v>
      </c>
      <c r="I30" s="48">
        <f t="shared" ref="I30:I31" si="21">(PI()*(H30/2)^2*G30)</f>
        <v>83.448554860978888</v>
      </c>
      <c r="J30" s="47">
        <v>100</v>
      </c>
      <c r="K30" s="47">
        <v>63.5</v>
      </c>
      <c r="L30" s="47">
        <f>J30-K30</f>
        <v>36.5</v>
      </c>
      <c r="M30" s="48">
        <f>F30/I30</f>
        <v>1.0904922218437627</v>
      </c>
      <c r="N30" s="63">
        <f t="shared" ref="N30:N31" si="22">L30/I30</f>
        <v>0.43739523183843232</v>
      </c>
      <c r="O30" s="40"/>
    </row>
    <row r="31" spans="1:15" x14ac:dyDescent="0.25">
      <c r="A31" s="129"/>
      <c r="B31" s="135"/>
      <c r="C31" s="47">
        <v>3</v>
      </c>
      <c r="D31" s="47">
        <v>95</v>
      </c>
      <c r="E31" s="47">
        <v>186</v>
      </c>
      <c r="F31" s="47">
        <f t="shared" si="20"/>
        <v>91</v>
      </c>
      <c r="G31" s="47">
        <v>17</v>
      </c>
      <c r="H31" s="47">
        <v>2.5</v>
      </c>
      <c r="I31" s="48">
        <f t="shared" si="21"/>
        <v>83.448554860978888</v>
      </c>
      <c r="J31" s="47">
        <v>100</v>
      </c>
      <c r="K31" s="47">
        <v>63</v>
      </c>
      <c r="L31" s="47">
        <f>J31-K31</f>
        <v>37</v>
      </c>
      <c r="M31" s="48">
        <f t="shared" ref="M31" si="23">F31/I31</f>
        <v>1.0904922218437627</v>
      </c>
      <c r="N31" s="63">
        <f t="shared" si="22"/>
        <v>0.44338694734306838</v>
      </c>
      <c r="O31" s="40"/>
    </row>
    <row r="32" spans="1:15" x14ac:dyDescent="0.25">
      <c r="A32" s="129"/>
      <c r="B32" s="135"/>
      <c r="C32" s="47" t="s">
        <v>0</v>
      </c>
      <c r="D32" s="137"/>
      <c r="E32" s="137"/>
      <c r="F32" s="137"/>
      <c r="G32" s="137"/>
      <c r="H32" s="137"/>
      <c r="I32" s="137"/>
      <c r="J32" s="137"/>
      <c r="K32" s="137"/>
      <c r="L32" s="137"/>
      <c r="M32" s="48">
        <f>AVERAGE(M29:M31)</f>
        <v>1.0864977448406721</v>
      </c>
      <c r="N32" s="63">
        <f>AVERAGE(N29:N31)</f>
        <v>0.44338694734306844</v>
      </c>
      <c r="O32" s="40"/>
    </row>
    <row r="33" spans="1:15" x14ac:dyDescent="0.25">
      <c r="A33" s="129"/>
      <c r="B33" s="135"/>
      <c r="C33" s="47" t="s">
        <v>12</v>
      </c>
      <c r="D33" s="137"/>
      <c r="E33" s="137"/>
      <c r="F33" s="137"/>
      <c r="G33" s="137"/>
      <c r="H33" s="137"/>
      <c r="I33" s="137"/>
      <c r="J33" s="137"/>
      <c r="K33" s="137"/>
      <c r="L33" s="137"/>
      <c r="M33" s="48">
        <f>_xlfn.STDEV.S(M29:M31)</f>
        <v>6.9186371190185711E-3</v>
      </c>
      <c r="N33" s="63">
        <f>_xlfn.STDEV.S(N29:N31)</f>
        <v>5.9917155046360637E-3</v>
      </c>
      <c r="O33" s="40"/>
    </row>
    <row r="34" spans="1:15" x14ac:dyDescent="0.25">
      <c r="A34" s="129"/>
      <c r="B34" s="135" t="s">
        <v>146</v>
      </c>
      <c r="C34" s="47">
        <v>1</v>
      </c>
      <c r="D34" s="47">
        <v>97</v>
      </c>
      <c r="E34" s="47">
        <v>189</v>
      </c>
      <c r="F34" s="47">
        <f>(E34-D34)</f>
        <v>92</v>
      </c>
      <c r="G34" s="47">
        <v>17</v>
      </c>
      <c r="H34" s="47">
        <v>2.5</v>
      </c>
      <c r="I34" s="48">
        <f>(PI()*(H34/2)^2*G34)</f>
        <v>83.448554860978888</v>
      </c>
      <c r="J34" s="47">
        <v>100</v>
      </c>
      <c r="K34" s="47">
        <v>60.5</v>
      </c>
      <c r="L34" s="47">
        <f>J34-K34</f>
        <v>39.5</v>
      </c>
      <c r="M34" s="48">
        <f>F34/I34</f>
        <v>1.1024756528530348</v>
      </c>
      <c r="N34" s="63">
        <f>L34/I34</f>
        <v>0.4733455248662487</v>
      </c>
      <c r="O34" s="40"/>
    </row>
    <row r="35" spans="1:15" x14ac:dyDescent="0.25">
      <c r="A35" s="129"/>
      <c r="B35" s="135"/>
      <c r="C35" s="47">
        <v>2</v>
      </c>
      <c r="D35" s="47">
        <v>96</v>
      </c>
      <c r="E35" s="47">
        <v>188</v>
      </c>
      <c r="F35" s="47">
        <f t="shared" ref="F35:F36" si="24">(E35-D35)</f>
        <v>92</v>
      </c>
      <c r="G35" s="47">
        <v>17</v>
      </c>
      <c r="H35" s="47">
        <v>2.5</v>
      </c>
      <c r="I35" s="48">
        <f t="shared" ref="I35:I36" si="25">(PI()*(H35/2)^2*G35)</f>
        <v>83.448554860978888</v>
      </c>
      <c r="J35" s="47">
        <v>100</v>
      </c>
      <c r="K35" s="47">
        <v>61.5</v>
      </c>
      <c r="L35" s="47">
        <f>J35-K35</f>
        <v>38.5</v>
      </c>
      <c r="M35" s="48">
        <f>F35/I35</f>
        <v>1.1024756528530348</v>
      </c>
      <c r="N35" s="63">
        <f t="shared" ref="N35:N36" si="26">L35/I35</f>
        <v>0.46136209385697657</v>
      </c>
      <c r="O35" s="40"/>
    </row>
    <row r="36" spans="1:15" x14ac:dyDescent="0.25">
      <c r="A36" s="129"/>
      <c r="B36" s="135"/>
      <c r="C36" s="47">
        <v>3</v>
      </c>
      <c r="D36" s="47">
        <v>96</v>
      </c>
      <c r="E36" s="47">
        <v>186</v>
      </c>
      <c r="F36" s="47">
        <f t="shared" si="24"/>
        <v>90</v>
      </c>
      <c r="G36" s="47">
        <v>17</v>
      </c>
      <c r="H36" s="47">
        <v>2.5</v>
      </c>
      <c r="I36" s="48">
        <f t="shared" si="25"/>
        <v>83.448554860978888</v>
      </c>
      <c r="J36" s="47">
        <v>100</v>
      </c>
      <c r="K36" s="47">
        <v>62</v>
      </c>
      <c r="L36" s="47">
        <f>J36-K36</f>
        <v>38</v>
      </c>
      <c r="M36" s="48">
        <f t="shared" ref="M36" si="27">F36/I36</f>
        <v>1.0785087908344906</v>
      </c>
      <c r="N36" s="63">
        <f t="shared" si="26"/>
        <v>0.45537037835234051</v>
      </c>
      <c r="O36" s="40"/>
    </row>
    <row r="37" spans="1:15" x14ac:dyDescent="0.25">
      <c r="A37" s="129"/>
      <c r="B37" s="135"/>
      <c r="C37" s="47" t="s">
        <v>0</v>
      </c>
      <c r="D37" s="137"/>
      <c r="E37" s="137"/>
      <c r="F37" s="137"/>
      <c r="G37" s="137"/>
      <c r="H37" s="137"/>
      <c r="I37" s="137"/>
      <c r="J37" s="137"/>
      <c r="K37" s="137"/>
      <c r="L37" s="137"/>
      <c r="M37" s="48">
        <f>AVERAGE(M34:M36)</f>
        <v>1.0944866988468533</v>
      </c>
      <c r="N37" s="63">
        <f>AVERAGE(N34:N36)</f>
        <v>0.46335933235852195</v>
      </c>
      <c r="O37" s="40"/>
    </row>
    <row r="38" spans="1:15" x14ac:dyDescent="0.25">
      <c r="A38" s="129"/>
      <c r="B38" s="135"/>
      <c r="C38" s="47" t="s">
        <v>12</v>
      </c>
      <c r="D38" s="137"/>
      <c r="E38" s="137"/>
      <c r="F38" s="137"/>
      <c r="G38" s="137"/>
      <c r="H38" s="137"/>
      <c r="I38" s="137"/>
      <c r="J38" s="137"/>
      <c r="K38" s="137"/>
      <c r="L38" s="137"/>
      <c r="M38" s="48">
        <f>_xlfn.STDEV.S(M34:M36)</f>
        <v>1.3837274238037144E-2</v>
      </c>
      <c r="N38" s="63">
        <f>_xlfn.STDEV.S(N34:N36)</f>
        <v>9.1524966142117643E-3</v>
      </c>
      <c r="O38" s="40"/>
    </row>
    <row r="39" spans="1:15" x14ac:dyDescent="0.25">
      <c r="A39" s="129"/>
      <c r="B39" s="135" t="s">
        <v>147</v>
      </c>
      <c r="C39" s="47">
        <v>1</v>
      </c>
      <c r="D39" s="47">
        <v>96</v>
      </c>
      <c r="E39" s="47">
        <v>191</v>
      </c>
      <c r="F39" s="47">
        <f>(E39-D39)</f>
        <v>95</v>
      </c>
      <c r="G39" s="47">
        <v>17</v>
      </c>
      <c r="H39" s="47">
        <v>2.5</v>
      </c>
      <c r="I39" s="48">
        <f>(PI()*(H39/2)^2*G39)</f>
        <v>83.448554860978888</v>
      </c>
      <c r="J39" s="47">
        <v>100</v>
      </c>
      <c r="K39" s="47">
        <v>64</v>
      </c>
      <c r="L39" s="47">
        <f>J39-K39</f>
        <v>36</v>
      </c>
      <c r="M39" s="48">
        <f>F39/I39</f>
        <v>1.1384259458808512</v>
      </c>
      <c r="N39" s="63">
        <f>L39/I39</f>
        <v>0.43140351633379626</v>
      </c>
      <c r="O39" s="40"/>
    </row>
    <row r="40" spans="1:15" x14ac:dyDescent="0.25">
      <c r="A40" s="129"/>
      <c r="B40" s="135"/>
      <c r="C40" s="47">
        <v>2</v>
      </c>
      <c r="D40" s="47">
        <v>96</v>
      </c>
      <c r="E40" s="47">
        <v>193</v>
      </c>
      <c r="F40" s="47">
        <f t="shared" ref="F40:F41" si="28">(E40-D40)</f>
        <v>97</v>
      </c>
      <c r="G40" s="47">
        <v>17</v>
      </c>
      <c r="H40" s="47">
        <v>2.5</v>
      </c>
      <c r="I40" s="48">
        <f t="shared" ref="I40:I41" si="29">(PI()*(H40/2)^2*G40)</f>
        <v>83.448554860978888</v>
      </c>
      <c r="J40" s="47">
        <v>100</v>
      </c>
      <c r="K40" s="47">
        <v>65</v>
      </c>
      <c r="L40" s="47">
        <f>J40-K40</f>
        <v>35</v>
      </c>
      <c r="M40" s="48">
        <f>F40/I40</f>
        <v>1.1623928078993955</v>
      </c>
      <c r="N40" s="63">
        <f t="shared" ref="N40:N41" si="30">L40/I40</f>
        <v>0.41942008532452413</v>
      </c>
      <c r="O40" s="40"/>
    </row>
    <row r="41" spans="1:15" x14ac:dyDescent="0.25">
      <c r="A41" s="129"/>
      <c r="B41" s="135"/>
      <c r="C41" s="47">
        <v>3</v>
      </c>
      <c r="D41" s="47">
        <v>96</v>
      </c>
      <c r="E41" s="47">
        <v>196</v>
      </c>
      <c r="F41" s="47">
        <f t="shared" si="28"/>
        <v>100</v>
      </c>
      <c r="G41" s="47">
        <v>17</v>
      </c>
      <c r="H41" s="47">
        <v>2.5</v>
      </c>
      <c r="I41" s="48">
        <f t="shared" si="29"/>
        <v>83.448554860978888</v>
      </c>
      <c r="J41" s="47">
        <v>100</v>
      </c>
      <c r="K41" s="47">
        <v>65.5</v>
      </c>
      <c r="L41" s="47">
        <f>J41-K41</f>
        <v>34.5</v>
      </c>
      <c r="M41" s="48">
        <f t="shared" ref="M41" si="31">F41/I41</f>
        <v>1.1983431009272119</v>
      </c>
      <c r="N41" s="63">
        <f t="shared" si="30"/>
        <v>0.41342836981988812</v>
      </c>
      <c r="O41" s="40"/>
    </row>
    <row r="42" spans="1:15" x14ac:dyDescent="0.25">
      <c r="A42" s="129"/>
      <c r="B42" s="135"/>
      <c r="C42" s="47" t="s">
        <v>0</v>
      </c>
      <c r="D42" s="137"/>
      <c r="E42" s="137"/>
      <c r="F42" s="137"/>
      <c r="G42" s="137"/>
      <c r="H42" s="137"/>
      <c r="I42" s="137"/>
      <c r="J42" s="137"/>
      <c r="K42" s="137"/>
      <c r="L42" s="137"/>
      <c r="M42" s="48">
        <f>AVERAGE(M39:M41)</f>
        <v>1.1663872849024861</v>
      </c>
      <c r="N42" s="63">
        <f>AVERAGE(N39:N41)</f>
        <v>0.4214173238260695</v>
      </c>
      <c r="O42" s="40"/>
    </row>
    <row r="43" spans="1:15" x14ac:dyDescent="0.25">
      <c r="A43" s="129"/>
      <c r="B43" s="135"/>
      <c r="C43" s="47" t="s">
        <v>12</v>
      </c>
      <c r="D43" s="137"/>
      <c r="E43" s="137"/>
      <c r="F43" s="137"/>
      <c r="G43" s="137"/>
      <c r="H43" s="137"/>
      <c r="I43" s="137"/>
      <c r="J43" s="137"/>
      <c r="K43" s="137"/>
      <c r="L43" s="137"/>
      <c r="M43" s="48">
        <f>_xlfn.STDEV.S(M39:M41)</f>
        <v>3.015764002883134E-2</v>
      </c>
      <c r="N43" s="63">
        <f>_xlfn.STDEV.S(N39:N41)</f>
        <v>9.15249661421174E-3</v>
      </c>
      <c r="O43" s="40"/>
    </row>
    <row r="44" spans="1:15" x14ac:dyDescent="0.25">
      <c r="A44" s="129"/>
      <c r="B44" s="135" t="s">
        <v>148</v>
      </c>
      <c r="C44" s="47">
        <v>1</v>
      </c>
      <c r="D44" s="47">
        <v>95</v>
      </c>
      <c r="E44" s="47">
        <v>194</v>
      </c>
      <c r="F44" s="47">
        <f>(E44-D44)</f>
        <v>99</v>
      </c>
      <c r="G44" s="47">
        <v>17</v>
      </c>
      <c r="H44" s="47">
        <v>2.5</v>
      </c>
      <c r="I44" s="48">
        <f>(PI()*(H44/2)^2*G44)</f>
        <v>83.448554860978888</v>
      </c>
      <c r="J44" s="47">
        <v>100</v>
      </c>
      <c r="K44" s="47">
        <v>61</v>
      </c>
      <c r="L44" s="47">
        <f>J44-K44</f>
        <v>39</v>
      </c>
      <c r="M44" s="48">
        <f>F44/I44</f>
        <v>1.1863596699179397</v>
      </c>
      <c r="N44" s="63">
        <f>L44/I44</f>
        <v>0.46735380936161264</v>
      </c>
      <c r="O44" s="40"/>
    </row>
    <row r="45" spans="1:15" x14ac:dyDescent="0.25">
      <c r="A45" s="129"/>
      <c r="B45" s="135"/>
      <c r="C45" s="47">
        <v>2</v>
      </c>
      <c r="D45" s="47">
        <v>95</v>
      </c>
      <c r="E45" s="47">
        <v>196</v>
      </c>
      <c r="F45" s="47">
        <f t="shared" ref="F45:F46" si="32">(E45-D45)</f>
        <v>101</v>
      </c>
      <c r="G45" s="47">
        <v>17</v>
      </c>
      <c r="H45" s="47">
        <v>2.5</v>
      </c>
      <c r="I45" s="48">
        <f t="shared" ref="I45:I46" si="33">(PI()*(H45/2)^2*G45)</f>
        <v>83.448554860978888</v>
      </c>
      <c r="J45" s="47">
        <v>100</v>
      </c>
      <c r="K45" s="47">
        <v>63</v>
      </c>
      <c r="L45" s="47">
        <f>J45-K45</f>
        <v>37</v>
      </c>
      <c r="M45" s="48">
        <f t="shared" ref="M45:M46" si="34">F45/I45</f>
        <v>1.210326531936484</v>
      </c>
      <c r="N45" s="63">
        <f t="shared" ref="N45:N46" si="35">L45/I45</f>
        <v>0.44338694734306838</v>
      </c>
      <c r="O45" s="40"/>
    </row>
    <row r="46" spans="1:15" x14ac:dyDescent="0.25">
      <c r="A46" s="129"/>
      <c r="B46" s="135"/>
      <c r="C46" s="47">
        <v>3</v>
      </c>
      <c r="D46" s="47">
        <v>95</v>
      </c>
      <c r="E46" s="47">
        <v>193</v>
      </c>
      <c r="F46" s="47">
        <f t="shared" si="32"/>
        <v>98</v>
      </c>
      <c r="G46" s="47">
        <v>17</v>
      </c>
      <c r="H46" s="47">
        <v>2.5</v>
      </c>
      <c r="I46" s="48">
        <f t="shared" si="33"/>
        <v>83.448554860978888</v>
      </c>
      <c r="J46" s="47">
        <v>100</v>
      </c>
      <c r="K46" s="47">
        <v>62</v>
      </c>
      <c r="L46" s="47">
        <f>J46-K46</f>
        <v>38</v>
      </c>
      <c r="M46" s="48">
        <f t="shared" si="34"/>
        <v>1.1743762389086676</v>
      </c>
      <c r="N46" s="63">
        <f t="shared" si="35"/>
        <v>0.45537037835234051</v>
      </c>
      <c r="O46" s="40"/>
    </row>
    <row r="47" spans="1:15" x14ac:dyDescent="0.25">
      <c r="A47" s="129"/>
      <c r="B47" s="135"/>
      <c r="C47" s="47" t="s">
        <v>0</v>
      </c>
      <c r="D47" s="137"/>
      <c r="E47" s="137"/>
      <c r="F47" s="137"/>
      <c r="G47" s="137"/>
      <c r="H47" s="137"/>
      <c r="I47" s="137"/>
      <c r="J47" s="137"/>
      <c r="K47" s="137"/>
      <c r="L47" s="137"/>
      <c r="M47" s="48">
        <f>AVERAGE(M44:M46)</f>
        <v>1.1903541469210304</v>
      </c>
      <c r="N47" s="63">
        <f>AVERAGE(N44:N46)</f>
        <v>0.45537037835234057</v>
      </c>
      <c r="O47" s="40"/>
    </row>
    <row r="48" spans="1:15" x14ac:dyDescent="0.25">
      <c r="A48" s="129"/>
      <c r="B48" s="135"/>
      <c r="C48" s="47" t="s">
        <v>12</v>
      </c>
      <c r="D48" s="137"/>
      <c r="E48" s="137"/>
      <c r="F48" s="137"/>
      <c r="G48" s="137"/>
      <c r="H48" s="137"/>
      <c r="I48" s="137"/>
      <c r="J48" s="137"/>
      <c r="K48" s="137"/>
      <c r="L48" s="137"/>
      <c r="M48" s="48">
        <f>_xlfn.STDEV.S(M44:M46)</f>
        <v>1.8304993228423529E-2</v>
      </c>
      <c r="N48" s="63">
        <f>_xlfn.STDEV.S(N44:N46)</f>
        <v>1.1983431009272127E-2</v>
      </c>
      <c r="O48" s="40"/>
    </row>
    <row r="49" spans="1:15" x14ac:dyDescent="0.25">
      <c r="A49" s="129"/>
      <c r="B49" s="135" t="s">
        <v>149</v>
      </c>
      <c r="C49" s="47">
        <v>1</v>
      </c>
      <c r="D49" s="47">
        <v>95</v>
      </c>
      <c r="E49" s="47">
        <v>195</v>
      </c>
      <c r="F49" s="47">
        <f>(E49-D49)</f>
        <v>100</v>
      </c>
      <c r="G49" s="47">
        <v>17</v>
      </c>
      <c r="H49" s="47">
        <v>2.5</v>
      </c>
      <c r="I49" s="48">
        <f>(PI()*(H49/2)^2*G49)</f>
        <v>83.448554860978888</v>
      </c>
      <c r="J49" s="47">
        <v>100</v>
      </c>
      <c r="K49" s="47">
        <v>74</v>
      </c>
      <c r="L49" s="47">
        <f>J49-K49</f>
        <v>26</v>
      </c>
      <c r="M49" s="48">
        <f>F49/I49</f>
        <v>1.1983431009272119</v>
      </c>
      <c r="N49" s="63">
        <f>L49/I49</f>
        <v>0.31156920624107509</v>
      </c>
      <c r="O49" s="40"/>
    </row>
    <row r="50" spans="1:15" x14ac:dyDescent="0.25">
      <c r="A50" s="129"/>
      <c r="B50" s="135"/>
      <c r="C50" s="47">
        <v>2</v>
      </c>
      <c r="D50" s="47">
        <v>95</v>
      </c>
      <c r="E50" s="47">
        <v>195</v>
      </c>
      <c r="F50" s="47">
        <f t="shared" ref="F50:F51" si="36">(E50-D50)</f>
        <v>100</v>
      </c>
      <c r="G50" s="47">
        <v>17</v>
      </c>
      <c r="H50" s="47">
        <v>2.5</v>
      </c>
      <c r="I50" s="48">
        <f t="shared" ref="I50:I51" si="37">(PI()*(H50/2)^2*G50)</f>
        <v>83.448554860978888</v>
      </c>
      <c r="J50" s="47">
        <v>100</v>
      </c>
      <c r="K50" s="47">
        <v>75</v>
      </c>
      <c r="L50" s="47">
        <f>J50-K50</f>
        <v>25</v>
      </c>
      <c r="M50" s="48">
        <f>F50/I50</f>
        <v>1.1983431009272119</v>
      </c>
      <c r="N50" s="63">
        <f t="shared" ref="N50:N51" si="38">L50/I50</f>
        <v>0.29958577523180296</v>
      </c>
      <c r="O50" s="40"/>
    </row>
    <row r="51" spans="1:15" x14ac:dyDescent="0.25">
      <c r="A51" s="129"/>
      <c r="B51" s="135"/>
      <c r="C51" s="47">
        <v>3</v>
      </c>
      <c r="D51" s="47">
        <v>95</v>
      </c>
      <c r="E51" s="47">
        <v>195</v>
      </c>
      <c r="F51" s="47">
        <f t="shared" si="36"/>
        <v>100</v>
      </c>
      <c r="G51" s="47">
        <v>17</v>
      </c>
      <c r="H51" s="47">
        <v>2.5</v>
      </c>
      <c r="I51" s="48">
        <f t="shared" si="37"/>
        <v>83.448554860978888</v>
      </c>
      <c r="J51" s="47">
        <v>100</v>
      </c>
      <c r="K51" s="47">
        <v>73.5</v>
      </c>
      <c r="L51" s="47">
        <f>J51-K51</f>
        <v>26.5</v>
      </c>
      <c r="M51" s="48">
        <f t="shared" ref="M51" si="39">F51/I51</f>
        <v>1.1983431009272119</v>
      </c>
      <c r="N51" s="63">
        <f t="shared" si="38"/>
        <v>0.31756092174571116</v>
      </c>
      <c r="O51" s="40"/>
    </row>
    <row r="52" spans="1:15" x14ac:dyDescent="0.25">
      <c r="A52" s="129"/>
      <c r="B52" s="135"/>
      <c r="C52" s="47" t="s">
        <v>0</v>
      </c>
      <c r="D52" s="137"/>
      <c r="E52" s="137"/>
      <c r="F52" s="137"/>
      <c r="G52" s="137"/>
      <c r="H52" s="137"/>
      <c r="I52" s="137"/>
      <c r="J52" s="137"/>
      <c r="K52" s="137"/>
      <c r="L52" s="137"/>
      <c r="M52" s="48">
        <f>AVERAGE(M49:M51)</f>
        <v>1.1983431009272119</v>
      </c>
      <c r="N52" s="63">
        <f>AVERAGE(N49:N51)</f>
        <v>0.30957196773952972</v>
      </c>
      <c r="O52" s="40"/>
    </row>
    <row r="53" spans="1:15" ht="15.75" thickBot="1" x14ac:dyDescent="0.3">
      <c r="A53" s="130"/>
      <c r="B53" s="136"/>
      <c r="C53" s="64" t="s">
        <v>12</v>
      </c>
      <c r="D53" s="138"/>
      <c r="E53" s="138"/>
      <c r="F53" s="138"/>
      <c r="G53" s="138"/>
      <c r="H53" s="138"/>
      <c r="I53" s="138"/>
      <c r="J53" s="138"/>
      <c r="K53" s="138"/>
      <c r="L53" s="138"/>
      <c r="M53" s="65">
        <f>_xlfn.STDEV.S(M49:M51)</f>
        <v>0</v>
      </c>
      <c r="N53" s="66">
        <f>_xlfn.STDEV.S(N49:N51)</f>
        <v>9.1524966142117643E-3</v>
      </c>
      <c r="O53" s="40"/>
    </row>
    <row r="54" spans="1:15" x14ac:dyDescent="0.25">
      <c r="A54" s="131" t="s">
        <v>152</v>
      </c>
      <c r="B54" s="134" t="s">
        <v>145</v>
      </c>
      <c r="C54" s="67">
        <v>1</v>
      </c>
      <c r="D54" s="67">
        <v>95</v>
      </c>
      <c r="E54" s="67">
        <v>180</v>
      </c>
      <c r="F54" s="67">
        <f>(E54-D54)</f>
        <v>85</v>
      </c>
      <c r="G54" s="67">
        <v>17</v>
      </c>
      <c r="H54" s="67">
        <v>2.5</v>
      </c>
      <c r="I54" s="68">
        <f>(PI()*(H54/2)^2*G54)</f>
        <v>83.448554860978888</v>
      </c>
      <c r="J54" s="67">
        <v>100</v>
      </c>
      <c r="K54" s="67">
        <v>62</v>
      </c>
      <c r="L54" s="67">
        <f>J54-K54</f>
        <v>38</v>
      </c>
      <c r="M54" s="68">
        <f>F54/I54</f>
        <v>1.0185916357881302</v>
      </c>
      <c r="N54" s="69">
        <f>L54/I54</f>
        <v>0.45537037835234051</v>
      </c>
      <c r="O54" s="40"/>
    </row>
    <row r="55" spans="1:15" x14ac:dyDescent="0.25">
      <c r="A55" s="132"/>
      <c r="B55" s="121"/>
      <c r="C55" s="12">
        <v>2</v>
      </c>
      <c r="D55" s="12">
        <v>95</v>
      </c>
      <c r="E55" s="12">
        <v>178</v>
      </c>
      <c r="F55" s="12">
        <f t="shared" ref="F55:F56" si="40">(E55-D55)</f>
        <v>83</v>
      </c>
      <c r="G55" s="12">
        <v>17</v>
      </c>
      <c r="H55" s="12">
        <v>2.5</v>
      </c>
      <c r="I55" s="13">
        <f t="shared" ref="I55:I56" si="41">(PI()*(H55/2)^2*G55)</f>
        <v>83.448554860978888</v>
      </c>
      <c r="J55" s="12">
        <v>100</v>
      </c>
      <c r="K55" s="12">
        <v>61</v>
      </c>
      <c r="L55" s="12">
        <f>J55-K55</f>
        <v>39</v>
      </c>
      <c r="M55" s="13">
        <f>F55/I55</f>
        <v>0.9946247737695858</v>
      </c>
      <c r="N55" s="70">
        <f t="shared" ref="N55:N56" si="42">L55/I55</f>
        <v>0.46735380936161264</v>
      </c>
      <c r="O55" s="40"/>
    </row>
    <row r="56" spans="1:15" x14ac:dyDescent="0.25">
      <c r="A56" s="132"/>
      <c r="B56" s="121"/>
      <c r="C56" s="12">
        <v>3</v>
      </c>
      <c r="D56" s="12">
        <v>95</v>
      </c>
      <c r="E56" s="12">
        <v>177</v>
      </c>
      <c r="F56" s="12">
        <f t="shared" si="40"/>
        <v>82</v>
      </c>
      <c r="G56" s="12">
        <v>17</v>
      </c>
      <c r="H56" s="12">
        <v>2.5</v>
      </c>
      <c r="I56" s="13">
        <f t="shared" si="41"/>
        <v>83.448554860978888</v>
      </c>
      <c r="J56" s="12">
        <v>100</v>
      </c>
      <c r="K56" s="12">
        <v>59</v>
      </c>
      <c r="L56" s="12">
        <f>J56-K56</f>
        <v>41</v>
      </c>
      <c r="M56" s="13">
        <f t="shared" ref="M56" si="43">F56/I56</f>
        <v>0.98264134276031379</v>
      </c>
      <c r="N56" s="70">
        <f t="shared" si="42"/>
        <v>0.49132067138015689</v>
      </c>
      <c r="O56" s="40"/>
    </row>
    <row r="57" spans="1:15" x14ac:dyDescent="0.25">
      <c r="A57" s="132"/>
      <c r="B57" s="121"/>
      <c r="C57" s="12" t="s">
        <v>0</v>
      </c>
      <c r="D57" s="123"/>
      <c r="E57" s="123"/>
      <c r="F57" s="123"/>
      <c r="G57" s="123"/>
      <c r="H57" s="123"/>
      <c r="I57" s="123"/>
      <c r="J57" s="123"/>
      <c r="K57" s="123"/>
      <c r="L57" s="123"/>
      <c r="M57" s="13">
        <f>AVERAGE(M54:M56)</f>
        <v>0.99861925077267666</v>
      </c>
      <c r="N57" s="70">
        <f>AVERAGE(N54:N56)</f>
        <v>0.47134828636470338</v>
      </c>
      <c r="O57" s="40"/>
    </row>
    <row r="58" spans="1:15" x14ac:dyDescent="0.25">
      <c r="A58" s="132"/>
      <c r="B58" s="121"/>
      <c r="C58" s="12" t="s">
        <v>12</v>
      </c>
      <c r="D58" s="123"/>
      <c r="E58" s="123"/>
      <c r="F58" s="123"/>
      <c r="G58" s="123"/>
      <c r="H58" s="123"/>
      <c r="I58" s="123"/>
      <c r="J58" s="123"/>
      <c r="K58" s="123"/>
      <c r="L58" s="123"/>
      <c r="M58" s="13">
        <f>_xlfn.STDEV.S(M54:M56)</f>
        <v>1.8304993228423539E-2</v>
      </c>
      <c r="N58" s="70">
        <f>_xlfn.STDEV.S(N54:N56)</f>
        <v>1.8304993228423529E-2</v>
      </c>
      <c r="O58" s="40"/>
    </row>
    <row r="59" spans="1:15" x14ac:dyDescent="0.25">
      <c r="A59" s="132"/>
      <c r="B59" s="121" t="s">
        <v>146</v>
      </c>
      <c r="C59" s="12">
        <v>1</v>
      </c>
      <c r="D59" s="12">
        <v>95</v>
      </c>
      <c r="E59" s="12">
        <v>173</v>
      </c>
      <c r="F59" s="12">
        <f>(E59-D59)</f>
        <v>78</v>
      </c>
      <c r="G59" s="12">
        <v>17</v>
      </c>
      <c r="H59" s="12">
        <v>2.5</v>
      </c>
      <c r="I59" s="13">
        <f>(PI()*(H59/2)^2*G59)</f>
        <v>83.448554860978888</v>
      </c>
      <c r="J59" s="12">
        <v>100</v>
      </c>
      <c r="K59" s="12">
        <v>53</v>
      </c>
      <c r="L59" s="12">
        <f>J59-K59</f>
        <v>47</v>
      </c>
      <c r="M59" s="13">
        <f>F59/I59</f>
        <v>0.93470761872322528</v>
      </c>
      <c r="N59" s="70">
        <f>L59/I59</f>
        <v>0.56322125743578955</v>
      </c>
      <c r="O59" s="40"/>
    </row>
    <row r="60" spans="1:15" x14ac:dyDescent="0.25">
      <c r="A60" s="132"/>
      <c r="B60" s="121"/>
      <c r="C60" s="12">
        <v>2</v>
      </c>
      <c r="D60" s="12">
        <v>95</v>
      </c>
      <c r="E60" s="12">
        <v>172</v>
      </c>
      <c r="F60" s="12">
        <f t="shared" ref="F60:F61" si="44">(E60-D60)</f>
        <v>77</v>
      </c>
      <c r="G60" s="12">
        <v>17</v>
      </c>
      <c r="H60" s="12">
        <v>2.5</v>
      </c>
      <c r="I60" s="13">
        <f t="shared" ref="I60:I61" si="45">(PI()*(H60/2)^2*G60)</f>
        <v>83.448554860978888</v>
      </c>
      <c r="J60" s="12">
        <v>100</v>
      </c>
      <c r="K60" s="12">
        <v>53.5</v>
      </c>
      <c r="L60" s="12">
        <f>J60-K60</f>
        <v>46.5</v>
      </c>
      <c r="M60" s="13">
        <f>F60/I60</f>
        <v>0.92272418771395315</v>
      </c>
      <c r="N60" s="70">
        <f t="shared" ref="N60:N61" si="46">L60/I60</f>
        <v>0.55722954193115348</v>
      </c>
      <c r="O60" s="40"/>
    </row>
    <row r="61" spans="1:15" x14ac:dyDescent="0.25">
      <c r="A61" s="132"/>
      <c r="B61" s="121"/>
      <c r="C61" s="12">
        <v>3</v>
      </c>
      <c r="D61" s="12">
        <v>95</v>
      </c>
      <c r="E61" s="12">
        <v>171</v>
      </c>
      <c r="F61" s="12">
        <f t="shared" si="44"/>
        <v>76</v>
      </c>
      <c r="G61" s="12">
        <v>17</v>
      </c>
      <c r="H61" s="12">
        <v>2.5</v>
      </c>
      <c r="I61" s="13">
        <f t="shared" si="45"/>
        <v>83.448554860978888</v>
      </c>
      <c r="J61" s="12">
        <v>100</v>
      </c>
      <c r="K61" s="12">
        <v>53</v>
      </c>
      <c r="L61" s="12">
        <f>J61-K61</f>
        <v>47</v>
      </c>
      <c r="M61" s="13">
        <f t="shared" ref="M61" si="47">F61/I61</f>
        <v>0.91074075670468102</v>
      </c>
      <c r="N61" s="70">
        <f t="shared" si="46"/>
        <v>0.56322125743578955</v>
      </c>
      <c r="O61" s="40"/>
    </row>
    <row r="62" spans="1:15" x14ac:dyDescent="0.25">
      <c r="A62" s="132"/>
      <c r="B62" s="121"/>
      <c r="C62" s="12" t="s">
        <v>0</v>
      </c>
      <c r="D62" s="123"/>
      <c r="E62" s="123"/>
      <c r="F62" s="123"/>
      <c r="G62" s="123"/>
      <c r="H62" s="123"/>
      <c r="I62" s="123"/>
      <c r="J62" s="123"/>
      <c r="K62" s="123"/>
      <c r="L62" s="123"/>
      <c r="M62" s="13">
        <f>AVERAGE(M59:M61)</f>
        <v>0.92272418771395304</v>
      </c>
      <c r="N62" s="70">
        <f>AVERAGE(N59:N61)</f>
        <v>0.56122401893424423</v>
      </c>
      <c r="O62" s="40"/>
    </row>
    <row r="63" spans="1:15" x14ac:dyDescent="0.25">
      <c r="A63" s="132"/>
      <c r="B63" s="121"/>
      <c r="C63" s="12" t="s">
        <v>12</v>
      </c>
      <c r="D63" s="123"/>
      <c r="E63" s="123"/>
      <c r="F63" s="123"/>
      <c r="G63" s="123"/>
      <c r="H63" s="123"/>
      <c r="I63" s="123"/>
      <c r="J63" s="123"/>
      <c r="K63" s="123"/>
      <c r="L63" s="123"/>
      <c r="M63" s="13">
        <f>_xlfn.STDEV.S(M59:M61)</f>
        <v>1.1983431009272127E-2</v>
      </c>
      <c r="N63" s="70">
        <f>_xlfn.STDEV.S(N59:N61)</f>
        <v>3.4593185595092855E-3</v>
      </c>
      <c r="O63" s="40"/>
    </row>
    <row r="64" spans="1:15" x14ac:dyDescent="0.25">
      <c r="A64" s="132"/>
      <c r="B64" s="121" t="s">
        <v>147</v>
      </c>
      <c r="C64" s="12">
        <v>1</v>
      </c>
      <c r="D64" s="12">
        <v>95</v>
      </c>
      <c r="E64" s="12">
        <v>177</v>
      </c>
      <c r="F64" s="12">
        <f>(E64-D64)</f>
        <v>82</v>
      </c>
      <c r="G64" s="12">
        <v>17</v>
      </c>
      <c r="H64" s="12">
        <v>2.5</v>
      </c>
      <c r="I64" s="13">
        <f>(PI()*(H64/2)^2*G64)</f>
        <v>83.448554860978888</v>
      </c>
      <c r="J64" s="12">
        <v>100</v>
      </c>
      <c r="K64" s="12">
        <v>55</v>
      </c>
      <c r="L64" s="12">
        <f>J64-K64</f>
        <v>45</v>
      </c>
      <c r="M64" s="13">
        <f>F64/I64</f>
        <v>0.98264134276031379</v>
      </c>
      <c r="N64" s="70">
        <f>L64/I64</f>
        <v>0.53925439541724529</v>
      </c>
      <c r="O64" s="40"/>
    </row>
    <row r="65" spans="1:15" x14ac:dyDescent="0.25">
      <c r="A65" s="132"/>
      <c r="B65" s="121"/>
      <c r="C65" s="12">
        <v>2</v>
      </c>
      <c r="D65" s="12">
        <v>95</v>
      </c>
      <c r="E65" s="12">
        <v>177</v>
      </c>
      <c r="F65" s="12">
        <f t="shared" ref="F65:F66" si="48">(E65-D65)</f>
        <v>82</v>
      </c>
      <c r="G65" s="12">
        <v>17</v>
      </c>
      <c r="H65" s="12">
        <v>2.5</v>
      </c>
      <c r="I65" s="13">
        <f t="shared" ref="I65:I66" si="49">(PI()*(H65/2)^2*G65)</f>
        <v>83.448554860978888</v>
      </c>
      <c r="J65" s="12">
        <v>100</v>
      </c>
      <c r="K65" s="12">
        <v>54</v>
      </c>
      <c r="L65" s="12">
        <f>J65-K65</f>
        <v>46</v>
      </c>
      <c r="M65" s="13">
        <f>F65/I65</f>
        <v>0.98264134276031379</v>
      </c>
      <c r="N65" s="70">
        <f t="shared" ref="N65:N66" si="50">L65/I65</f>
        <v>0.55123782642651742</v>
      </c>
      <c r="O65" s="40"/>
    </row>
    <row r="66" spans="1:15" x14ac:dyDescent="0.25">
      <c r="A66" s="132"/>
      <c r="B66" s="121"/>
      <c r="C66" s="12">
        <v>3</v>
      </c>
      <c r="D66" s="12">
        <v>95</v>
      </c>
      <c r="E66" s="12">
        <v>178</v>
      </c>
      <c r="F66" s="12">
        <f t="shared" si="48"/>
        <v>83</v>
      </c>
      <c r="G66" s="12">
        <v>17</v>
      </c>
      <c r="H66" s="12">
        <v>2.5</v>
      </c>
      <c r="I66" s="13">
        <f t="shared" si="49"/>
        <v>83.448554860978888</v>
      </c>
      <c r="J66" s="12">
        <v>100</v>
      </c>
      <c r="K66" s="12">
        <v>55.5</v>
      </c>
      <c r="L66" s="12">
        <f>J66-K66</f>
        <v>44.5</v>
      </c>
      <c r="M66" s="13">
        <f t="shared" ref="M66" si="51">F66/I66</f>
        <v>0.9946247737695858</v>
      </c>
      <c r="N66" s="70">
        <f t="shared" si="50"/>
        <v>0.53326267991260923</v>
      </c>
      <c r="O66" s="40"/>
    </row>
    <row r="67" spans="1:15" x14ac:dyDescent="0.25">
      <c r="A67" s="132"/>
      <c r="B67" s="121"/>
      <c r="C67" s="12" t="s">
        <v>0</v>
      </c>
      <c r="D67" s="123"/>
      <c r="E67" s="123"/>
      <c r="F67" s="123"/>
      <c r="G67" s="123"/>
      <c r="H67" s="123"/>
      <c r="I67" s="123"/>
      <c r="J67" s="123"/>
      <c r="K67" s="123"/>
      <c r="L67" s="123"/>
      <c r="M67" s="13">
        <f>AVERAGE(M64:M66)</f>
        <v>0.98663581976340442</v>
      </c>
      <c r="N67" s="70">
        <f>AVERAGE(N64:N66)</f>
        <v>0.54125163391879061</v>
      </c>
      <c r="O67" s="40"/>
    </row>
    <row r="68" spans="1:15" x14ac:dyDescent="0.25">
      <c r="A68" s="132"/>
      <c r="B68" s="121"/>
      <c r="C68" s="12" t="s">
        <v>12</v>
      </c>
      <c r="D68" s="123"/>
      <c r="E68" s="123"/>
      <c r="F68" s="123"/>
      <c r="G68" s="123"/>
      <c r="H68" s="123"/>
      <c r="I68" s="123"/>
      <c r="J68" s="123"/>
      <c r="K68" s="123"/>
      <c r="L68" s="123"/>
      <c r="M68" s="13">
        <f>_xlfn.STDEV.S(M64:M66)</f>
        <v>6.9186371190185069E-3</v>
      </c>
      <c r="N68" s="70">
        <f>_xlfn.STDEV.S(N64:N66)</f>
        <v>9.1524966142117643E-3</v>
      </c>
      <c r="O68" s="40"/>
    </row>
    <row r="69" spans="1:15" x14ac:dyDescent="0.25">
      <c r="A69" s="132"/>
      <c r="B69" s="121" t="s">
        <v>148</v>
      </c>
      <c r="C69" s="12">
        <v>1</v>
      </c>
      <c r="D69" s="12">
        <v>95</v>
      </c>
      <c r="E69" s="12">
        <v>179</v>
      </c>
      <c r="F69" s="12">
        <f>(E69-D69)</f>
        <v>84</v>
      </c>
      <c r="G69" s="12">
        <v>17</v>
      </c>
      <c r="H69" s="12">
        <v>2.5</v>
      </c>
      <c r="I69" s="13">
        <f>(PI()*(H69/2)^2*G69)</f>
        <v>83.448554860978888</v>
      </c>
      <c r="J69" s="12">
        <v>100</v>
      </c>
      <c r="K69" s="12">
        <v>56</v>
      </c>
      <c r="L69" s="12">
        <f>J69-K69</f>
        <v>44</v>
      </c>
      <c r="M69" s="13">
        <f>F69/I69</f>
        <v>1.006608204778858</v>
      </c>
      <c r="N69" s="70">
        <f>L69/I69</f>
        <v>0.52727096440797327</v>
      </c>
      <c r="O69" s="40"/>
    </row>
    <row r="70" spans="1:15" x14ac:dyDescent="0.25">
      <c r="A70" s="132"/>
      <c r="B70" s="121"/>
      <c r="C70" s="12">
        <v>2</v>
      </c>
      <c r="D70" s="12">
        <v>95</v>
      </c>
      <c r="E70" s="12">
        <v>181</v>
      </c>
      <c r="F70" s="12">
        <f t="shared" ref="F70:F71" si="52">(E70-D70)</f>
        <v>86</v>
      </c>
      <c r="G70" s="12">
        <v>17</v>
      </c>
      <c r="H70" s="12">
        <v>2.5</v>
      </c>
      <c r="I70" s="13">
        <f t="shared" ref="I70:I71" si="53">(PI()*(H70/2)^2*G70)</f>
        <v>83.448554860978888</v>
      </c>
      <c r="J70" s="12">
        <v>100</v>
      </c>
      <c r="K70" s="12">
        <v>55</v>
      </c>
      <c r="L70" s="12">
        <f>J70-K70</f>
        <v>45</v>
      </c>
      <c r="M70" s="13">
        <f>F70/I70</f>
        <v>1.0305750667974023</v>
      </c>
      <c r="N70" s="70">
        <f t="shared" ref="N70:N71" si="54">L70/I70</f>
        <v>0.53925439541724529</v>
      </c>
      <c r="O70" s="40"/>
    </row>
    <row r="71" spans="1:15" x14ac:dyDescent="0.25">
      <c r="A71" s="132"/>
      <c r="B71" s="121"/>
      <c r="C71" s="12">
        <v>3</v>
      </c>
      <c r="D71" s="12">
        <v>95</v>
      </c>
      <c r="E71" s="12">
        <v>179</v>
      </c>
      <c r="F71" s="12">
        <f t="shared" si="52"/>
        <v>84</v>
      </c>
      <c r="G71" s="12">
        <v>17</v>
      </c>
      <c r="H71" s="12">
        <v>2.5</v>
      </c>
      <c r="I71" s="13">
        <f t="shared" si="53"/>
        <v>83.448554860978888</v>
      </c>
      <c r="J71" s="12">
        <v>100</v>
      </c>
      <c r="K71" s="12">
        <v>54</v>
      </c>
      <c r="L71" s="12">
        <f>J71-K71</f>
        <v>46</v>
      </c>
      <c r="M71" s="13">
        <f t="shared" ref="M71" si="55">F71/I71</f>
        <v>1.006608204778858</v>
      </c>
      <c r="N71" s="70">
        <f t="shared" si="54"/>
        <v>0.55123782642651742</v>
      </c>
      <c r="O71" s="40"/>
    </row>
    <row r="72" spans="1:15" x14ac:dyDescent="0.25">
      <c r="A72" s="132"/>
      <c r="B72" s="121"/>
      <c r="C72" s="12" t="s">
        <v>0</v>
      </c>
      <c r="D72" s="123"/>
      <c r="E72" s="123"/>
      <c r="F72" s="123"/>
      <c r="G72" s="123"/>
      <c r="H72" s="123"/>
      <c r="I72" s="123"/>
      <c r="J72" s="123"/>
      <c r="K72" s="123"/>
      <c r="L72" s="123"/>
      <c r="M72" s="13">
        <f>AVERAGE(M69:M71)</f>
        <v>1.0145971587850395</v>
      </c>
      <c r="N72" s="70">
        <f>AVERAGE(N69:N71)</f>
        <v>0.53925439541724529</v>
      </c>
      <c r="O72" s="40"/>
    </row>
    <row r="73" spans="1:15" x14ac:dyDescent="0.25">
      <c r="A73" s="132"/>
      <c r="B73" s="121"/>
      <c r="C73" s="12" t="s">
        <v>12</v>
      </c>
      <c r="D73" s="123"/>
      <c r="E73" s="123"/>
      <c r="F73" s="123"/>
      <c r="G73" s="123"/>
      <c r="H73" s="123"/>
      <c r="I73" s="123"/>
      <c r="J73" s="123"/>
      <c r="K73" s="123"/>
      <c r="L73" s="123"/>
      <c r="M73" s="13">
        <f>_xlfn.STDEV.S(M69:M71)</f>
        <v>1.3837274238037144E-2</v>
      </c>
      <c r="N73" s="70">
        <f>_xlfn.STDEV.S(N69:N71)</f>
        <v>1.1983431009272072E-2</v>
      </c>
      <c r="O73" s="40"/>
    </row>
    <row r="74" spans="1:15" x14ac:dyDescent="0.25">
      <c r="A74" s="132"/>
      <c r="B74" s="121" t="s">
        <v>149</v>
      </c>
      <c r="C74" s="12">
        <v>1</v>
      </c>
      <c r="D74" s="12">
        <v>95</v>
      </c>
      <c r="E74" s="12">
        <v>185</v>
      </c>
      <c r="F74" s="12">
        <f>(E74-D74)</f>
        <v>90</v>
      </c>
      <c r="G74" s="12">
        <v>17</v>
      </c>
      <c r="H74" s="12">
        <v>2.5</v>
      </c>
      <c r="I74" s="13">
        <f>(PI()*(H74/2)^2*G74)</f>
        <v>83.448554860978888</v>
      </c>
      <c r="J74" s="12">
        <v>100</v>
      </c>
      <c r="K74" s="12">
        <v>63</v>
      </c>
      <c r="L74" s="12">
        <f>J74-K74</f>
        <v>37</v>
      </c>
      <c r="M74" s="13">
        <f>F74/I74</f>
        <v>1.0785087908344906</v>
      </c>
      <c r="N74" s="70">
        <f>L74/I74</f>
        <v>0.44338694734306838</v>
      </c>
      <c r="O74" s="40"/>
    </row>
    <row r="75" spans="1:15" x14ac:dyDescent="0.25">
      <c r="A75" s="132"/>
      <c r="B75" s="121"/>
      <c r="C75" s="12">
        <v>2</v>
      </c>
      <c r="D75" s="12">
        <v>95</v>
      </c>
      <c r="E75" s="12">
        <v>187</v>
      </c>
      <c r="F75" s="12">
        <f t="shared" ref="F75:F76" si="56">(E75-D75)</f>
        <v>92</v>
      </c>
      <c r="G75" s="12">
        <v>17</v>
      </c>
      <c r="H75" s="12">
        <v>2.5</v>
      </c>
      <c r="I75" s="13">
        <f t="shared" ref="I75:I76" si="57">(PI()*(H75/2)^2*G75)</f>
        <v>83.448554860978888</v>
      </c>
      <c r="J75" s="12">
        <v>100</v>
      </c>
      <c r="K75" s="12">
        <v>63</v>
      </c>
      <c r="L75" s="12">
        <f>J75-K75</f>
        <v>37</v>
      </c>
      <c r="M75" s="13">
        <f>F75/I75</f>
        <v>1.1024756528530348</v>
      </c>
      <c r="N75" s="70">
        <f t="shared" ref="N75:N76" si="58">L75/I75</f>
        <v>0.44338694734306838</v>
      </c>
      <c r="O75" s="40"/>
    </row>
    <row r="76" spans="1:15" x14ac:dyDescent="0.25">
      <c r="A76" s="132"/>
      <c r="B76" s="121"/>
      <c r="C76" s="12">
        <v>3</v>
      </c>
      <c r="D76" s="12">
        <v>95</v>
      </c>
      <c r="E76" s="12">
        <v>190</v>
      </c>
      <c r="F76" s="12">
        <f t="shared" si="56"/>
        <v>95</v>
      </c>
      <c r="G76" s="12">
        <v>17</v>
      </c>
      <c r="H76" s="12">
        <v>2.5</v>
      </c>
      <c r="I76" s="13">
        <f t="shared" si="57"/>
        <v>83.448554860978888</v>
      </c>
      <c r="J76" s="12">
        <v>100</v>
      </c>
      <c r="K76" s="12">
        <v>64</v>
      </c>
      <c r="L76" s="12">
        <f>J76-K76</f>
        <v>36</v>
      </c>
      <c r="M76" s="13">
        <f t="shared" ref="M76" si="59">F76/I76</f>
        <v>1.1384259458808512</v>
      </c>
      <c r="N76" s="70">
        <f t="shared" si="58"/>
        <v>0.43140351633379626</v>
      </c>
      <c r="O76" s="40"/>
    </row>
    <row r="77" spans="1:15" x14ac:dyDescent="0.25">
      <c r="A77" s="132"/>
      <c r="B77" s="121"/>
      <c r="C77" s="12" t="s">
        <v>0</v>
      </c>
      <c r="D77" s="123"/>
      <c r="E77" s="123"/>
      <c r="F77" s="123"/>
      <c r="G77" s="123"/>
      <c r="H77" s="123"/>
      <c r="I77" s="123"/>
      <c r="J77" s="123"/>
      <c r="K77" s="123"/>
      <c r="L77" s="123"/>
      <c r="M77" s="13">
        <f>AVERAGE(M74:M76)</f>
        <v>1.1064701298561255</v>
      </c>
      <c r="N77" s="70">
        <f>AVERAGE(N74:N76)</f>
        <v>0.43939247033997769</v>
      </c>
      <c r="O77" s="40"/>
    </row>
    <row r="78" spans="1:15" ht="15.75" thickBot="1" x14ac:dyDescent="0.3">
      <c r="A78" s="133"/>
      <c r="B78" s="122"/>
      <c r="C78" s="71" t="s">
        <v>12</v>
      </c>
      <c r="D78" s="124"/>
      <c r="E78" s="124"/>
      <c r="F78" s="124"/>
      <c r="G78" s="124"/>
      <c r="H78" s="124"/>
      <c r="I78" s="124"/>
      <c r="J78" s="124"/>
      <c r="K78" s="124"/>
      <c r="L78" s="124"/>
      <c r="M78" s="72">
        <f>_xlfn.STDEV.S(M74:M76)</f>
        <v>3.015764002883134E-2</v>
      </c>
      <c r="N78" s="73">
        <f>_xlfn.STDEV.S(N74:N76)</f>
        <v>6.918637119018572E-3</v>
      </c>
      <c r="O78" s="40"/>
    </row>
    <row r="79" spans="1:15" ht="15.75" thickBot="1" x14ac:dyDescent="0.3">
      <c r="A79" s="41"/>
      <c r="B79" s="42"/>
      <c r="C79" s="43"/>
      <c r="D79" s="43"/>
      <c r="E79" s="43"/>
      <c r="F79" s="43"/>
      <c r="G79" s="43"/>
      <c r="H79" s="43"/>
      <c r="I79" s="43"/>
      <c r="J79" s="43"/>
      <c r="K79" s="43"/>
      <c r="L79" s="43"/>
      <c r="M79" s="43"/>
      <c r="N79" s="43"/>
      <c r="O79" s="44"/>
    </row>
  </sheetData>
  <mergeCells count="34">
    <mergeCell ref="D27:L28"/>
    <mergeCell ref="B4:B8"/>
    <mergeCell ref="B9:B13"/>
    <mergeCell ref="B14:B18"/>
    <mergeCell ref="B19:B23"/>
    <mergeCell ref="B24:B28"/>
    <mergeCell ref="D7:L8"/>
    <mergeCell ref="D12:L13"/>
    <mergeCell ref="D17:L18"/>
    <mergeCell ref="D22:L23"/>
    <mergeCell ref="B44:B48"/>
    <mergeCell ref="B49:B53"/>
    <mergeCell ref="D32:L33"/>
    <mergeCell ref="D37:L38"/>
    <mergeCell ref="D42:L43"/>
    <mergeCell ref="D47:L48"/>
    <mergeCell ref="D52:L53"/>
    <mergeCell ref="B29:B33"/>
    <mergeCell ref="A1:O1"/>
    <mergeCell ref="B74:B78"/>
    <mergeCell ref="D62:L63"/>
    <mergeCell ref="D67:L68"/>
    <mergeCell ref="D72:L73"/>
    <mergeCell ref="D77:L78"/>
    <mergeCell ref="A4:A28"/>
    <mergeCell ref="A29:A53"/>
    <mergeCell ref="A54:A78"/>
    <mergeCell ref="D57:L58"/>
    <mergeCell ref="B54:B58"/>
    <mergeCell ref="B59:B63"/>
    <mergeCell ref="B64:B68"/>
    <mergeCell ref="B69:B73"/>
    <mergeCell ref="B34:B38"/>
    <mergeCell ref="B39:B4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3FA7E-03E1-4284-A637-EDB08045A767}">
  <dimension ref="A1:CF174"/>
  <sheetViews>
    <sheetView zoomScale="60" zoomScaleNormal="60" workbookViewId="0">
      <selection activeCell="CC6" sqref="CC6:CF31"/>
    </sheetView>
  </sheetViews>
  <sheetFormatPr defaultRowHeight="15" x14ac:dyDescent="0.25"/>
  <cols>
    <col min="1" max="14" width="9.140625" style="1"/>
    <col min="15" max="15" width="10.7109375" style="27" customWidth="1"/>
    <col min="16" max="16" width="17.28515625" customWidth="1"/>
    <col min="17" max="17" width="17.85546875" customWidth="1"/>
    <col min="18" max="18" width="10" bestFit="1" customWidth="1"/>
    <col min="19" max="19" width="12" customWidth="1"/>
    <col min="20" max="20" width="10" bestFit="1" customWidth="1"/>
    <col min="21" max="21" width="17.5703125" bestFit="1" customWidth="1"/>
    <col min="22" max="22" width="12.28515625" customWidth="1"/>
    <col min="23" max="23" width="14.85546875" customWidth="1"/>
    <col min="24" max="24" width="13.42578125" customWidth="1"/>
    <col min="25" max="25" width="9.140625" style="32"/>
    <col min="27" max="27" width="17.5703125" customWidth="1"/>
    <col min="28" max="29" width="10.85546875" customWidth="1"/>
    <col min="30" max="30" width="12.42578125" customWidth="1"/>
    <col min="31" max="31" width="13.5703125" customWidth="1"/>
    <col min="33" max="33" width="9.140625" customWidth="1"/>
    <col min="35" max="35" width="9.140625" style="75"/>
    <col min="37" max="37" width="14" bestFit="1" customWidth="1"/>
    <col min="38" max="38" width="10.42578125" customWidth="1"/>
    <col min="39" max="39" width="11.28515625" customWidth="1"/>
    <col min="40" max="40" width="10.140625" customWidth="1"/>
    <col min="41" max="41" width="13.42578125" customWidth="1"/>
    <col min="42" max="42" width="14.85546875" customWidth="1"/>
    <col min="43" max="43" width="10.28515625" customWidth="1"/>
    <col min="44" max="44" width="11.7109375" customWidth="1"/>
    <col min="45" max="45" width="9.140625" style="87"/>
    <col min="47" max="47" width="14" bestFit="1" customWidth="1"/>
    <col min="51" max="51" width="13.85546875" customWidth="1"/>
    <col min="52" max="52" width="12" customWidth="1"/>
    <col min="54" max="54" width="11" customWidth="1"/>
    <col min="55" max="55" width="9.140625" style="31"/>
    <col min="57" max="57" width="14" bestFit="1" customWidth="1"/>
    <col min="58" max="58" width="15.28515625" customWidth="1"/>
    <col min="59" max="59" width="11.7109375" customWidth="1"/>
    <col min="60" max="60" width="11.28515625" customWidth="1"/>
    <col min="61" max="61" width="13.42578125" customWidth="1"/>
    <col min="63" max="63" width="11.28515625" customWidth="1"/>
    <col min="64" max="64" width="12.28515625" customWidth="1"/>
    <col min="65" max="65" width="9.140625" style="33"/>
    <col min="67" max="67" width="14" bestFit="1" customWidth="1"/>
    <col min="68" max="68" width="14.42578125" customWidth="1"/>
    <col min="69" max="69" width="12" customWidth="1"/>
    <col min="70" max="70" width="10.5703125" customWidth="1"/>
    <col min="71" max="71" width="14.42578125" customWidth="1"/>
    <col min="72" max="72" width="12.28515625" customWidth="1"/>
    <col min="73" max="73" width="11.5703125" customWidth="1"/>
    <col min="74" max="74" width="10.28515625" customWidth="1"/>
    <col min="75" max="75" width="9.140625" style="34"/>
    <col min="77" max="77" width="15.42578125" customWidth="1"/>
    <col min="78" max="78" width="11.28515625" customWidth="1"/>
    <col min="79" max="79" width="10.5703125" customWidth="1"/>
    <col min="80" max="82" width="12.7109375" customWidth="1"/>
    <col min="83" max="83" width="15.140625" customWidth="1"/>
    <col min="84" max="84" width="12.28515625" customWidth="1"/>
  </cols>
  <sheetData>
    <row r="1" spans="1:84" ht="29.25" thickBot="1" x14ac:dyDescent="0.5">
      <c r="A1" s="172" t="s">
        <v>31</v>
      </c>
      <c r="B1" s="173"/>
      <c r="C1" s="173"/>
      <c r="D1" s="173"/>
      <c r="E1" s="173"/>
      <c r="F1" s="173"/>
      <c r="G1" s="173"/>
      <c r="H1" s="173"/>
      <c r="I1" s="173"/>
      <c r="J1" s="173"/>
      <c r="K1" s="173"/>
      <c r="L1" s="173"/>
      <c r="M1" s="173"/>
      <c r="N1" s="174"/>
      <c r="O1" s="26"/>
      <c r="P1" s="178" t="s">
        <v>194</v>
      </c>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80"/>
    </row>
    <row r="2" spans="1:84" ht="27" thickBot="1" x14ac:dyDescent="0.45">
      <c r="A2" s="35"/>
      <c r="B2" s="35"/>
      <c r="C2" s="35"/>
      <c r="D2" s="35"/>
      <c r="E2" s="35"/>
      <c r="F2" s="35"/>
      <c r="G2" s="35"/>
      <c r="H2" s="35"/>
      <c r="I2" s="35"/>
      <c r="J2" s="35"/>
      <c r="K2" s="35"/>
      <c r="L2" s="35"/>
      <c r="M2" s="35"/>
      <c r="N2" s="35"/>
      <c r="P2" s="181" t="s">
        <v>13</v>
      </c>
      <c r="Q2" s="182"/>
      <c r="R2" s="182"/>
      <c r="S2" s="182"/>
      <c r="T2" s="182"/>
      <c r="U2" s="182"/>
      <c r="V2" s="182"/>
      <c r="W2" s="182"/>
      <c r="X2" s="183"/>
      <c r="Z2" s="153" t="s">
        <v>5</v>
      </c>
      <c r="AA2" s="154"/>
      <c r="AB2" s="154"/>
      <c r="AC2" s="154"/>
      <c r="AD2" s="154"/>
      <c r="AE2" s="154"/>
      <c r="AF2" s="154"/>
      <c r="AG2" s="154"/>
      <c r="AH2" s="155"/>
      <c r="AJ2" s="156" t="s">
        <v>26</v>
      </c>
      <c r="AK2" s="157"/>
      <c r="AL2" s="157"/>
      <c r="AM2" s="157"/>
      <c r="AN2" s="157"/>
      <c r="AO2" s="157"/>
      <c r="AP2" s="157"/>
      <c r="AQ2" s="157"/>
      <c r="AR2" s="158"/>
      <c r="AT2" s="159" t="s">
        <v>27</v>
      </c>
      <c r="AU2" s="160"/>
      <c r="AV2" s="160"/>
      <c r="AW2" s="160"/>
      <c r="AX2" s="160"/>
      <c r="AY2" s="160"/>
      <c r="AZ2" s="160"/>
      <c r="BA2" s="160"/>
      <c r="BB2" s="161"/>
      <c r="BD2" s="162" t="s">
        <v>28</v>
      </c>
      <c r="BE2" s="163"/>
      <c r="BF2" s="163"/>
      <c r="BG2" s="163"/>
      <c r="BH2" s="163"/>
      <c r="BI2" s="163"/>
      <c r="BJ2" s="163"/>
      <c r="BK2" s="163"/>
      <c r="BL2" s="164"/>
      <c r="BN2" s="148" t="s">
        <v>29</v>
      </c>
      <c r="BO2" s="149"/>
      <c r="BP2" s="149"/>
      <c r="BQ2" s="149"/>
      <c r="BR2" s="149"/>
      <c r="BS2" s="149"/>
      <c r="BT2" s="149"/>
      <c r="BU2" s="149"/>
      <c r="BV2" s="150"/>
      <c r="BX2" s="151" t="s">
        <v>30</v>
      </c>
      <c r="BY2" s="152"/>
      <c r="BZ2" s="152"/>
      <c r="CA2" s="152"/>
      <c r="CB2" s="152"/>
      <c r="CC2" s="152"/>
      <c r="CD2" s="152"/>
      <c r="CE2" s="152"/>
      <c r="CF2" s="152"/>
    </row>
    <row r="3" spans="1:84" x14ac:dyDescent="0.25">
      <c r="P3" s="168" t="s">
        <v>36</v>
      </c>
      <c r="Q3" s="168"/>
      <c r="R3" s="168"/>
      <c r="S3" s="168"/>
      <c r="T3" s="168"/>
      <c r="U3" s="168"/>
      <c r="V3" s="168"/>
      <c r="W3" s="168"/>
      <c r="X3" s="168"/>
      <c r="Z3" s="184" t="s">
        <v>4</v>
      </c>
      <c r="AA3" s="184"/>
      <c r="AB3" s="184"/>
      <c r="AC3" s="184"/>
      <c r="AD3" s="184"/>
      <c r="AE3" s="184"/>
      <c r="AF3" s="184"/>
      <c r="AG3" s="184"/>
      <c r="AH3" s="184"/>
      <c r="AJ3" s="184" t="s">
        <v>4</v>
      </c>
      <c r="AK3" s="184"/>
      <c r="AL3" s="184"/>
      <c r="AM3" s="184"/>
      <c r="AN3" s="184"/>
      <c r="AO3" s="184"/>
      <c r="AP3" s="184"/>
      <c r="AQ3" s="184"/>
      <c r="AR3" s="184"/>
      <c r="AT3" s="184" t="s">
        <v>4</v>
      </c>
      <c r="AU3" s="184"/>
      <c r="AV3" s="184"/>
      <c r="AW3" s="184"/>
      <c r="AX3" s="184"/>
      <c r="AY3" s="184"/>
      <c r="AZ3" s="184"/>
      <c r="BA3" s="184"/>
      <c r="BB3" s="184"/>
      <c r="BD3" s="184" t="s">
        <v>4</v>
      </c>
      <c r="BE3" s="184"/>
      <c r="BF3" s="184"/>
      <c r="BG3" s="184"/>
      <c r="BH3" s="184"/>
      <c r="BI3" s="184"/>
      <c r="BJ3" s="184"/>
      <c r="BK3" s="184"/>
      <c r="BL3" s="184"/>
      <c r="BN3" s="168" t="s">
        <v>4</v>
      </c>
      <c r="BO3" s="168"/>
      <c r="BP3" s="168"/>
      <c r="BQ3" s="168"/>
      <c r="BR3" s="168"/>
      <c r="BS3" s="168"/>
      <c r="BT3" s="168"/>
      <c r="BU3" s="168"/>
      <c r="BV3" s="168"/>
      <c r="BX3" s="168" t="s">
        <v>4</v>
      </c>
      <c r="BY3" s="168"/>
      <c r="BZ3" s="168"/>
      <c r="CA3" s="168"/>
      <c r="CB3" s="168"/>
      <c r="CC3" s="168"/>
      <c r="CD3" s="168"/>
      <c r="CE3" s="168"/>
      <c r="CF3" s="168"/>
    </row>
    <row r="4" spans="1:84" ht="65.25" customHeight="1" x14ac:dyDescent="0.25">
      <c r="O4" s="28"/>
      <c r="P4" s="24" t="s">
        <v>18</v>
      </c>
      <c r="Q4" s="20" t="s">
        <v>19</v>
      </c>
      <c r="R4" s="20" t="s">
        <v>20</v>
      </c>
      <c r="S4" s="20" t="s">
        <v>21</v>
      </c>
      <c r="T4" s="20" t="s">
        <v>22</v>
      </c>
      <c r="U4" s="21" t="s">
        <v>14</v>
      </c>
      <c r="V4" s="20" t="s">
        <v>16</v>
      </c>
      <c r="W4" s="20" t="s">
        <v>185</v>
      </c>
      <c r="X4" s="29" t="s">
        <v>17</v>
      </c>
      <c r="Z4" s="30" t="s">
        <v>18</v>
      </c>
      <c r="AA4" s="20" t="s">
        <v>19</v>
      </c>
      <c r="AB4" s="20" t="s">
        <v>20</v>
      </c>
      <c r="AC4" s="20" t="s">
        <v>21</v>
      </c>
      <c r="AD4" s="20" t="s">
        <v>22</v>
      </c>
      <c r="AE4" s="21" t="s">
        <v>14</v>
      </c>
      <c r="AF4" s="20" t="s">
        <v>16</v>
      </c>
      <c r="AG4" s="20" t="s">
        <v>185</v>
      </c>
      <c r="AH4" s="29" t="s">
        <v>17</v>
      </c>
      <c r="AJ4" s="30" t="s">
        <v>18</v>
      </c>
      <c r="AK4" s="20" t="s">
        <v>19</v>
      </c>
      <c r="AL4" s="20" t="s">
        <v>20</v>
      </c>
      <c r="AM4" s="20" t="s">
        <v>21</v>
      </c>
      <c r="AN4" s="20" t="s">
        <v>22</v>
      </c>
      <c r="AO4" s="21" t="s">
        <v>14</v>
      </c>
      <c r="AP4" s="20" t="s">
        <v>16</v>
      </c>
      <c r="AQ4" s="20" t="s">
        <v>185</v>
      </c>
      <c r="AR4" s="29" t="s">
        <v>17</v>
      </c>
      <c r="AT4" s="88" t="s">
        <v>18</v>
      </c>
      <c r="AU4" s="20" t="s">
        <v>19</v>
      </c>
      <c r="AV4" s="20" t="s">
        <v>20</v>
      </c>
      <c r="AW4" s="20" t="s">
        <v>21</v>
      </c>
      <c r="AX4" s="20" t="s">
        <v>22</v>
      </c>
      <c r="AY4" s="21" t="s">
        <v>14</v>
      </c>
      <c r="AZ4" s="20" t="s">
        <v>16</v>
      </c>
      <c r="BA4" s="20" t="s">
        <v>185</v>
      </c>
      <c r="BB4" s="29" t="s">
        <v>17</v>
      </c>
      <c r="BD4" s="30" t="s">
        <v>18</v>
      </c>
      <c r="BE4" s="20" t="s">
        <v>19</v>
      </c>
      <c r="BF4" s="20" t="s">
        <v>20</v>
      </c>
      <c r="BG4" s="20" t="s">
        <v>21</v>
      </c>
      <c r="BH4" s="20" t="s">
        <v>22</v>
      </c>
      <c r="BI4" s="21" t="s">
        <v>14</v>
      </c>
      <c r="BJ4" s="20" t="s">
        <v>16</v>
      </c>
      <c r="BK4" s="20" t="s">
        <v>185</v>
      </c>
      <c r="BL4" s="29" t="s">
        <v>17</v>
      </c>
      <c r="BN4" s="30" t="s">
        <v>18</v>
      </c>
      <c r="BO4" s="20" t="s">
        <v>19</v>
      </c>
      <c r="BP4" s="20" t="s">
        <v>20</v>
      </c>
      <c r="BQ4" s="20" t="s">
        <v>21</v>
      </c>
      <c r="BR4" s="20" t="s">
        <v>22</v>
      </c>
      <c r="BS4" s="21" t="s">
        <v>14</v>
      </c>
      <c r="BT4" s="20" t="s">
        <v>16</v>
      </c>
      <c r="BU4" s="20" t="s">
        <v>185</v>
      </c>
      <c r="BV4" s="29" t="s">
        <v>17</v>
      </c>
      <c r="BX4" s="30" t="s">
        <v>18</v>
      </c>
      <c r="BY4" s="20" t="s">
        <v>19</v>
      </c>
      <c r="BZ4" s="20" t="s">
        <v>20</v>
      </c>
      <c r="CA4" s="20" t="s">
        <v>21</v>
      </c>
      <c r="CB4" s="20" t="s">
        <v>22</v>
      </c>
      <c r="CC4" s="21" t="s">
        <v>14</v>
      </c>
      <c r="CD4" s="20" t="s">
        <v>16</v>
      </c>
      <c r="CE4" s="20" t="s">
        <v>185</v>
      </c>
      <c r="CF4" s="20" t="s">
        <v>17</v>
      </c>
    </row>
    <row r="5" spans="1:84" x14ac:dyDescent="0.25">
      <c r="P5" s="25">
        <v>0</v>
      </c>
      <c r="Q5" s="15">
        <v>0</v>
      </c>
      <c r="R5" s="15">
        <v>0</v>
      </c>
      <c r="S5" s="11">
        <v>0</v>
      </c>
      <c r="T5" s="11">
        <v>0</v>
      </c>
      <c r="U5" s="15">
        <v>1.0665253598252187</v>
      </c>
      <c r="V5" s="15">
        <v>1.1983431009272016E-2</v>
      </c>
      <c r="W5" s="15">
        <v>0.42940627783225088</v>
      </c>
      <c r="X5" s="17">
        <v>9.1524966142117643E-3</v>
      </c>
      <c r="Z5" s="25">
        <v>0</v>
      </c>
      <c r="AA5" s="15">
        <v>0</v>
      </c>
      <c r="AB5" s="15">
        <v>0</v>
      </c>
      <c r="AC5" s="11">
        <v>0</v>
      </c>
      <c r="AD5" s="11">
        <v>0</v>
      </c>
      <c r="AE5" s="15">
        <v>1.0864977448406721</v>
      </c>
      <c r="AF5" s="15">
        <v>6.9186371190185711E-3</v>
      </c>
      <c r="AG5" s="15">
        <v>0.44338694734306844</v>
      </c>
      <c r="AH5" s="17">
        <v>5.9917155046360637E-3</v>
      </c>
      <c r="AJ5" s="25">
        <v>0</v>
      </c>
      <c r="AK5" s="15">
        <v>0</v>
      </c>
      <c r="AL5" s="15">
        <v>0</v>
      </c>
      <c r="AM5" s="11">
        <v>0</v>
      </c>
      <c r="AN5" s="11">
        <v>0</v>
      </c>
      <c r="AO5" s="15">
        <v>0.99861925077267666</v>
      </c>
      <c r="AP5" s="15">
        <v>1.8304993228423539E-2</v>
      </c>
      <c r="AQ5" s="15">
        <v>0.47134828636470338</v>
      </c>
      <c r="AR5" s="17">
        <v>1.8304993228423529E-2</v>
      </c>
      <c r="AT5" s="25">
        <v>0</v>
      </c>
      <c r="AU5" s="15">
        <v>0</v>
      </c>
      <c r="AV5" s="15">
        <v>0</v>
      </c>
      <c r="AW5" s="11">
        <v>0</v>
      </c>
      <c r="AX5" s="11">
        <v>0</v>
      </c>
      <c r="AY5" s="15">
        <v>0.99861925077267666</v>
      </c>
      <c r="AZ5" s="15">
        <v>1.8304993228423539E-2</v>
      </c>
      <c r="BA5" s="15">
        <v>0.47134828636470338</v>
      </c>
      <c r="BB5" s="17">
        <v>1.8304993228423529E-2</v>
      </c>
      <c r="BD5" s="25">
        <v>0</v>
      </c>
      <c r="BE5" s="15">
        <v>0</v>
      </c>
      <c r="BF5" s="15">
        <v>0</v>
      </c>
      <c r="BG5" s="11">
        <v>0</v>
      </c>
      <c r="BH5" s="11">
        <v>0</v>
      </c>
      <c r="BI5" s="15">
        <v>0.99861925077267666</v>
      </c>
      <c r="BJ5" s="15">
        <v>1.8304993228423539E-2</v>
      </c>
      <c r="BK5" s="15">
        <v>0.47134828636470338</v>
      </c>
      <c r="BL5" s="17">
        <v>1.8304993228423529E-2</v>
      </c>
      <c r="BN5" s="25">
        <v>0</v>
      </c>
      <c r="BO5" s="15">
        <v>0</v>
      </c>
      <c r="BP5" s="15">
        <v>0</v>
      </c>
      <c r="BQ5" s="11">
        <v>0</v>
      </c>
      <c r="BR5" s="11">
        <v>0</v>
      </c>
      <c r="BS5" s="15">
        <v>0.99861925077267666</v>
      </c>
      <c r="BT5" s="15">
        <v>1.8304993228423539E-2</v>
      </c>
      <c r="BU5" s="15">
        <v>0.47134828636470338</v>
      </c>
      <c r="BV5" s="17">
        <v>1.8304993228423529E-2</v>
      </c>
      <c r="BX5" s="25">
        <v>0</v>
      </c>
      <c r="BY5" s="15">
        <v>0</v>
      </c>
      <c r="BZ5" s="15">
        <v>0</v>
      </c>
      <c r="CA5" s="11">
        <v>0</v>
      </c>
      <c r="CB5" s="11">
        <v>0</v>
      </c>
      <c r="CC5" s="15">
        <v>0.99861925077267666</v>
      </c>
      <c r="CD5" s="15">
        <v>1.8304993228423539E-2</v>
      </c>
      <c r="CE5" s="15">
        <v>0.47134828636470338</v>
      </c>
      <c r="CF5" s="15">
        <v>1.8304993228423529E-2</v>
      </c>
    </row>
    <row r="6" spans="1:84" x14ac:dyDescent="0.25">
      <c r="P6" s="25">
        <v>0.33333333333333331</v>
      </c>
      <c r="Q6" s="15">
        <v>10.698128279721141</v>
      </c>
      <c r="R6" s="15">
        <v>1.1547005383792515</v>
      </c>
      <c r="S6" s="11">
        <v>0.26688594940393967</v>
      </c>
      <c r="T6" s="11">
        <v>2.8806286614336554E-2</v>
      </c>
      <c r="U6" s="168"/>
      <c r="V6" s="168"/>
      <c r="W6" s="168"/>
      <c r="X6" s="168"/>
      <c r="Z6" s="25">
        <v>0.33333333333333331</v>
      </c>
      <c r="AA6" s="15">
        <v>12.364794946387809</v>
      </c>
      <c r="AB6" s="15">
        <v>1</v>
      </c>
      <c r="AC6" s="11">
        <v>0.3043322352963384</v>
      </c>
      <c r="AD6" s="11">
        <v>2.4612800828148373E-2</v>
      </c>
      <c r="AE6" s="168"/>
      <c r="AF6" s="168"/>
      <c r="AG6" s="168"/>
      <c r="AH6" s="168"/>
      <c r="AJ6" s="25">
        <v>0.33333333333333331</v>
      </c>
      <c r="AK6" s="15">
        <v>12.031461613054475</v>
      </c>
      <c r="AL6" s="15">
        <v>0.57735026918962573</v>
      </c>
      <c r="AM6" s="11">
        <v>0.25603038141241963</v>
      </c>
      <c r="AN6" s="11">
        <v>1.2286055874441315E-2</v>
      </c>
      <c r="AO6" s="168"/>
      <c r="AP6" s="168"/>
      <c r="AQ6" s="168"/>
      <c r="AR6" s="168"/>
      <c r="AT6" s="25">
        <v>0.33333333333333331</v>
      </c>
      <c r="AU6" s="15">
        <v>8.3647949463878088</v>
      </c>
      <c r="AV6" s="15">
        <v>1.7320508075688814</v>
      </c>
      <c r="AW6" s="11">
        <v>0.17252748434092283</v>
      </c>
      <c r="AX6" s="11">
        <v>3.5724290971360283E-2</v>
      </c>
      <c r="AY6" s="168"/>
      <c r="AZ6" s="168"/>
      <c r="BA6" s="168"/>
      <c r="BB6" s="168"/>
      <c r="BD6" s="25">
        <v>0.33333333333333331</v>
      </c>
      <c r="BE6" s="15">
        <v>8.0314616130544767</v>
      </c>
      <c r="BF6" s="15">
        <v>0.57735026918962529</v>
      </c>
      <c r="BG6" s="11">
        <v>0.16151692930454731</v>
      </c>
      <c r="BH6" s="11">
        <v>1.1610818441949458E-2</v>
      </c>
      <c r="BI6" s="168"/>
      <c r="BJ6" s="168"/>
      <c r="BK6" s="168"/>
      <c r="BL6" s="168"/>
      <c r="BN6" s="25">
        <v>0.33333333333333331</v>
      </c>
      <c r="BO6" s="15">
        <v>7.0314616130544758</v>
      </c>
      <c r="BP6" s="15">
        <v>0.57735026918962573</v>
      </c>
      <c r="BQ6" s="11">
        <v>0.14736581191225587</v>
      </c>
      <c r="BR6" s="11">
        <v>1.1369664976376618E-2</v>
      </c>
      <c r="BS6" s="168"/>
      <c r="BT6" s="168"/>
      <c r="BU6" s="168"/>
      <c r="BV6" s="168"/>
      <c r="BX6" s="25">
        <v>0.33333333333333331</v>
      </c>
      <c r="BY6" s="15">
        <v>6.0314616130544758</v>
      </c>
      <c r="BZ6" s="15">
        <v>0.57735026918962573</v>
      </c>
      <c r="CA6" s="11">
        <v>0.12315838929728788</v>
      </c>
      <c r="CB6" s="11">
        <v>1.1789104163383765E-2</v>
      </c>
      <c r="CC6" s="168"/>
      <c r="CD6" s="168"/>
      <c r="CE6" s="168"/>
      <c r="CF6" s="168"/>
    </row>
    <row r="7" spans="1:84" x14ac:dyDescent="0.25">
      <c r="P7" s="25">
        <v>0.66666666666666663</v>
      </c>
      <c r="Q7" s="15">
        <v>15.364794946387811</v>
      </c>
      <c r="R7" s="15">
        <v>1.0000000000000009</v>
      </c>
      <c r="S7" s="11">
        <v>0.38330517072192488</v>
      </c>
      <c r="T7" s="11">
        <v>2.4946975996711113E-2</v>
      </c>
      <c r="U7" s="168"/>
      <c r="V7" s="168"/>
      <c r="W7" s="168"/>
      <c r="X7" s="168"/>
      <c r="Z7" s="25">
        <v>0.66666666666666663</v>
      </c>
      <c r="AA7" s="15">
        <v>15.364794946387811</v>
      </c>
      <c r="AB7" s="15">
        <v>1.0000000000000009</v>
      </c>
      <c r="AC7" s="11">
        <v>0.37817063778078347</v>
      </c>
      <c r="AD7" s="11">
        <v>2.4612800828148401E-2</v>
      </c>
      <c r="AE7" s="168"/>
      <c r="AF7" s="168"/>
      <c r="AG7" s="168"/>
      <c r="AH7" s="168"/>
      <c r="AJ7" s="25">
        <v>0.66666666666666663</v>
      </c>
      <c r="AK7" s="15">
        <v>15.031461613054475</v>
      </c>
      <c r="AL7" s="15">
        <v>0.57735026918962573</v>
      </c>
      <c r="AM7" s="11">
        <v>0.31987060040990684</v>
      </c>
      <c r="AN7" s="11">
        <v>1.2286055874441332E-2</v>
      </c>
      <c r="AO7" s="168"/>
      <c r="AP7" s="168"/>
      <c r="AQ7" s="168"/>
      <c r="AR7" s="168"/>
      <c r="AT7" s="25">
        <v>0.66666666666666663</v>
      </c>
      <c r="AU7" s="15">
        <v>11.364794946387809</v>
      </c>
      <c r="AV7" s="15">
        <v>1.7320508075688854</v>
      </c>
      <c r="AW7" s="11">
        <v>0.23440377136769305</v>
      </c>
      <c r="AX7" s="11">
        <v>3.5724290971360088E-2</v>
      </c>
      <c r="AY7" s="168"/>
      <c r="AZ7" s="168"/>
      <c r="BA7" s="168"/>
      <c r="BB7" s="168"/>
      <c r="BD7" s="25">
        <v>0.66666666666666663</v>
      </c>
      <c r="BE7" s="15">
        <v>11.364794946387809</v>
      </c>
      <c r="BF7" s="15">
        <v>1</v>
      </c>
      <c r="BG7" s="11">
        <v>0.22855202083426127</v>
      </c>
      <c r="BH7" s="11">
        <v>2.0110527458914201E-2</v>
      </c>
      <c r="BI7" s="168"/>
      <c r="BJ7" s="168"/>
      <c r="BK7" s="168"/>
      <c r="BL7" s="168"/>
      <c r="BN7" s="25">
        <v>0.66666666666666663</v>
      </c>
      <c r="BO7" s="15">
        <v>11.031461613054475</v>
      </c>
      <c r="BP7" s="15">
        <v>0.57735026918962573</v>
      </c>
      <c r="BQ7" s="11">
        <v>0.23122586236426371</v>
      </c>
      <c r="BR7" s="11">
        <v>1.1032660923630836E-2</v>
      </c>
      <c r="BS7" s="168"/>
      <c r="BT7" s="168"/>
      <c r="BU7" s="168"/>
      <c r="BV7" s="168"/>
      <c r="BX7" s="25">
        <v>0.66666666666666663</v>
      </c>
      <c r="BY7" s="15">
        <v>9.3647949463878088</v>
      </c>
      <c r="BZ7" s="15">
        <v>0</v>
      </c>
      <c r="CA7" s="11">
        <v>0.19122281391962939</v>
      </c>
      <c r="CB7" s="11">
        <v>3.3993498887762956E-17</v>
      </c>
      <c r="CC7" s="168"/>
      <c r="CD7" s="168"/>
      <c r="CE7" s="168"/>
      <c r="CF7" s="168"/>
    </row>
    <row r="8" spans="1:84" ht="18.75" customHeight="1" x14ac:dyDescent="0.25">
      <c r="P8" s="25">
        <v>1</v>
      </c>
      <c r="Q8" s="15">
        <v>17.698128279721143</v>
      </c>
      <c r="R8" s="15">
        <v>0.57735026918962584</v>
      </c>
      <c r="S8" s="11">
        <v>0.44151478138091749</v>
      </c>
      <c r="T8" s="11">
        <v>1.4403143307168279E-2</v>
      </c>
      <c r="U8" s="168"/>
      <c r="V8" s="168"/>
      <c r="W8" s="168"/>
      <c r="X8" s="168"/>
      <c r="Z8" s="25">
        <v>1</v>
      </c>
      <c r="AA8" s="15">
        <v>18.698128279721143</v>
      </c>
      <c r="AB8" s="15">
        <v>0.57735026918962584</v>
      </c>
      <c r="AC8" s="11">
        <v>0.46021330720794468</v>
      </c>
      <c r="AD8" s="11">
        <v>1.4210207183642076E-2</v>
      </c>
      <c r="AE8" s="168"/>
      <c r="AF8" s="168"/>
      <c r="AG8" s="168"/>
      <c r="AH8" s="168"/>
      <c r="AJ8" s="25">
        <v>1</v>
      </c>
      <c r="AK8" s="15">
        <v>17.031461613054478</v>
      </c>
      <c r="AL8" s="15">
        <v>0.57735026918962584</v>
      </c>
      <c r="AM8" s="11">
        <v>0.36243074640823175</v>
      </c>
      <c r="AN8" s="11">
        <v>1.2286055874441299E-2</v>
      </c>
      <c r="AO8" s="168"/>
      <c r="AP8" s="168"/>
      <c r="AQ8" s="168"/>
      <c r="AR8" s="168"/>
      <c r="AT8" s="25">
        <v>1</v>
      </c>
      <c r="AU8" s="15">
        <v>13.364794946387809</v>
      </c>
      <c r="AV8" s="15">
        <v>1</v>
      </c>
      <c r="AW8" s="11">
        <v>0.27565462938553981</v>
      </c>
      <c r="AX8" s="11">
        <v>2.062542900892339E-2</v>
      </c>
      <c r="AY8" s="168"/>
      <c r="AZ8" s="168"/>
      <c r="BA8" s="168"/>
      <c r="BB8" s="168"/>
      <c r="BD8" s="25">
        <v>1</v>
      </c>
      <c r="BE8" s="15">
        <v>13.031461613054475</v>
      </c>
      <c r="BF8" s="15">
        <v>0.57735026918962573</v>
      </c>
      <c r="BG8" s="11">
        <v>0.26206956659911823</v>
      </c>
      <c r="BH8" s="11">
        <v>1.1610818441949475E-2</v>
      </c>
      <c r="BI8" s="168"/>
      <c r="BJ8" s="168"/>
      <c r="BK8" s="168"/>
      <c r="BL8" s="168"/>
      <c r="BN8" s="25">
        <v>1</v>
      </c>
      <c r="BO8" s="15">
        <v>13.698128279721141</v>
      </c>
      <c r="BP8" s="15">
        <v>0.57735026918962584</v>
      </c>
      <c r="BQ8" s="11">
        <v>0.2870836931723319</v>
      </c>
      <c r="BR8" s="11">
        <v>8.5410998213782015E-3</v>
      </c>
      <c r="BS8" s="168"/>
      <c r="BT8" s="168"/>
      <c r="BU8" s="168"/>
      <c r="BV8" s="168"/>
      <c r="BX8" s="25">
        <v>1</v>
      </c>
      <c r="BY8" s="15">
        <v>11.364794946387809</v>
      </c>
      <c r="BZ8" s="15">
        <v>0</v>
      </c>
      <c r="CA8" s="11">
        <v>0.23206146869303435</v>
      </c>
      <c r="CB8" s="11">
        <v>0</v>
      </c>
      <c r="CC8" s="168"/>
      <c r="CD8" s="168"/>
      <c r="CE8" s="168"/>
      <c r="CF8" s="168"/>
    </row>
    <row r="9" spans="1:84" x14ac:dyDescent="0.25">
      <c r="P9" s="25">
        <v>1.5</v>
      </c>
      <c r="Q9" s="15">
        <v>19.698128279721143</v>
      </c>
      <c r="R9" s="15">
        <v>1.1547005383792515</v>
      </c>
      <c r="S9" s="11">
        <v>0.49140873337433971</v>
      </c>
      <c r="T9" s="11">
        <v>2.8806286614336554E-2</v>
      </c>
      <c r="U9" s="168"/>
      <c r="V9" s="168"/>
      <c r="W9" s="168"/>
      <c r="X9" s="168"/>
      <c r="Z9" s="25">
        <v>1.5</v>
      </c>
      <c r="AA9" s="15">
        <v>21.364794946387814</v>
      </c>
      <c r="AB9" s="15">
        <v>1</v>
      </c>
      <c r="AC9" s="11">
        <v>0.52584744274967354</v>
      </c>
      <c r="AD9" s="11">
        <v>2.4612800828148373E-2</v>
      </c>
      <c r="AE9" s="168"/>
      <c r="AF9" s="168"/>
      <c r="AG9" s="168"/>
      <c r="AH9" s="168"/>
      <c r="AJ9" s="25">
        <v>1.5</v>
      </c>
      <c r="AK9" s="15">
        <v>19.698128279721143</v>
      </c>
      <c r="AL9" s="15">
        <v>0.57735026918962584</v>
      </c>
      <c r="AM9" s="11">
        <v>0.41917760773933149</v>
      </c>
      <c r="AN9" s="11">
        <v>1.2286055874441299E-2</v>
      </c>
      <c r="AO9" s="168"/>
      <c r="AP9" s="168"/>
      <c r="AQ9" s="168"/>
      <c r="AR9" s="168"/>
      <c r="AT9" s="25">
        <v>1.5</v>
      </c>
      <c r="AU9" s="15">
        <v>16.364794946387811</v>
      </c>
      <c r="AV9" s="15">
        <v>1.0000000000000009</v>
      </c>
      <c r="AW9" s="11">
        <v>0.33753091641230998</v>
      </c>
      <c r="AX9" s="11">
        <v>2.0625429008923418E-2</v>
      </c>
      <c r="AY9" s="168"/>
      <c r="AZ9" s="168"/>
      <c r="BA9" s="168"/>
      <c r="BB9" s="168"/>
      <c r="BD9" s="25">
        <v>1.5</v>
      </c>
      <c r="BE9" s="15">
        <v>16.031461613054478</v>
      </c>
      <c r="BF9" s="15">
        <v>0.57735026918962684</v>
      </c>
      <c r="BG9" s="11">
        <v>0.32240114897586081</v>
      </c>
      <c r="BH9" s="11">
        <v>1.1610818441949491E-2</v>
      </c>
      <c r="BI9" s="168"/>
      <c r="BJ9" s="168"/>
      <c r="BK9" s="168"/>
      <c r="BL9" s="168"/>
      <c r="BN9" s="25">
        <v>1.5</v>
      </c>
      <c r="BO9" s="15">
        <v>15.364794946387809</v>
      </c>
      <c r="BP9" s="15">
        <v>0</v>
      </c>
      <c r="BQ9" s="11">
        <v>0.32212311984720932</v>
      </c>
      <c r="BR9" s="11">
        <v>3.9016336354403339E-3</v>
      </c>
      <c r="BS9" s="168"/>
      <c r="BT9" s="168"/>
      <c r="BU9" s="168"/>
      <c r="BV9" s="168"/>
      <c r="BX9" s="25">
        <v>1.5</v>
      </c>
      <c r="BY9" s="15">
        <v>14.031461613054475</v>
      </c>
      <c r="BZ9" s="15">
        <v>0.57735026918962573</v>
      </c>
      <c r="CA9" s="11">
        <v>0.2865130083909076</v>
      </c>
      <c r="CB9" s="11">
        <v>1.178910416338378E-2</v>
      </c>
      <c r="CC9" s="168"/>
      <c r="CD9" s="168"/>
      <c r="CE9" s="168"/>
      <c r="CF9" s="168"/>
    </row>
    <row r="10" spans="1:84" x14ac:dyDescent="0.25">
      <c r="P10" s="25">
        <v>2</v>
      </c>
      <c r="Q10" s="15">
        <v>22.698128279721146</v>
      </c>
      <c r="R10" s="15">
        <v>0.57735026918962584</v>
      </c>
      <c r="S10" s="11">
        <v>0.56624966136447308</v>
      </c>
      <c r="T10" s="11">
        <v>1.440314330716831E-2</v>
      </c>
      <c r="U10" s="168"/>
      <c r="V10" s="168"/>
      <c r="W10" s="168"/>
      <c r="X10" s="168"/>
      <c r="Z10" s="25">
        <v>2</v>
      </c>
      <c r="AA10" s="15">
        <v>23.698128279721146</v>
      </c>
      <c r="AB10" s="15">
        <v>0.57735026918962584</v>
      </c>
      <c r="AC10" s="11">
        <v>0.58327731134868654</v>
      </c>
      <c r="AD10" s="11">
        <v>1.4210207183642075E-2</v>
      </c>
      <c r="AE10" s="168"/>
      <c r="AF10" s="168"/>
      <c r="AG10" s="168"/>
      <c r="AH10" s="168"/>
      <c r="AJ10" s="25">
        <v>2</v>
      </c>
      <c r="AK10" s="15">
        <v>21.698128279721146</v>
      </c>
      <c r="AL10" s="15">
        <v>0.57735026918962584</v>
      </c>
      <c r="AM10" s="11">
        <v>0.46173775373765641</v>
      </c>
      <c r="AN10" s="11">
        <v>1.2286055874441268E-2</v>
      </c>
      <c r="AO10" s="168"/>
      <c r="AP10" s="168"/>
      <c r="AQ10" s="168"/>
      <c r="AR10" s="168"/>
      <c r="AT10" s="25">
        <v>2</v>
      </c>
      <c r="AU10" s="15">
        <v>18.364794946387811</v>
      </c>
      <c r="AV10" s="15">
        <v>0</v>
      </c>
      <c r="AW10" s="11">
        <v>0.37878177443015676</v>
      </c>
      <c r="AX10" s="11">
        <v>0</v>
      </c>
      <c r="AY10" s="168"/>
      <c r="AZ10" s="168"/>
      <c r="BA10" s="168"/>
      <c r="BB10" s="168"/>
      <c r="BD10" s="25">
        <v>2</v>
      </c>
      <c r="BE10" s="15">
        <v>18.031461613054478</v>
      </c>
      <c r="BF10" s="15">
        <v>0.57735026918962584</v>
      </c>
      <c r="BG10" s="11">
        <v>0.36262220389368927</v>
      </c>
      <c r="BH10" s="11">
        <v>1.1610818441949427E-2</v>
      </c>
      <c r="BI10" s="168"/>
      <c r="BJ10" s="168"/>
      <c r="BK10" s="168"/>
      <c r="BL10" s="168"/>
      <c r="BN10" s="25">
        <v>2</v>
      </c>
      <c r="BO10" s="15">
        <v>16.698128279721143</v>
      </c>
      <c r="BP10" s="15">
        <v>0.57735026918962584</v>
      </c>
      <c r="BQ10" s="11">
        <v>0.34997873101133781</v>
      </c>
      <c r="BR10" s="11">
        <v>7.7792998138178568E-3</v>
      </c>
      <c r="BS10" s="168"/>
      <c r="BT10" s="168"/>
      <c r="BU10" s="168"/>
      <c r="BV10" s="168"/>
      <c r="BX10" s="25">
        <v>2</v>
      </c>
      <c r="BY10" s="15">
        <v>15.031461613054475</v>
      </c>
      <c r="BZ10" s="15">
        <v>0.57735026918962573</v>
      </c>
      <c r="CA10" s="11">
        <v>0.30693233577761009</v>
      </c>
      <c r="CB10" s="11">
        <v>1.1789104163383749E-2</v>
      </c>
      <c r="CC10" s="168"/>
      <c r="CD10" s="168"/>
      <c r="CE10" s="168"/>
      <c r="CF10" s="168"/>
    </row>
    <row r="11" spans="1:84" x14ac:dyDescent="0.25">
      <c r="P11" s="25">
        <v>2.5</v>
      </c>
      <c r="Q11" s="15">
        <v>24.698128279721146</v>
      </c>
      <c r="R11" s="15">
        <v>0.57735026918962584</v>
      </c>
      <c r="S11" s="11">
        <v>0.61614361335789525</v>
      </c>
      <c r="T11" s="11">
        <v>1.440314330716831E-2</v>
      </c>
      <c r="U11" s="168"/>
      <c r="V11" s="168"/>
      <c r="W11" s="168"/>
      <c r="X11" s="168"/>
      <c r="Z11" s="25">
        <v>2.5</v>
      </c>
      <c r="AA11" s="15">
        <v>25.364794946387814</v>
      </c>
      <c r="AB11" s="15">
        <v>4.3511678576336583E-15</v>
      </c>
      <c r="AC11" s="11">
        <v>0.62429864606226704</v>
      </c>
      <c r="AD11" s="11">
        <v>0</v>
      </c>
      <c r="AE11" s="168"/>
      <c r="AF11" s="168"/>
      <c r="AG11" s="168"/>
      <c r="AH11" s="168"/>
      <c r="AJ11" s="25">
        <v>2.5</v>
      </c>
      <c r="AK11" s="15">
        <v>23.031461613054478</v>
      </c>
      <c r="AL11" s="15">
        <v>0.57735026918962584</v>
      </c>
      <c r="AM11" s="11">
        <v>0.49011118440320622</v>
      </c>
      <c r="AN11" s="11">
        <v>1.2286055874441301E-2</v>
      </c>
      <c r="AO11" s="168"/>
      <c r="AP11" s="168"/>
      <c r="AQ11" s="168"/>
      <c r="AR11" s="168"/>
      <c r="AT11" s="25">
        <v>2.5</v>
      </c>
      <c r="AU11" s="15">
        <v>20.031461613054478</v>
      </c>
      <c r="AV11" s="15">
        <v>0.57735026918962584</v>
      </c>
      <c r="AW11" s="11">
        <v>0.41315748944502911</v>
      </c>
      <c r="AX11" s="11">
        <v>1.1908096990453436E-2</v>
      </c>
      <c r="AY11" s="168"/>
      <c r="AZ11" s="168"/>
      <c r="BA11" s="168"/>
      <c r="BB11" s="168"/>
      <c r="BD11" s="25">
        <v>2.5</v>
      </c>
      <c r="BE11" s="15">
        <v>19.364794946387811</v>
      </c>
      <c r="BF11" s="15">
        <v>1</v>
      </c>
      <c r="BG11" s="11">
        <v>0.38943624050557474</v>
      </c>
      <c r="BH11" s="11">
        <v>2.0110527458914174E-2</v>
      </c>
      <c r="BI11" s="168"/>
      <c r="BJ11" s="168"/>
      <c r="BK11" s="168"/>
      <c r="BL11" s="168"/>
      <c r="BN11" s="25">
        <v>2.5</v>
      </c>
      <c r="BO11" s="15">
        <v>18.031461613054478</v>
      </c>
      <c r="BP11" s="15">
        <v>0.57735026918962584</v>
      </c>
      <c r="BQ11" s="11">
        <v>0.37798095065527754</v>
      </c>
      <c r="BR11" s="11">
        <v>1.0652361295956403E-2</v>
      </c>
      <c r="BS11" s="168"/>
      <c r="BT11" s="168"/>
      <c r="BU11" s="168"/>
      <c r="BV11" s="168"/>
      <c r="BX11" s="25">
        <v>2.5</v>
      </c>
      <c r="BY11" s="15">
        <v>17.031461613054478</v>
      </c>
      <c r="BZ11" s="15">
        <v>0.57735026918962584</v>
      </c>
      <c r="CA11" s="11">
        <v>0.34777099055101496</v>
      </c>
      <c r="CB11" s="11">
        <v>1.1789104163383716E-2</v>
      </c>
      <c r="CC11" s="168"/>
      <c r="CD11" s="168"/>
      <c r="CE11" s="168"/>
      <c r="CF11" s="168"/>
    </row>
    <row r="12" spans="1:84" x14ac:dyDescent="0.25">
      <c r="P12" s="25">
        <v>3</v>
      </c>
      <c r="Q12" s="15">
        <v>25.364794946387814</v>
      </c>
      <c r="R12" s="15">
        <v>1</v>
      </c>
      <c r="S12" s="11">
        <v>0.63277493068903601</v>
      </c>
      <c r="T12" s="11">
        <v>2.494697599671114E-2</v>
      </c>
      <c r="U12" s="168"/>
      <c r="V12" s="168"/>
      <c r="W12" s="168"/>
      <c r="X12" s="168"/>
      <c r="Z12" s="25">
        <v>3</v>
      </c>
      <c r="AA12" s="15">
        <v>26.031461613054478</v>
      </c>
      <c r="AB12" s="15">
        <v>0.57735026918962584</v>
      </c>
      <c r="AC12" s="11">
        <v>0.64070717994769921</v>
      </c>
      <c r="AD12" s="11">
        <v>1.4210207183642012E-2</v>
      </c>
      <c r="AE12" s="168"/>
      <c r="AF12" s="168"/>
      <c r="AG12" s="168"/>
      <c r="AH12" s="168"/>
      <c r="AJ12" s="25">
        <v>3</v>
      </c>
      <c r="AK12" s="15">
        <v>24.031461613054478</v>
      </c>
      <c r="AL12" s="15">
        <v>0.57735026918962584</v>
      </c>
      <c r="AM12" s="11">
        <v>0.51139125740236857</v>
      </c>
      <c r="AN12" s="11">
        <v>1.2286055874441301E-2</v>
      </c>
      <c r="AO12" s="168"/>
      <c r="AP12" s="168"/>
      <c r="AQ12" s="168"/>
      <c r="AR12" s="168"/>
      <c r="AT12" s="25">
        <v>3</v>
      </c>
      <c r="AU12" s="15">
        <v>21.031461613054478</v>
      </c>
      <c r="AV12" s="15">
        <v>0.57735026918962584</v>
      </c>
      <c r="AW12" s="11">
        <v>0.4337829184539525</v>
      </c>
      <c r="AX12" s="11">
        <v>1.1908096990453436E-2</v>
      </c>
      <c r="AY12" s="168"/>
      <c r="AZ12" s="168"/>
      <c r="BA12" s="168"/>
      <c r="BB12" s="168"/>
      <c r="BD12" s="25">
        <v>3</v>
      </c>
      <c r="BE12" s="15">
        <v>20.364794946387811</v>
      </c>
      <c r="BF12" s="15">
        <v>1</v>
      </c>
      <c r="BG12" s="11">
        <v>0.40954676796448902</v>
      </c>
      <c r="BH12" s="11">
        <v>2.0110527458914229E-2</v>
      </c>
      <c r="BI12" s="168"/>
      <c r="BJ12" s="168"/>
      <c r="BK12" s="168"/>
      <c r="BL12" s="168"/>
      <c r="BN12" s="25">
        <v>3</v>
      </c>
      <c r="BO12" s="15">
        <v>19.031461613054478</v>
      </c>
      <c r="BP12" s="15">
        <v>0.57735026918962584</v>
      </c>
      <c r="BQ12" s="11">
        <v>0.39894596326827947</v>
      </c>
      <c r="BR12" s="11">
        <v>1.0621230774579547E-2</v>
      </c>
      <c r="BS12" s="168"/>
      <c r="BT12" s="168"/>
      <c r="BU12" s="168"/>
      <c r="BV12" s="168"/>
      <c r="BX12" s="25">
        <v>3</v>
      </c>
      <c r="BY12" s="15">
        <v>17.698128279721143</v>
      </c>
      <c r="BZ12" s="15">
        <v>0.57735026918962584</v>
      </c>
      <c r="CA12" s="11">
        <v>0.36138387547548328</v>
      </c>
      <c r="CB12" s="11">
        <v>1.178910416338378E-2</v>
      </c>
      <c r="CC12" s="168"/>
      <c r="CD12" s="168"/>
      <c r="CE12" s="168"/>
      <c r="CF12" s="168"/>
    </row>
    <row r="13" spans="1:84" x14ac:dyDescent="0.25">
      <c r="P13" s="25">
        <v>4</v>
      </c>
      <c r="Q13" s="15">
        <v>28.031461613054478</v>
      </c>
      <c r="R13" s="15">
        <v>0.57735026918962584</v>
      </c>
      <c r="S13" s="11">
        <v>0.69930020001359905</v>
      </c>
      <c r="T13" s="11">
        <v>1.4403143307168308E-2</v>
      </c>
      <c r="U13" s="168"/>
      <c r="V13" s="168"/>
      <c r="W13" s="168"/>
      <c r="X13" s="168"/>
      <c r="Z13" s="25">
        <v>4</v>
      </c>
      <c r="AA13" s="15">
        <v>28.031461613054478</v>
      </c>
      <c r="AB13" s="15">
        <v>0.57735026918962584</v>
      </c>
      <c r="AC13" s="11">
        <v>0.68993278160399596</v>
      </c>
      <c r="AD13" s="11">
        <v>1.4210207183642075E-2</v>
      </c>
      <c r="AE13" s="168"/>
      <c r="AF13" s="168"/>
      <c r="AG13" s="168"/>
      <c r="AH13" s="168"/>
      <c r="AJ13" s="25">
        <v>4</v>
      </c>
      <c r="AK13" s="15">
        <v>26.364794946387814</v>
      </c>
      <c r="AL13" s="15">
        <v>4.3511678576336583E-15</v>
      </c>
      <c r="AM13" s="11">
        <v>0.5610447610670809</v>
      </c>
      <c r="AN13" s="11">
        <v>0</v>
      </c>
      <c r="AO13" s="168"/>
      <c r="AP13" s="168"/>
      <c r="AQ13" s="168"/>
      <c r="AR13" s="168"/>
      <c r="AT13" s="25">
        <v>4</v>
      </c>
      <c r="AU13" s="15">
        <v>23.364794946387814</v>
      </c>
      <c r="AV13" s="15">
        <v>4.3511678576336583E-15</v>
      </c>
      <c r="AW13" s="11">
        <v>0.48190891947477366</v>
      </c>
      <c r="AX13" s="11">
        <v>0</v>
      </c>
      <c r="AY13" s="168"/>
      <c r="AZ13" s="168"/>
      <c r="BA13" s="168"/>
      <c r="BB13" s="168"/>
      <c r="BD13" s="25">
        <v>4</v>
      </c>
      <c r="BE13" s="15">
        <v>22.698128279721146</v>
      </c>
      <c r="BF13" s="15">
        <v>1.1547005383792517</v>
      </c>
      <c r="BG13" s="11">
        <v>0.45647133203528883</v>
      </c>
      <c r="BH13" s="11">
        <v>2.3221636883898885E-2</v>
      </c>
      <c r="BI13" s="168"/>
      <c r="BJ13" s="168"/>
      <c r="BK13" s="168"/>
      <c r="BL13" s="168"/>
      <c r="BN13" s="25">
        <v>4</v>
      </c>
      <c r="BO13" s="15">
        <v>20.364794946387811</v>
      </c>
      <c r="BP13" s="15">
        <v>1</v>
      </c>
      <c r="BQ13" s="11">
        <v>0.4269481829122192</v>
      </c>
      <c r="BR13" s="11">
        <v>2.1735751473353975E-2</v>
      </c>
      <c r="BS13" s="168"/>
      <c r="BT13" s="168"/>
      <c r="BU13" s="168"/>
      <c r="BV13" s="168"/>
      <c r="BX13" s="25">
        <v>4</v>
      </c>
      <c r="BY13" s="15">
        <v>19.698128279721143</v>
      </c>
      <c r="BZ13" s="15">
        <v>0.57735026918962584</v>
      </c>
      <c r="CA13" s="11">
        <v>0.40222253024888815</v>
      </c>
      <c r="CB13" s="11">
        <v>1.1789104163383749E-2</v>
      </c>
      <c r="CC13" s="168"/>
      <c r="CD13" s="168"/>
      <c r="CE13" s="168"/>
      <c r="CF13" s="168"/>
    </row>
    <row r="14" spans="1:84" x14ac:dyDescent="0.25">
      <c r="P14" s="25">
        <v>5</v>
      </c>
      <c r="Q14" s="15">
        <v>29.698128279721146</v>
      </c>
      <c r="R14" s="15">
        <v>0.57735026918962584</v>
      </c>
      <c r="S14" s="11">
        <v>0.74087849334145084</v>
      </c>
      <c r="T14" s="11">
        <v>1.4403143307168246E-2</v>
      </c>
      <c r="U14" s="168"/>
      <c r="V14" s="168"/>
      <c r="W14" s="168"/>
      <c r="X14" s="168"/>
      <c r="Z14" s="25">
        <v>5</v>
      </c>
      <c r="AA14" s="15">
        <v>29.698128279721146</v>
      </c>
      <c r="AB14" s="15">
        <v>0.57735026918962584</v>
      </c>
      <c r="AC14" s="11">
        <v>0.73095411631757656</v>
      </c>
      <c r="AD14" s="11">
        <v>1.4210207183642075E-2</v>
      </c>
      <c r="AE14" s="168"/>
      <c r="AF14" s="168"/>
      <c r="AG14" s="168"/>
      <c r="AH14" s="168"/>
      <c r="AJ14" s="25">
        <v>5</v>
      </c>
      <c r="AK14" s="15">
        <v>27.698128279721146</v>
      </c>
      <c r="AL14" s="15">
        <v>0.57735026918962584</v>
      </c>
      <c r="AM14" s="11">
        <v>0.58941819173263088</v>
      </c>
      <c r="AN14" s="11">
        <v>1.2286055874441268E-2</v>
      </c>
      <c r="AO14" s="168"/>
      <c r="AP14" s="168"/>
      <c r="AQ14" s="168"/>
      <c r="AR14" s="168"/>
      <c r="AT14" s="25">
        <v>5</v>
      </c>
      <c r="AU14" s="15">
        <v>25.364794946387814</v>
      </c>
      <c r="AV14" s="15">
        <v>4.3511678576336583E-15</v>
      </c>
      <c r="AW14" s="11">
        <v>0.52315977749262055</v>
      </c>
      <c r="AX14" s="11">
        <v>0</v>
      </c>
      <c r="AY14" s="168"/>
      <c r="AZ14" s="168"/>
      <c r="BA14" s="168"/>
      <c r="BB14" s="168"/>
      <c r="BD14" s="25">
        <v>5</v>
      </c>
      <c r="BE14" s="15">
        <v>24.364794946387814</v>
      </c>
      <c r="BF14" s="15">
        <v>1</v>
      </c>
      <c r="BG14" s="11">
        <v>0.48998887780014577</v>
      </c>
      <c r="BH14" s="11">
        <v>2.0110527458914201E-2</v>
      </c>
      <c r="BI14" s="168"/>
      <c r="BJ14" s="168"/>
      <c r="BK14" s="168"/>
      <c r="BL14" s="168"/>
      <c r="BN14" s="25">
        <v>5</v>
      </c>
      <c r="BO14" s="15">
        <v>22.031461613054478</v>
      </c>
      <c r="BP14" s="15">
        <v>0.57735026918962584</v>
      </c>
      <c r="BQ14" s="11">
        <v>0.46184100110728538</v>
      </c>
      <c r="BR14" s="11">
        <v>1.0563974384549972E-2</v>
      </c>
      <c r="BS14" s="168"/>
      <c r="BT14" s="168"/>
      <c r="BU14" s="168"/>
      <c r="BV14" s="168"/>
      <c r="BX14" s="25">
        <v>5</v>
      </c>
      <c r="BY14" s="15">
        <v>20.364794946387811</v>
      </c>
      <c r="BZ14" s="15">
        <v>0</v>
      </c>
      <c r="CA14" s="11">
        <v>0.41583541517335648</v>
      </c>
      <c r="CB14" s="11">
        <v>0</v>
      </c>
      <c r="CC14" s="168"/>
      <c r="CD14" s="168"/>
      <c r="CE14" s="168"/>
      <c r="CF14" s="168"/>
    </row>
    <row r="15" spans="1:84" x14ac:dyDescent="0.25">
      <c r="P15" s="25">
        <v>6</v>
      </c>
      <c r="Q15" s="15">
        <v>31.364794946387814</v>
      </c>
      <c r="R15" s="15">
        <v>4.3511678576336583E-15</v>
      </c>
      <c r="S15" s="11">
        <v>0.78245678666930274</v>
      </c>
      <c r="T15" s="11">
        <v>0</v>
      </c>
      <c r="U15" s="168"/>
      <c r="V15" s="168"/>
      <c r="W15" s="168"/>
      <c r="X15" s="168"/>
      <c r="Z15" s="25">
        <v>6</v>
      </c>
      <c r="AA15" s="15">
        <v>31.364794946387814</v>
      </c>
      <c r="AB15" s="15">
        <v>4.3511678576336583E-15</v>
      </c>
      <c r="AC15" s="11">
        <v>0.77197545103115706</v>
      </c>
      <c r="AD15" s="11">
        <v>0</v>
      </c>
      <c r="AE15" s="168"/>
      <c r="AF15" s="168"/>
      <c r="AG15" s="168"/>
      <c r="AH15" s="168"/>
      <c r="AJ15" s="25">
        <v>6</v>
      </c>
      <c r="AK15" s="15">
        <v>29.031461613054478</v>
      </c>
      <c r="AL15" s="15">
        <v>0.57735026918962584</v>
      </c>
      <c r="AM15" s="11">
        <v>0.61779162239818064</v>
      </c>
      <c r="AN15" s="11">
        <v>1.2286055874441268E-2</v>
      </c>
      <c r="AO15" s="168"/>
      <c r="AP15" s="168"/>
      <c r="AQ15" s="168"/>
      <c r="AR15" s="168"/>
      <c r="AT15" s="25">
        <v>6</v>
      </c>
      <c r="AU15" s="15">
        <v>26.698128279721146</v>
      </c>
      <c r="AV15" s="15">
        <v>0.57735026918962584</v>
      </c>
      <c r="AW15" s="11">
        <v>0.55066034950451836</v>
      </c>
      <c r="AX15" s="11">
        <v>1.190809699045337E-2</v>
      </c>
      <c r="AY15" s="168"/>
      <c r="AZ15" s="168"/>
      <c r="BA15" s="168"/>
      <c r="BB15" s="168"/>
      <c r="BD15" s="25">
        <v>6</v>
      </c>
      <c r="BE15" s="15">
        <v>25.364794946387814</v>
      </c>
      <c r="BF15" s="15">
        <v>1</v>
      </c>
      <c r="BG15" s="11">
        <v>0.51009940525905995</v>
      </c>
      <c r="BH15" s="11">
        <v>2.0110527458914174E-2</v>
      </c>
      <c r="BI15" s="168"/>
      <c r="BJ15" s="168"/>
      <c r="BK15" s="168"/>
      <c r="BL15" s="168"/>
      <c r="BN15" s="25">
        <v>6</v>
      </c>
      <c r="BO15" s="15">
        <v>22.698128279721146</v>
      </c>
      <c r="BP15" s="15">
        <v>0.57735026918962584</v>
      </c>
      <c r="BQ15" s="11">
        <v>0.47591541516916086</v>
      </c>
      <c r="BR15" s="11">
        <v>1.5812716948690592E-2</v>
      </c>
      <c r="BS15" s="168"/>
      <c r="BT15" s="168"/>
      <c r="BU15" s="168"/>
      <c r="BV15" s="168"/>
      <c r="BX15" s="25">
        <v>6</v>
      </c>
      <c r="BY15" s="15">
        <v>21.364794946387814</v>
      </c>
      <c r="BZ15" s="15">
        <v>4.3511678576336583E-15</v>
      </c>
      <c r="CA15" s="11">
        <v>0.43625474256005897</v>
      </c>
      <c r="CB15" s="11">
        <v>6.7986997775525911E-17</v>
      </c>
      <c r="CC15" s="168"/>
      <c r="CD15" s="168"/>
      <c r="CE15" s="168"/>
      <c r="CF15" s="168"/>
    </row>
    <row r="16" spans="1:84" x14ac:dyDescent="0.25">
      <c r="P16" s="25">
        <v>7</v>
      </c>
      <c r="Q16" s="15">
        <v>33.031461613054482</v>
      </c>
      <c r="R16" s="15">
        <v>0.57735026918962573</v>
      </c>
      <c r="S16" s="11">
        <v>0.82403507999715453</v>
      </c>
      <c r="T16" s="11">
        <v>1.4403143307168246E-2</v>
      </c>
      <c r="U16" s="168"/>
      <c r="V16" s="168"/>
      <c r="W16" s="168"/>
      <c r="X16" s="168"/>
      <c r="Z16" s="25">
        <v>7</v>
      </c>
      <c r="AA16" s="15">
        <v>32.364794946387811</v>
      </c>
      <c r="AB16" s="15">
        <v>0</v>
      </c>
      <c r="AC16" s="11">
        <v>0.7965882518593056</v>
      </c>
      <c r="AD16" s="11">
        <v>0</v>
      </c>
      <c r="AE16" s="168"/>
      <c r="AF16" s="168"/>
      <c r="AG16" s="168"/>
      <c r="AH16" s="168"/>
      <c r="AJ16" s="25">
        <v>7</v>
      </c>
      <c r="AK16" s="15">
        <v>30.698128279721146</v>
      </c>
      <c r="AL16" s="15">
        <v>0.57735026918962584</v>
      </c>
      <c r="AM16" s="11">
        <v>0.65325841073011803</v>
      </c>
      <c r="AN16" s="11">
        <v>1.2286055874441332E-2</v>
      </c>
      <c r="AO16" s="168"/>
      <c r="AP16" s="168"/>
      <c r="AQ16" s="168"/>
      <c r="AR16" s="168"/>
      <c r="AT16" s="25">
        <v>7</v>
      </c>
      <c r="AU16" s="15">
        <v>28.031461613054478</v>
      </c>
      <c r="AV16" s="15">
        <v>0.57735026918962584</v>
      </c>
      <c r="AW16" s="11">
        <v>0.57816092151641618</v>
      </c>
      <c r="AX16" s="11">
        <v>1.1908096990453436E-2</v>
      </c>
      <c r="AY16" s="168"/>
      <c r="AZ16" s="168"/>
      <c r="BA16" s="168"/>
      <c r="BB16" s="168"/>
      <c r="BD16" s="25">
        <v>7</v>
      </c>
      <c r="BE16" s="15">
        <v>26.031461613054478</v>
      </c>
      <c r="BF16" s="15">
        <v>0.57735026918962584</v>
      </c>
      <c r="BG16" s="11">
        <v>0.52350642356500277</v>
      </c>
      <c r="BH16" s="11">
        <v>1.1610818441949458E-2</v>
      </c>
      <c r="BI16" s="168"/>
      <c r="BJ16" s="168"/>
      <c r="BK16" s="168"/>
      <c r="BL16" s="168"/>
      <c r="BN16" s="25">
        <v>7</v>
      </c>
      <c r="BO16" s="15">
        <v>24.031461613054478</v>
      </c>
      <c r="BP16" s="15">
        <v>0.57735026918962584</v>
      </c>
      <c r="BQ16" s="11">
        <v>0.50377102633328941</v>
      </c>
      <c r="BR16" s="11">
        <v>1.0556216996397905E-2</v>
      </c>
      <c r="BS16" s="168"/>
      <c r="BT16" s="168"/>
      <c r="BU16" s="168"/>
      <c r="BV16" s="168"/>
      <c r="BX16" s="25">
        <v>7</v>
      </c>
      <c r="BY16" s="15">
        <v>22.364794946387814</v>
      </c>
      <c r="BZ16" s="15">
        <v>4.3511678576336583E-15</v>
      </c>
      <c r="CA16" s="11">
        <v>0.45667406994676146</v>
      </c>
      <c r="CB16" s="11">
        <v>0</v>
      </c>
      <c r="CC16" s="168"/>
      <c r="CD16" s="168"/>
      <c r="CE16" s="168"/>
      <c r="CF16" s="168"/>
    </row>
    <row r="17" spans="16:84" x14ac:dyDescent="0.25">
      <c r="P17" s="25">
        <v>8</v>
      </c>
      <c r="Q17" s="15">
        <v>33.698128279721146</v>
      </c>
      <c r="R17" s="15">
        <v>0.57735026918962584</v>
      </c>
      <c r="S17" s="11">
        <v>0.84066639732829529</v>
      </c>
      <c r="T17" s="11">
        <v>1.440314330716831E-2</v>
      </c>
      <c r="U17" s="168"/>
      <c r="V17" s="168"/>
      <c r="W17" s="168"/>
      <c r="X17" s="168"/>
      <c r="Z17" s="25">
        <v>8</v>
      </c>
      <c r="AA17" s="15">
        <v>33.364794946387811</v>
      </c>
      <c r="AB17" s="15">
        <v>1</v>
      </c>
      <c r="AC17" s="11">
        <v>0.82120105268745391</v>
      </c>
      <c r="AD17" s="11">
        <v>2.4612800828148318E-2</v>
      </c>
      <c r="AE17" s="168"/>
      <c r="AF17" s="168"/>
      <c r="AG17" s="168"/>
      <c r="AH17" s="168"/>
      <c r="AJ17" s="25">
        <v>8</v>
      </c>
      <c r="AK17" s="15">
        <v>31.364794946387814</v>
      </c>
      <c r="AL17" s="15">
        <v>4.3511678576336583E-15</v>
      </c>
      <c r="AM17" s="11">
        <v>0.66744512606289297</v>
      </c>
      <c r="AN17" s="11">
        <v>0</v>
      </c>
      <c r="AO17" s="168"/>
      <c r="AP17" s="168"/>
      <c r="AQ17" s="168"/>
      <c r="AR17" s="168"/>
      <c r="AT17" s="25">
        <v>8</v>
      </c>
      <c r="AU17" s="15">
        <v>29.031461613054478</v>
      </c>
      <c r="AV17" s="15">
        <v>0.57735026918962584</v>
      </c>
      <c r="AW17" s="11">
        <v>0.59878635052533957</v>
      </c>
      <c r="AX17" s="11">
        <v>1.1908096990453436E-2</v>
      </c>
      <c r="AY17" s="168"/>
      <c r="AZ17" s="168"/>
      <c r="BA17" s="168"/>
      <c r="BB17" s="168"/>
      <c r="BD17" s="25">
        <v>8</v>
      </c>
      <c r="BE17" s="15">
        <v>27.364794946387814</v>
      </c>
      <c r="BF17" s="15">
        <v>1</v>
      </c>
      <c r="BG17" s="11">
        <v>0.55032046017688829</v>
      </c>
      <c r="BH17" s="11">
        <v>2.0110527458914229E-2</v>
      </c>
      <c r="BI17" s="168"/>
      <c r="BJ17" s="168"/>
      <c r="BK17" s="168"/>
      <c r="BL17" s="168"/>
      <c r="BN17" s="25">
        <v>8</v>
      </c>
      <c r="BO17" s="15">
        <v>25.031461613054478</v>
      </c>
      <c r="BP17" s="15">
        <v>0.57735026918962584</v>
      </c>
      <c r="BQ17" s="11">
        <v>0.52473603894629128</v>
      </c>
      <c r="BR17" s="11">
        <v>1.0561498233253532E-2</v>
      </c>
      <c r="BS17" s="168"/>
      <c r="BT17" s="168"/>
      <c r="BU17" s="168"/>
      <c r="BV17" s="168"/>
      <c r="BX17" s="25">
        <v>8</v>
      </c>
      <c r="BY17" s="15">
        <v>23.031461613054478</v>
      </c>
      <c r="BZ17" s="15">
        <v>0.57735026918962584</v>
      </c>
      <c r="CA17" s="11">
        <v>0.47028695487122979</v>
      </c>
      <c r="CB17" s="11">
        <v>1.1789104163383749E-2</v>
      </c>
      <c r="CC17" s="168"/>
      <c r="CD17" s="168"/>
      <c r="CE17" s="168"/>
      <c r="CF17" s="168"/>
    </row>
    <row r="18" spans="16:84" x14ac:dyDescent="0.25">
      <c r="P18" s="25">
        <v>9</v>
      </c>
      <c r="Q18" s="15">
        <v>34.364794946387811</v>
      </c>
      <c r="R18" s="15">
        <v>0</v>
      </c>
      <c r="S18" s="11">
        <v>0.85729771465943605</v>
      </c>
      <c r="T18" s="11">
        <v>0</v>
      </c>
      <c r="U18" s="168"/>
      <c r="V18" s="168"/>
      <c r="W18" s="168"/>
      <c r="X18" s="168"/>
      <c r="Z18" s="25">
        <v>9</v>
      </c>
      <c r="AA18" s="15">
        <v>34.364794946387811</v>
      </c>
      <c r="AB18" s="15">
        <v>0</v>
      </c>
      <c r="AC18" s="11">
        <v>0.84581385351560223</v>
      </c>
      <c r="AD18" s="11">
        <v>0</v>
      </c>
      <c r="AE18" s="168"/>
      <c r="AF18" s="168"/>
      <c r="AG18" s="168"/>
      <c r="AH18" s="168"/>
      <c r="AJ18" s="25">
        <v>9</v>
      </c>
      <c r="AK18" s="15">
        <v>32.031461613054482</v>
      </c>
      <c r="AL18" s="15">
        <v>0.57735026918962573</v>
      </c>
      <c r="AM18" s="11">
        <v>0.68163184139566801</v>
      </c>
      <c r="AN18" s="11">
        <v>1.2286055874441395E-2</v>
      </c>
      <c r="AO18" s="168"/>
      <c r="AP18" s="168"/>
      <c r="AQ18" s="168"/>
      <c r="AR18" s="168"/>
      <c r="AT18" s="25">
        <v>9</v>
      </c>
      <c r="AU18" s="15">
        <v>29.698128279721146</v>
      </c>
      <c r="AV18" s="15">
        <v>0.57735026918962584</v>
      </c>
      <c r="AW18" s="11">
        <v>0.61253663653128843</v>
      </c>
      <c r="AX18" s="11">
        <v>1.1908096990453499E-2</v>
      </c>
      <c r="AY18" s="168"/>
      <c r="AZ18" s="168"/>
      <c r="BA18" s="168"/>
      <c r="BB18" s="168"/>
      <c r="BD18" s="25">
        <v>9</v>
      </c>
      <c r="BE18" s="15">
        <v>28.031461613054478</v>
      </c>
      <c r="BF18" s="15">
        <v>0.57735026918962584</v>
      </c>
      <c r="BG18" s="11">
        <v>0.56372747848283111</v>
      </c>
      <c r="BH18" s="11">
        <v>1.1610818441949522E-2</v>
      </c>
      <c r="BI18" s="168"/>
      <c r="BJ18" s="168"/>
      <c r="BK18" s="168"/>
      <c r="BL18" s="168"/>
      <c r="BN18" s="25">
        <v>9</v>
      </c>
      <c r="BO18" s="15">
        <v>25.031461613054478</v>
      </c>
      <c r="BP18" s="15">
        <v>0.57735026918962584</v>
      </c>
      <c r="BQ18" s="11">
        <v>0.54570105155929316</v>
      </c>
      <c r="BR18" s="11">
        <v>1.0572877416536799E-2</v>
      </c>
      <c r="BS18" s="168"/>
      <c r="BT18" s="168"/>
      <c r="BU18" s="168"/>
      <c r="BV18" s="168"/>
      <c r="BX18" s="25">
        <v>9</v>
      </c>
      <c r="BY18" s="15">
        <v>24.364794946387814</v>
      </c>
      <c r="BZ18" s="15">
        <v>4.3511678576336583E-15</v>
      </c>
      <c r="CA18" s="11">
        <v>0.49751272472016633</v>
      </c>
      <c r="CB18" s="11">
        <v>6.7986997775525911E-17</v>
      </c>
      <c r="CC18" s="168"/>
      <c r="CD18" s="168"/>
      <c r="CE18" s="168"/>
      <c r="CF18" s="168"/>
    </row>
    <row r="19" spans="16:84" x14ac:dyDescent="0.25">
      <c r="P19" s="25">
        <v>10</v>
      </c>
      <c r="Q19" s="15">
        <v>35.364794946387811</v>
      </c>
      <c r="R19" s="15">
        <v>0</v>
      </c>
      <c r="S19" s="11">
        <v>0.88224469065614708</v>
      </c>
      <c r="T19" s="11">
        <v>0</v>
      </c>
      <c r="U19" s="168"/>
      <c r="V19" s="168"/>
      <c r="W19" s="168"/>
      <c r="X19" s="168"/>
      <c r="Z19" s="25">
        <v>10</v>
      </c>
      <c r="AA19" s="15">
        <v>34.698128279721146</v>
      </c>
      <c r="AB19" s="15">
        <v>0.57735026918962584</v>
      </c>
      <c r="AC19" s="11">
        <v>0.85401812045831837</v>
      </c>
      <c r="AD19" s="11">
        <v>1.4210207183642012E-2</v>
      </c>
      <c r="AE19" s="168"/>
      <c r="AF19" s="168"/>
      <c r="AG19" s="168"/>
      <c r="AH19" s="168"/>
      <c r="AJ19" s="25">
        <v>10</v>
      </c>
      <c r="AK19" s="15">
        <v>32.364794946387811</v>
      </c>
      <c r="AL19" s="15">
        <v>0</v>
      </c>
      <c r="AM19" s="11">
        <v>0.68872519906205554</v>
      </c>
      <c r="AN19" s="11">
        <v>0</v>
      </c>
      <c r="AO19" s="168"/>
      <c r="AP19" s="168"/>
      <c r="AQ19" s="168"/>
      <c r="AR19" s="168"/>
      <c r="AT19" s="25">
        <v>10</v>
      </c>
      <c r="AU19" s="15">
        <v>31.031461613054478</v>
      </c>
      <c r="AV19" s="15">
        <v>0.57735026918962584</v>
      </c>
      <c r="AW19" s="11">
        <v>0.64003720854318635</v>
      </c>
      <c r="AX19" s="11">
        <v>1.1908096990453436E-2</v>
      </c>
      <c r="AY19" s="168"/>
      <c r="AZ19" s="168"/>
      <c r="BA19" s="168"/>
      <c r="BB19" s="168"/>
      <c r="BD19" s="25">
        <v>10</v>
      </c>
      <c r="BE19" s="15">
        <v>29.031461613054478</v>
      </c>
      <c r="BF19" s="15">
        <v>0.57735026918962584</v>
      </c>
      <c r="BG19" s="11">
        <v>0.5838380059417454</v>
      </c>
      <c r="BH19" s="11">
        <v>1.1610818441949458E-2</v>
      </c>
      <c r="BI19" s="168"/>
      <c r="BJ19" s="168"/>
      <c r="BK19" s="168"/>
      <c r="BL19" s="168"/>
      <c r="BN19" s="25">
        <v>10</v>
      </c>
      <c r="BO19" s="15">
        <v>26.031461613054478</v>
      </c>
      <c r="BP19" s="15">
        <v>0.57735026918962584</v>
      </c>
      <c r="BQ19" s="11">
        <v>0.56666606417229526</v>
      </c>
      <c r="BR19" s="11">
        <v>1.0590334889762552E-2</v>
      </c>
      <c r="BS19" s="168"/>
      <c r="BT19" s="168"/>
      <c r="BU19" s="168"/>
      <c r="BV19" s="168"/>
      <c r="BX19" s="25">
        <v>10</v>
      </c>
      <c r="BY19" s="15">
        <v>24.698128279721146</v>
      </c>
      <c r="BZ19" s="15">
        <v>0.57735026918962584</v>
      </c>
      <c r="CA19" s="11">
        <v>0.50431916718240055</v>
      </c>
      <c r="CB19" s="11">
        <v>1.1789104163383716E-2</v>
      </c>
      <c r="CC19" s="168"/>
      <c r="CD19" s="168"/>
      <c r="CE19" s="168"/>
      <c r="CF19" s="168"/>
    </row>
    <row r="20" spans="16:84" x14ac:dyDescent="0.25">
      <c r="P20" s="25">
        <v>12</v>
      </c>
      <c r="Q20" s="15">
        <v>36.364794946387811</v>
      </c>
      <c r="R20" s="15">
        <v>0</v>
      </c>
      <c r="S20" s="11">
        <v>0.90719166665285822</v>
      </c>
      <c r="T20" s="11">
        <v>0</v>
      </c>
      <c r="U20" s="168"/>
      <c r="V20" s="168"/>
      <c r="W20" s="168"/>
      <c r="X20" s="168"/>
      <c r="Z20" s="25">
        <v>12</v>
      </c>
      <c r="AA20" s="15">
        <v>35.364794946387811</v>
      </c>
      <c r="AB20" s="15">
        <v>0</v>
      </c>
      <c r="AC20" s="11">
        <v>0.87042665434375044</v>
      </c>
      <c r="AD20" s="11">
        <v>0</v>
      </c>
      <c r="AE20" s="168"/>
      <c r="AF20" s="168"/>
      <c r="AG20" s="168"/>
      <c r="AH20" s="168"/>
      <c r="AJ20" s="25">
        <v>12</v>
      </c>
      <c r="AK20" s="15">
        <v>33.698128279721146</v>
      </c>
      <c r="AL20" s="15">
        <v>0.57735026918962584</v>
      </c>
      <c r="AM20" s="11">
        <v>0.7170986297276053</v>
      </c>
      <c r="AN20" s="11">
        <v>1.2286055874441268E-2</v>
      </c>
      <c r="AO20" s="168"/>
      <c r="AP20" s="168"/>
      <c r="AQ20" s="168"/>
      <c r="AR20" s="168"/>
      <c r="AT20" s="25">
        <v>12</v>
      </c>
      <c r="AU20" s="15">
        <v>32.698128279721146</v>
      </c>
      <c r="AV20" s="15">
        <v>0.57735026918962584</v>
      </c>
      <c r="AW20" s="11">
        <v>0.67441292355805871</v>
      </c>
      <c r="AX20" s="11">
        <v>1.1908096990453436E-2</v>
      </c>
      <c r="AY20" s="168"/>
      <c r="AZ20" s="168"/>
      <c r="BA20" s="168"/>
      <c r="BB20" s="168"/>
      <c r="BD20" s="25">
        <v>12</v>
      </c>
      <c r="BE20" s="15">
        <v>29.698128279721146</v>
      </c>
      <c r="BF20" s="15">
        <v>0.57735026918962584</v>
      </c>
      <c r="BG20" s="11">
        <v>0.59724502424768822</v>
      </c>
      <c r="BH20" s="11">
        <v>1.1610818441949458E-2</v>
      </c>
      <c r="BI20" s="168"/>
      <c r="BJ20" s="168"/>
      <c r="BK20" s="168"/>
      <c r="BL20" s="168"/>
      <c r="BN20" s="25">
        <v>12</v>
      </c>
      <c r="BO20" s="15">
        <v>27.031461613054478</v>
      </c>
      <c r="BP20" s="15">
        <v>0.57735026918962584</v>
      </c>
      <c r="BQ20" s="11">
        <v>0.58059386975435945</v>
      </c>
      <c r="BR20" s="11">
        <v>2.1692419676803385E-2</v>
      </c>
      <c r="BS20" s="168"/>
      <c r="BT20" s="168"/>
      <c r="BU20" s="168"/>
      <c r="BV20" s="168"/>
      <c r="BX20" s="25">
        <v>12</v>
      </c>
      <c r="BY20" s="15">
        <v>25.364794946387814</v>
      </c>
      <c r="BZ20" s="15">
        <v>4.3511678576336583E-15</v>
      </c>
      <c r="CA20" s="11">
        <v>0.51793205210686877</v>
      </c>
      <c r="CB20" s="11">
        <v>0</v>
      </c>
      <c r="CC20" s="168"/>
      <c r="CD20" s="168"/>
      <c r="CE20" s="168"/>
      <c r="CF20" s="168"/>
    </row>
    <row r="21" spans="16:84" x14ac:dyDescent="0.25">
      <c r="P21" s="25">
        <v>20</v>
      </c>
      <c r="Q21" s="15">
        <v>36.698128279721146</v>
      </c>
      <c r="R21" s="15">
        <v>0.57735026918962584</v>
      </c>
      <c r="S21" s="11">
        <v>0.9155073253184286</v>
      </c>
      <c r="T21" s="11">
        <v>1.440314330716831E-2</v>
      </c>
      <c r="U21" s="168"/>
      <c r="V21" s="168"/>
      <c r="W21" s="168"/>
      <c r="X21" s="168"/>
      <c r="Z21" s="25">
        <v>16</v>
      </c>
      <c r="AA21" s="15">
        <v>35.698128279721146</v>
      </c>
      <c r="AB21" s="15">
        <v>0.57735026918962584</v>
      </c>
      <c r="AC21" s="11">
        <v>0.87863092128646658</v>
      </c>
      <c r="AD21" s="11">
        <v>1.4210207183642139E-2</v>
      </c>
      <c r="AE21" s="168"/>
      <c r="AF21" s="168"/>
      <c r="AG21" s="168"/>
      <c r="AH21" s="168"/>
      <c r="AJ21" s="25">
        <v>14</v>
      </c>
      <c r="AK21" s="15">
        <v>35.031461613054482</v>
      </c>
      <c r="AL21" s="15">
        <v>0.57735026918962573</v>
      </c>
      <c r="AM21" s="11">
        <v>0.74547206039315517</v>
      </c>
      <c r="AN21" s="11">
        <v>1.2286055874441268E-2</v>
      </c>
      <c r="AO21" s="168"/>
      <c r="AP21" s="168"/>
      <c r="AQ21" s="168"/>
      <c r="AR21" s="168"/>
      <c r="AT21" s="25">
        <v>14</v>
      </c>
      <c r="AU21" s="15">
        <v>34.031461613054482</v>
      </c>
      <c r="AV21" s="15">
        <v>1.5275252316519468</v>
      </c>
      <c r="AW21" s="11">
        <v>0.70191349556995652</v>
      </c>
      <c r="AX21" s="11">
        <v>3.1505863224776519E-2</v>
      </c>
      <c r="AY21" s="168"/>
      <c r="AZ21" s="168"/>
      <c r="BA21" s="168"/>
      <c r="BB21" s="168"/>
      <c r="BD21" s="25">
        <v>14</v>
      </c>
      <c r="BE21" s="15">
        <v>30.698128279721146</v>
      </c>
      <c r="BF21" s="15">
        <v>0.57735026918962584</v>
      </c>
      <c r="BG21" s="11">
        <v>0.61735555170660239</v>
      </c>
      <c r="BH21" s="11">
        <v>1.1610818441949458E-2</v>
      </c>
      <c r="BI21" s="168"/>
      <c r="BJ21" s="168"/>
      <c r="BK21" s="168"/>
      <c r="BL21" s="168"/>
      <c r="BN21" s="25">
        <v>14</v>
      </c>
      <c r="BO21" s="15">
        <v>27.698128279721146</v>
      </c>
      <c r="BP21" s="15">
        <v>1.1547005383792517</v>
      </c>
      <c r="BQ21" s="11">
        <v>0.59452167533642375</v>
      </c>
      <c r="BR21" s="11">
        <v>1.5120788179358873E-2</v>
      </c>
      <c r="BS21" s="168"/>
      <c r="BT21" s="168"/>
      <c r="BU21" s="168"/>
      <c r="BV21" s="168"/>
      <c r="BX21" s="25">
        <v>14</v>
      </c>
      <c r="BY21" s="15">
        <v>26.031461613054478</v>
      </c>
      <c r="BZ21" s="15">
        <v>0.57735026918962584</v>
      </c>
      <c r="CA21" s="11">
        <v>0.53154493703133721</v>
      </c>
      <c r="CB21" s="11">
        <v>1.1789104163383845E-2</v>
      </c>
      <c r="CC21" s="168"/>
      <c r="CD21" s="168"/>
      <c r="CE21" s="168"/>
      <c r="CF21" s="168"/>
    </row>
    <row r="22" spans="16:84" x14ac:dyDescent="0.25">
      <c r="P22" s="25">
        <v>40</v>
      </c>
      <c r="Q22" s="15">
        <v>36.698128279721146</v>
      </c>
      <c r="R22" s="15">
        <v>0.57735026918962584</v>
      </c>
      <c r="S22" s="11">
        <v>0.9155073253184286</v>
      </c>
      <c r="T22" s="11">
        <v>1.440314330716831E-2</v>
      </c>
      <c r="U22" s="168"/>
      <c r="V22" s="168"/>
      <c r="W22" s="168"/>
      <c r="X22" s="168"/>
      <c r="Z22" s="25">
        <v>25</v>
      </c>
      <c r="AA22" s="15">
        <v>36.364794946387811</v>
      </c>
      <c r="AB22" s="15">
        <v>0</v>
      </c>
      <c r="AC22" s="11">
        <v>0.89503945517189887</v>
      </c>
      <c r="AD22" s="11">
        <v>0</v>
      </c>
      <c r="AE22" s="168"/>
      <c r="AF22" s="168"/>
      <c r="AG22" s="168"/>
      <c r="AH22" s="168"/>
      <c r="AJ22" s="25">
        <v>16</v>
      </c>
      <c r="AK22" s="15">
        <v>35.698128279721146</v>
      </c>
      <c r="AL22" s="15">
        <v>0.57735026918962584</v>
      </c>
      <c r="AM22" s="11">
        <v>0.7596587757259301</v>
      </c>
      <c r="AN22" s="11">
        <v>1.2286055874441397E-2</v>
      </c>
      <c r="AO22" s="168"/>
      <c r="AP22" s="168"/>
      <c r="AQ22" s="168"/>
      <c r="AR22" s="168"/>
      <c r="AT22" s="25">
        <v>16</v>
      </c>
      <c r="AU22" s="15">
        <v>34.698128279721146</v>
      </c>
      <c r="AV22" s="15">
        <v>0.57735026918962584</v>
      </c>
      <c r="AW22" s="11">
        <v>0.71566378157590538</v>
      </c>
      <c r="AX22" s="11">
        <v>1.1908096990453563E-2</v>
      </c>
      <c r="AY22" s="168"/>
      <c r="AZ22" s="168"/>
      <c r="BA22" s="168"/>
      <c r="BB22" s="168"/>
      <c r="BD22" s="25">
        <v>16</v>
      </c>
      <c r="BE22" s="15">
        <v>31.698128279721146</v>
      </c>
      <c r="BF22" s="15">
        <v>0.57735026918962584</v>
      </c>
      <c r="BG22" s="11">
        <v>0.63746607916551656</v>
      </c>
      <c r="BH22" s="11">
        <v>1.1610818441949458E-2</v>
      </c>
      <c r="BI22" s="168"/>
      <c r="BJ22" s="168"/>
      <c r="BK22" s="168"/>
      <c r="BL22" s="168"/>
      <c r="BN22" s="25">
        <v>16</v>
      </c>
      <c r="BO22" s="15">
        <v>28.364794946387814</v>
      </c>
      <c r="BP22" s="15">
        <v>1</v>
      </c>
      <c r="BQ22" s="11">
        <v>0.60155888236736144</v>
      </c>
      <c r="BR22" s="11">
        <v>4.7320997835765101E-3</v>
      </c>
      <c r="BS22" s="168"/>
      <c r="BT22" s="168"/>
      <c r="BU22" s="168"/>
      <c r="BV22" s="168"/>
      <c r="BX22" s="25">
        <v>16</v>
      </c>
      <c r="BY22" s="15">
        <v>27.364794946387814</v>
      </c>
      <c r="BZ22" s="15">
        <v>4.3511678576336583E-15</v>
      </c>
      <c r="CA22" s="11">
        <v>0.55877070688027375</v>
      </c>
      <c r="CB22" s="11">
        <v>0</v>
      </c>
      <c r="CC22" s="168"/>
      <c r="CD22" s="168"/>
      <c r="CE22" s="168"/>
      <c r="CF22" s="168"/>
    </row>
    <row r="23" spans="16:84" x14ac:dyDescent="0.25">
      <c r="Z23" s="25">
        <v>40</v>
      </c>
      <c r="AA23" s="15">
        <v>36.364794946387811</v>
      </c>
      <c r="AB23" s="15">
        <v>0</v>
      </c>
      <c r="AC23" s="11">
        <v>0.89503945517189887</v>
      </c>
      <c r="AD23" s="11">
        <v>0</v>
      </c>
      <c r="AE23" s="168"/>
      <c r="AF23" s="168"/>
      <c r="AG23" s="168"/>
      <c r="AH23" s="168"/>
      <c r="AJ23" s="25">
        <v>18</v>
      </c>
      <c r="AK23" s="15">
        <v>36.031461613054482</v>
      </c>
      <c r="AL23" s="15">
        <v>0.57735026918962573</v>
      </c>
      <c r="AM23" s="11">
        <v>0.76675213339231763</v>
      </c>
      <c r="AN23" s="11">
        <v>1.2286055874441395E-2</v>
      </c>
      <c r="AO23" s="168"/>
      <c r="AP23" s="168"/>
      <c r="AQ23" s="168"/>
      <c r="AR23" s="168"/>
      <c r="AT23" s="25">
        <v>18</v>
      </c>
      <c r="AU23" s="15">
        <v>35.698128279721146</v>
      </c>
      <c r="AV23" s="15">
        <v>1.5275252316519465</v>
      </c>
      <c r="AW23" s="11">
        <v>0.73628921058482877</v>
      </c>
      <c r="AX23" s="11">
        <v>3.1505863224776519E-2</v>
      </c>
      <c r="AY23" s="168"/>
      <c r="AZ23" s="168"/>
      <c r="BA23" s="168"/>
      <c r="BB23" s="168"/>
      <c r="BD23" s="25">
        <v>18</v>
      </c>
      <c r="BE23" s="15">
        <v>32.364794946387811</v>
      </c>
      <c r="BF23" s="15">
        <v>1</v>
      </c>
      <c r="BG23" s="11">
        <v>0.65087309747145927</v>
      </c>
      <c r="BH23" s="11">
        <v>2.0110527458914174E-2</v>
      </c>
      <c r="BI23" s="168"/>
      <c r="BJ23" s="168"/>
      <c r="BK23" s="168"/>
      <c r="BL23" s="168"/>
      <c r="BN23" s="25">
        <v>18</v>
      </c>
      <c r="BO23" s="15">
        <v>28.698128279721146</v>
      </c>
      <c r="BP23" s="15">
        <v>0.57735026918962584</v>
      </c>
      <c r="BQ23" s="11">
        <v>0.60859608939829912</v>
      </c>
      <c r="BR23" s="11">
        <v>1.0643354656126303E-2</v>
      </c>
      <c r="BS23" s="168"/>
      <c r="BT23" s="168"/>
      <c r="BU23" s="168"/>
      <c r="BV23" s="168"/>
      <c r="BX23" s="25">
        <v>18</v>
      </c>
      <c r="BY23" s="15">
        <v>28.031461613054478</v>
      </c>
      <c r="BZ23" s="15">
        <v>0.57735026918962584</v>
      </c>
      <c r="CA23" s="11">
        <v>0.57238359180474208</v>
      </c>
      <c r="CB23" s="11">
        <v>1.178910416338378E-2</v>
      </c>
      <c r="CC23" s="168"/>
      <c r="CD23" s="168"/>
      <c r="CE23" s="168"/>
      <c r="CF23" s="168"/>
    </row>
    <row r="24" spans="16:84" x14ac:dyDescent="0.25">
      <c r="P24" s="168" t="s">
        <v>37</v>
      </c>
      <c r="Q24" s="168"/>
      <c r="R24" s="168"/>
      <c r="S24" s="168"/>
      <c r="T24" s="168"/>
      <c r="U24" s="168"/>
      <c r="V24" s="168"/>
      <c r="W24" s="168"/>
      <c r="X24" s="168"/>
      <c r="AJ24" s="25">
        <v>20</v>
      </c>
      <c r="AK24" s="15">
        <v>37.031461613054482</v>
      </c>
      <c r="AL24" s="15">
        <v>0.57735026918962573</v>
      </c>
      <c r="AM24" s="11">
        <v>0.78803220639148008</v>
      </c>
      <c r="AN24" s="11">
        <v>1.2286055874441268E-2</v>
      </c>
      <c r="AO24" s="168"/>
      <c r="AP24" s="168"/>
      <c r="AQ24" s="168"/>
      <c r="AR24" s="168"/>
      <c r="AT24" s="25">
        <v>20</v>
      </c>
      <c r="AU24" s="15">
        <v>36.698128279721146</v>
      </c>
      <c r="AV24" s="15">
        <v>1.5275252316519465</v>
      </c>
      <c r="AW24" s="11">
        <v>0.75691463959375227</v>
      </c>
      <c r="AX24" s="11">
        <v>3.1505863224776436E-2</v>
      </c>
      <c r="AY24" s="168"/>
      <c r="AZ24" s="168"/>
      <c r="BA24" s="168"/>
      <c r="BB24" s="168"/>
      <c r="BD24" s="25">
        <v>20</v>
      </c>
      <c r="BE24" s="15">
        <v>33.031461613054482</v>
      </c>
      <c r="BF24" s="15">
        <v>1.1547005383792517</v>
      </c>
      <c r="BG24" s="11">
        <v>0.66428011577740209</v>
      </c>
      <c r="BH24" s="11">
        <v>2.3221636883898982E-2</v>
      </c>
      <c r="BI24" s="168"/>
      <c r="BJ24" s="168"/>
      <c r="BK24" s="168"/>
      <c r="BL24" s="168"/>
      <c r="BN24" s="25">
        <v>20</v>
      </c>
      <c r="BO24" s="15">
        <v>29.031461613054478</v>
      </c>
      <c r="BP24" s="15">
        <v>0.57735026918962584</v>
      </c>
      <c r="BQ24" s="11">
        <v>0.63645170056242761</v>
      </c>
      <c r="BR24" s="11">
        <v>1.4761413443068278E-2</v>
      </c>
      <c r="BS24" s="168"/>
      <c r="BT24" s="168"/>
      <c r="BU24" s="168"/>
      <c r="BV24" s="168"/>
      <c r="BX24" s="25">
        <v>25</v>
      </c>
      <c r="BY24" s="15">
        <v>29.364794946387814</v>
      </c>
      <c r="BZ24" s="15">
        <v>1</v>
      </c>
      <c r="CA24" s="11">
        <v>0.59960936165367873</v>
      </c>
      <c r="CB24" s="11">
        <v>2.041932738670249E-2</v>
      </c>
      <c r="CC24" s="168"/>
      <c r="CD24" s="168"/>
      <c r="CE24" s="168"/>
      <c r="CF24" s="168"/>
    </row>
    <row r="25" spans="16:84" ht="48" x14ac:dyDescent="0.25">
      <c r="P25" s="24" t="s">
        <v>18</v>
      </c>
      <c r="Q25" s="20" t="s">
        <v>19</v>
      </c>
      <c r="R25" s="20" t="s">
        <v>20</v>
      </c>
      <c r="S25" s="20" t="s">
        <v>21</v>
      </c>
      <c r="T25" s="20" t="s">
        <v>22</v>
      </c>
      <c r="U25" s="21" t="s">
        <v>14</v>
      </c>
      <c r="V25" s="20" t="s">
        <v>16</v>
      </c>
      <c r="W25" s="20" t="s">
        <v>185</v>
      </c>
      <c r="X25" s="29" t="s">
        <v>17</v>
      </c>
      <c r="Z25" s="169" t="s">
        <v>3</v>
      </c>
      <c r="AA25" s="170"/>
      <c r="AB25" s="170"/>
      <c r="AC25" s="170"/>
      <c r="AD25" s="170"/>
      <c r="AE25" s="170"/>
      <c r="AF25" s="170"/>
      <c r="AG25" s="170"/>
      <c r="AH25" s="171"/>
      <c r="AJ25" s="25">
        <v>25</v>
      </c>
      <c r="AK25" s="15">
        <v>37.698128279721146</v>
      </c>
      <c r="AL25" s="15">
        <v>0.57735026918962584</v>
      </c>
      <c r="AM25" s="11">
        <v>0.80221892172425502</v>
      </c>
      <c r="AN25" s="11">
        <v>1.2286055874441268E-2</v>
      </c>
      <c r="AO25" s="168"/>
      <c r="AP25" s="168"/>
      <c r="AQ25" s="168"/>
      <c r="AR25" s="168"/>
      <c r="AT25" s="25">
        <v>25</v>
      </c>
      <c r="AU25" s="15">
        <v>38.031461613054482</v>
      </c>
      <c r="AV25" s="15">
        <v>2.5166114784235836</v>
      </c>
      <c r="AW25" s="11">
        <v>0.78441521160565009</v>
      </c>
      <c r="AX25" s="11">
        <v>5.1906191391267349E-2</v>
      </c>
      <c r="AY25" s="168"/>
      <c r="AZ25" s="168"/>
      <c r="BA25" s="168"/>
      <c r="BB25" s="168"/>
      <c r="BD25" s="25">
        <v>25</v>
      </c>
      <c r="BE25" s="15">
        <v>34.698128279721146</v>
      </c>
      <c r="BF25" s="15">
        <v>0.57735026918962584</v>
      </c>
      <c r="BG25" s="11">
        <v>0.69779766154225908</v>
      </c>
      <c r="BH25" s="11">
        <v>1.1610818441949394E-2</v>
      </c>
      <c r="BI25" s="168"/>
      <c r="BJ25" s="168"/>
      <c r="BK25" s="168"/>
      <c r="BL25" s="168"/>
      <c r="BN25" s="25">
        <v>25</v>
      </c>
      <c r="BO25" s="15">
        <v>30.364794946387814</v>
      </c>
      <c r="BP25" s="15">
        <v>1</v>
      </c>
      <c r="BQ25" s="11">
        <v>0.6574167131754296</v>
      </c>
      <c r="BR25" s="11">
        <v>1.4585037507337655E-2</v>
      </c>
      <c r="BS25" s="168"/>
      <c r="BT25" s="168"/>
      <c r="BU25" s="168"/>
      <c r="BV25" s="168"/>
      <c r="BX25" s="25">
        <v>30</v>
      </c>
      <c r="BY25" s="15">
        <v>30.364794946387814</v>
      </c>
      <c r="BZ25" s="15">
        <v>1</v>
      </c>
      <c r="CA25" s="11">
        <v>0.62002868904038111</v>
      </c>
      <c r="CB25" s="11">
        <v>2.0419327386702435E-2</v>
      </c>
      <c r="CC25" s="168"/>
      <c r="CD25" s="168"/>
      <c r="CE25" s="168"/>
      <c r="CF25" s="168"/>
    </row>
    <row r="26" spans="16:84" ht="60" x14ac:dyDescent="0.25">
      <c r="P26" s="25">
        <v>0</v>
      </c>
      <c r="Q26" s="15">
        <v>0</v>
      </c>
      <c r="R26" s="15">
        <v>0</v>
      </c>
      <c r="S26" s="15">
        <v>0</v>
      </c>
      <c r="T26" s="15">
        <v>0</v>
      </c>
      <c r="U26" s="15">
        <v>1.0785087908344906</v>
      </c>
      <c r="V26" s="15">
        <v>0</v>
      </c>
      <c r="W26" s="15">
        <v>0.45537037835234057</v>
      </c>
      <c r="X26" s="17">
        <v>5.9917155046360637E-3</v>
      </c>
      <c r="Z26" s="30" t="s">
        <v>18</v>
      </c>
      <c r="AA26" s="20" t="s">
        <v>19</v>
      </c>
      <c r="AB26" s="20" t="s">
        <v>20</v>
      </c>
      <c r="AC26" s="20" t="s">
        <v>21</v>
      </c>
      <c r="AD26" s="20" t="s">
        <v>22</v>
      </c>
      <c r="AE26" s="21" t="s">
        <v>14</v>
      </c>
      <c r="AF26" s="20" t="s">
        <v>16</v>
      </c>
      <c r="AG26" s="20" t="s">
        <v>185</v>
      </c>
      <c r="AH26" s="29" t="s">
        <v>17</v>
      </c>
      <c r="AJ26" s="25">
        <v>30</v>
      </c>
      <c r="AK26" s="15">
        <v>38.364794946387811</v>
      </c>
      <c r="AL26" s="15">
        <v>0</v>
      </c>
      <c r="AM26" s="11">
        <v>0.81640563705702984</v>
      </c>
      <c r="AN26" s="11">
        <v>0</v>
      </c>
      <c r="AO26" s="168"/>
      <c r="AP26" s="168"/>
      <c r="AQ26" s="168"/>
      <c r="AR26" s="168"/>
      <c r="AT26" s="25">
        <v>30</v>
      </c>
      <c r="AU26" s="15">
        <v>38.698128279721146</v>
      </c>
      <c r="AV26" s="15">
        <v>2.0816659994661326</v>
      </c>
      <c r="AW26" s="11">
        <v>0.79816549761159905</v>
      </c>
      <c r="AX26" s="11">
        <v>4.2935254292278305E-2</v>
      </c>
      <c r="AY26" s="168"/>
      <c r="AZ26" s="168"/>
      <c r="BA26" s="168"/>
      <c r="BB26" s="168"/>
      <c r="BD26" s="25">
        <v>30</v>
      </c>
      <c r="BE26" s="15">
        <v>36.031461613054482</v>
      </c>
      <c r="BF26" s="15">
        <v>1.1547005383792517</v>
      </c>
      <c r="BG26" s="11">
        <v>0.72461169815414461</v>
      </c>
      <c r="BH26" s="11">
        <v>2.3221636883898982E-2</v>
      </c>
      <c r="BI26" s="168"/>
      <c r="BJ26" s="168"/>
      <c r="BK26" s="168"/>
      <c r="BL26" s="168"/>
      <c r="BN26" s="25">
        <v>30</v>
      </c>
      <c r="BO26" s="15">
        <v>31.364794946387814</v>
      </c>
      <c r="BP26" s="15">
        <v>1</v>
      </c>
      <c r="BQ26" s="11">
        <v>0.67838172578843159</v>
      </c>
      <c r="BR26" s="11">
        <v>1.4410977608122755E-2</v>
      </c>
      <c r="BS26" s="168"/>
      <c r="BT26" s="168"/>
      <c r="BU26" s="168"/>
      <c r="BV26" s="168"/>
      <c r="BX26" s="25">
        <v>35</v>
      </c>
      <c r="BY26" s="15">
        <v>31.031461613054478</v>
      </c>
      <c r="BZ26" s="15">
        <v>0.57735026918962584</v>
      </c>
      <c r="CA26" s="11">
        <v>0.63364157396484944</v>
      </c>
      <c r="CB26" s="11">
        <v>1.1789104163383716E-2</v>
      </c>
      <c r="CC26" s="168"/>
      <c r="CD26" s="168"/>
      <c r="CE26" s="168"/>
      <c r="CF26" s="168"/>
    </row>
    <row r="27" spans="16:84" ht="22.5" customHeight="1" x14ac:dyDescent="0.25">
      <c r="P27" s="25">
        <v>0.33333333333333331</v>
      </c>
      <c r="Q27" s="15">
        <v>6.3647949463878097</v>
      </c>
      <c r="R27" s="15">
        <v>2.6457513110645894</v>
      </c>
      <c r="S27" s="15">
        <v>0.15141135342213705</v>
      </c>
      <c r="T27" s="15">
        <v>6.2939464696193048E-2</v>
      </c>
      <c r="U27" s="168"/>
      <c r="V27" s="168"/>
      <c r="W27" s="168"/>
      <c r="X27" s="168"/>
      <c r="Z27" s="25">
        <v>0</v>
      </c>
      <c r="AA27" s="15">
        <v>0</v>
      </c>
      <c r="AB27" s="15">
        <v>0</v>
      </c>
      <c r="AC27" s="11">
        <v>0</v>
      </c>
      <c r="AD27" s="11">
        <v>0</v>
      </c>
      <c r="AE27" s="15">
        <v>1.0944866988468533</v>
      </c>
      <c r="AF27" s="15">
        <v>1.3837274238037144E-2</v>
      </c>
      <c r="AG27" s="15">
        <v>0.46335933235852195</v>
      </c>
      <c r="AH27" s="17">
        <v>9.1524966142117643E-3</v>
      </c>
      <c r="AJ27" s="25">
        <v>40</v>
      </c>
      <c r="AK27" s="15">
        <v>38.698128279721146</v>
      </c>
      <c r="AL27" s="15">
        <v>0.57735026918962584</v>
      </c>
      <c r="AM27" s="11">
        <v>0.82349899472341725</v>
      </c>
      <c r="AN27" s="11">
        <v>1.2286055874441332E-2</v>
      </c>
      <c r="AO27" s="168"/>
      <c r="AP27" s="168"/>
      <c r="AQ27" s="168"/>
      <c r="AR27" s="168"/>
      <c r="AT27" s="25">
        <v>35</v>
      </c>
      <c r="AU27" s="15">
        <v>39.031461613054482</v>
      </c>
      <c r="AV27" s="15">
        <v>1.5275252316519468</v>
      </c>
      <c r="AW27" s="11">
        <v>0.80504064061457348</v>
      </c>
      <c r="AX27" s="11">
        <v>3.1505863224776519E-2</v>
      </c>
      <c r="AY27" s="168"/>
      <c r="AZ27" s="168"/>
      <c r="BA27" s="168"/>
      <c r="BB27" s="168"/>
      <c r="BD27" s="25">
        <v>35</v>
      </c>
      <c r="BE27" s="15">
        <v>36.698128279721146</v>
      </c>
      <c r="BF27" s="15">
        <v>0.57735026918962584</v>
      </c>
      <c r="BG27" s="11">
        <v>0.73801871646008743</v>
      </c>
      <c r="BH27" s="11">
        <v>1.1610818441949458E-2</v>
      </c>
      <c r="BI27" s="168"/>
      <c r="BJ27" s="168"/>
      <c r="BK27" s="168"/>
      <c r="BL27" s="168"/>
      <c r="BN27" s="25">
        <v>35</v>
      </c>
      <c r="BO27" s="15">
        <v>32.364794946387811</v>
      </c>
      <c r="BP27" s="15">
        <v>1</v>
      </c>
      <c r="BQ27" s="11">
        <v>0.69245613985030696</v>
      </c>
      <c r="BR27" s="11">
        <v>1.0820359522261696E-2</v>
      </c>
      <c r="BS27" s="168"/>
      <c r="BT27" s="168"/>
      <c r="BU27" s="168"/>
      <c r="BV27" s="168"/>
      <c r="BX27" s="25">
        <v>40</v>
      </c>
      <c r="BY27" s="15">
        <v>31.698128279721146</v>
      </c>
      <c r="BZ27" s="15">
        <v>1.5275252316519465</v>
      </c>
      <c r="CA27" s="11">
        <v>0.64725445888931776</v>
      </c>
      <c r="CB27" s="11">
        <v>3.1191037796549612E-2</v>
      </c>
      <c r="CC27" s="168"/>
      <c r="CD27" s="168"/>
      <c r="CE27" s="168"/>
      <c r="CF27" s="168"/>
    </row>
    <row r="28" spans="16:84" x14ac:dyDescent="0.25">
      <c r="P28" s="25">
        <v>0.66666666666666663</v>
      </c>
      <c r="Q28" s="15">
        <v>8.3647949463878088</v>
      </c>
      <c r="R28" s="15">
        <v>0.99999999999999956</v>
      </c>
      <c r="S28" s="15">
        <v>0.19898911663289595</v>
      </c>
      <c r="T28" s="15">
        <v>2.3788881605379439E-2</v>
      </c>
      <c r="U28" s="168"/>
      <c r="V28" s="168"/>
      <c r="W28" s="168"/>
      <c r="X28" s="168"/>
      <c r="Z28" s="25">
        <v>0.33333333333333331</v>
      </c>
      <c r="AA28" s="15">
        <v>9.3647949463878088</v>
      </c>
      <c r="AB28" s="15">
        <v>0</v>
      </c>
      <c r="AC28" s="11">
        <v>0.22218050935411146</v>
      </c>
      <c r="AD28" s="11">
        <v>0</v>
      </c>
      <c r="AE28" s="185"/>
      <c r="AF28" s="186"/>
      <c r="AG28" s="186"/>
      <c r="AH28" s="187"/>
      <c r="AT28" s="25">
        <v>40</v>
      </c>
      <c r="AU28" s="15">
        <v>39.031461613054482</v>
      </c>
      <c r="AV28" s="15">
        <v>1.5275252316519468</v>
      </c>
      <c r="AW28" s="11">
        <v>0.80504064061457348</v>
      </c>
      <c r="AX28" s="11">
        <v>3.1505863224776519E-2</v>
      </c>
      <c r="AY28" s="168"/>
      <c r="AZ28" s="168"/>
      <c r="BA28" s="168"/>
      <c r="BB28" s="168"/>
      <c r="BD28" s="25">
        <v>40</v>
      </c>
      <c r="BE28" s="15">
        <v>37.364794946387811</v>
      </c>
      <c r="BF28" s="15">
        <v>1</v>
      </c>
      <c r="BG28" s="11">
        <v>0.75142573476603014</v>
      </c>
      <c r="BH28" s="11">
        <v>2.0110527458914118E-2</v>
      </c>
      <c r="BI28" s="168"/>
      <c r="BJ28" s="168"/>
      <c r="BK28" s="168"/>
      <c r="BL28" s="168"/>
      <c r="BN28" s="25">
        <v>40</v>
      </c>
      <c r="BO28" s="15">
        <v>33.031461613054482</v>
      </c>
      <c r="BP28" s="15">
        <v>0.57735026918962573</v>
      </c>
      <c r="BQ28" s="11">
        <v>0.69934673840143358</v>
      </c>
      <c r="BR28" s="11">
        <v>1.4239318678619894E-2</v>
      </c>
      <c r="BS28" s="168"/>
      <c r="BT28" s="168"/>
      <c r="BU28" s="168"/>
      <c r="BV28" s="168"/>
      <c r="BX28" s="25">
        <v>45</v>
      </c>
      <c r="BY28" s="15">
        <v>32.031461613054482</v>
      </c>
      <c r="BZ28" s="15">
        <v>1.5275252316519468</v>
      </c>
      <c r="CA28" s="11">
        <v>0.65406090135155204</v>
      </c>
      <c r="CB28" s="11">
        <v>3.1191037796549609E-2</v>
      </c>
      <c r="CC28" s="168"/>
      <c r="CD28" s="168"/>
      <c r="CE28" s="168"/>
      <c r="CF28" s="168"/>
    </row>
    <row r="29" spans="16:84" x14ac:dyDescent="0.25">
      <c r="P29" s="25">
        <v>1</v>
      </c>
      <c r="Q29" s="15">
        <v>9.0314616130544767</v>
      </c>
      <c r="R29" s="15">
        <v>1.5275252316519499</v>
      </c>
      <c r="S29" s="15">
        <v>0.21484837103648227</v>
      </c>
      <c r="T29" s="15">
        <v>3.6338116884997877E-2</v>
      </c>
      <c r="U29" s="168"/>
      <c r="V29" s="168"/>
      <c r="W29" s="168"/>
      <c r="X29" s="168"/>
      <c r="Z29" s="25">
        <v>0.66666666666666663</v>
      </c>
      <c r="AA29" s="15">
        <v>11.364794946387809</v>
      </c>
      <c r="AB29" s="15">
        <v>0</v>
      </c>
      <c r="AC29" s="11">
        <v>0.26963066936851965</v>
      </c>
      <c r="AD29" s="11">
        <v>0</v>
      </c>
      <c r="AE29" s="188"/>
      <c r="AF29" s="189"/>
      <c r="AG29" s="189"/>
      <c r="AH29" s="190"/>
      <c r="AJ29" s="168" t="s">
        <v>3</v>
      </c>
      <c r="AK29" s="168"/>
      <c r="AL29" s="168"/>
      <c r="AM29" s="168"/>
      <c r="AN29" s="168"/>
      <c r="AO29" s="168"/>
      <c r="AP29" s="168"/>
      <c r="AQ29" s="168"/>
      <c r="AR29" s="168"/>
      <c r="BD29" s="25">
        <v>45</v>
      </c>
      <c r="BE29" s="15">
        <v>38.364794946387811</v>
      </c>
      <c r="BF29" s="15">
        <v>1</v>
      </c>
      <c r="BG29" s="11">
        <v>0.77153626222494454</v>
      </c>
      <c r="BH29" s="11">
        <v>2.0110527458914174E-2</v>
      </c>
      <c r="BI29" s="168"/>
      <c r="BJ29" s="168"/>
      <c r="BK29" s="168"/>
      <c r="BL29" s="168"/>
      <c r="BN29" s="25">
        <v>45</v>
      </c>
      <c r="BO29" s="15">
        <v>33.364794946387811</v>
      </c>
      <c r="BP29" s="15">
        <v>1</v>
      </c>
      <c r="BQ29" s="11">
        <v>0.71342115246330895</v>
      </c>
      <c r="BR29" s="11">
        <v>1.0878988296253242E-2</v>
      </c>
      <c r="BS29" s="168"/>
      <c r="BT29" s="168"/>
      <c r="BU29" s="168"/>
      <c r="BV29" s="168"/>
      <c r="BX29" s="25">
        <v>50</v>
      </c>
      <c r="BY29" s="15">
        <v>32.698128279721146</v>
      </c>
      <c r="BZ29" s="15">
        <v>1.1547005383792517</v>
      </c>
      <c r="CA29" s="11">
        <v>0.66767378627602036</v>
      </c>
      <c r="CB29" s="11">
        <v>2.3578208326767561E-2</v>
      </c>
      <c r="CC29" s="168"/>
      <c r="CD29" s="168"/>
      <c r="CE29" s="168"/>
      <c r="CF29" s="168"/>
    </row>
    <row r="30" spans="16:84" ht="60" x14ac:dyDescent="0.25">
      <c r="P30" s="25">
        <v>1.5</v>
      </c>
      <c r="Q30" s="15">
        <v>9.3647949463878088</v>
      </c>
      <c r="R30" s="15">
        <v>1</v>
      </c>
      <c r="S30" s="15">
        <v>0.2227779982382754</v>
      </c>
      <c r="T30" s="15">
        <v>2.3788881605379453E-2</v>
      </c>
      <c r="U30" s="168"/>
      <c r="V30" s="168"/>
      <c r="W30" s="168"/>
      <c r="X30" s="168"/>
      <c r="Z30" s="25">
        <v>1</v>
      </c>
      <c r="AA30" s="15">
        <v>12.031461613054475</v>
      </c>
      <c r="AB30" s="15">
        <v>0.57735026918962573</v>
      </c>
      <c r="AC30" s="11">
        <v>0.28544738937332242</v>
      </c>
      <c r="AD30" s="11">
        <v>1.3697681328704749E-2</v>
      </c>
      <c r="AE30" s="188"/>
      <c r="AF30" s="189"/>
      <c r="AG30" s="189"/>
      <c r="AH30" s="190"/>
      <c r="AJ30" s="30" t="s">
        <v>18</v>
      </c>
      <c r="AK30" s="20" t="s">
        <v>19</v>
      </c>
      <c r="AL30" s="20" t="s">
        <v>20</v>
      </c>
      <c r="AM30" s="20" t="s">
        <v>21</v>
      </c>
      <c r="AN30" s="20" t="s">
        <v>22</v>
      </c>
      <c r="AO30" s="21" t="s">
        <v>14</v>
      </c>
      <c r="AP30" s="20" t="s">
        <v>16</v>
      </c>
      <c r="AQ30" s="20" t="s">
        <v>185</v>
      </c>
      <c r="AR30" s="29" t="s">
        <v>17</v>
      </c>
      <c r="AT30" s="197" t="s">
        <v>3</v>
      </c>
      <c r="AU30" s="197"/>
      <c r="AV30" s="197"/>
      <c r="AW30" s="197"/>
      <c r="AX30" s="197"/>
      <c r="AY30" s="197"/>
      <c r="AZ30" s="197"/>
      <c r="BA30" s="197"/>
      <c r="BB30" s="197"/>
      <c r="BD30" s="25">
        <v>50</v>
      </c>
      <c r="BE30" s="15">
        <v>38.698128279721146</v>
      </c>
      <c r="BF30" s="15">
        <v>1.1547005383792517</v>
      </c>
      <c r="BG30" s="11">
        <v>0.77823977137791578</v>
      </c>
      <c r="BH30" s="11">
        <v>2.3221636883898916E-2</v>
      </c>
      <c r="BI30" s="168"/>
      <c r="BJ30" s="168"/>
      <c r="BK30" s="168"/>
      <c r="BL30" s="168"/>
      <c r="BN30" s="25">
        <v>50</v>
      </c>
      <c r="BO30" s="15">
        <v>34.031461613054482</v>
      </c>
      <c r="BP30" s="15">
        <v>0.57735026918962573</v>
      </c>
      <c r="BQ30" s="11">
        <v>0.72734895804537325</v>
      </c>
      <c r="BR30" s="11">
        <v>2.1354039803528884E-2</v>
      </c>
      <c r="BS30" s="168"/>
      <c r="BT30" s="168"/>
      <c r="BU30" s="168"/>
      <c r="BV30" s="168"/>
      <c r="BX30" s="25">
        <v>55</v>
      </c>
      <c r="BY30" s="15">
        <v>33.031461613054482</v>
      </c>
      <c r="BZ30" s="15">
        <v>1.5275252316519468</v>
      </c>
      <c r="CA30" s="11">
        <v>0.67448022873825442</v>
      </c>
      <c r="CB30" s="11">
        <v>3.1191037796549657E-2</v>
      </c>
      <c r="CC30" s="168"/>
      <c r="CD30" s="168"/>
      <c r="CE30" s="168"/>
      <c r="CF30" s="168"/>
    </row>
    <row r="31" spans="16:84" ht="60" x14ac:dyDescent="0.25">
      <c r="P31" s="25">
        <v>2</v>
      </c>
      <c r="Q31" s="15">
        <v>9.698128279721141</v>
      </c>
      <c r="R31" s="15">
        <v>1.1547005383792515</v>
      </c>
      <c r="S31" s="15">
        <v>0.23070762544006854</v>
      </c>
      <c r="T31" s="15">
        <v>2.7469034397171927E-2</v>
      </c>
      <c r="U31" s="168"/>
      <c r="V31" s="168"/>
      <c r="W31" s="168"/>
      <c r="X31" s="168"/>
      <c r="Z31" s="25">
        <v>1.5</v>
      </c>
      <c r="AA31" s="15">
        <v>12.364794946387809</v>
      </c>
      <c r="AB31" s="15">
        <v>0</v>
      </c>
      <c r="AC31" s="11">
        <v>0.29335574937572384</v>
      </c>
      <c r="AD31" s="11">
        <v>0</v>
      </c>
      <c r="AE31" s="188"/>
      <c r="AF31" s="189"/>
      <c r="AG31" s="189"/>
      <c r="AH31" s="190"/>
      <c r="AJ31" s="25">
        <v>0</v>
      </c>
      <c r="AK31" s="15">
        <v>0</v>
      </c>
      <c r="AL31" s="15">
        <v>0</v>
      </c>
      <c r="AM31" s="11">
        <v>0</v>
      </c>
      <c r="AN31" s="11">
        <v>0</v>
      </c>
      <c r="AO31" s="15">
        <v>0.92272418771395304</v>
      </c>
      <c r="AP31" s="15">
        <v>1.1983431009272127E-2</v>
      </c>
      <c r="AQ31" s="15">
        <v>0.56122401893424423</v>
      </c>
      <c r="AR31" s="17">
        <v>3.4593185595092855E-3</v>
      </c>
      <c r="AT31" s="30" t="s">
        <v>18</v>
      </c>
      <c r="AU31" s="20" t="s">
        <v>19</v>
      </c>
      <c r="AV31" s="20" t="s">
        <v>20</v>
      </c>
      <c r="AW31" s="20" t="s">
        <v>21</v>
      </c>
      <c r="AX31" s="20" t="s">
        <v>22</v>
      </c>
      <c r="AY31" s="21" t="s">
        <v>14</v>
      </c>
      <c r="AZ31" s="20" t="s">
        <v>16</v>
      </c>
      <c r="BA31" s="20" t="s">
        <v>185</v>
      </c>
      <c r="BB31" s="29" t="s">
        <v>17</v>
      </c>
      <c r="BD31" s="25">
        <v>55</v>
      </c>
      <c r="BE31" s="15">
        <v>39.364794946387811</v>
      </c>
      <c r="BF31" s="15">
        <v>1</v>
      </c>
      <c r="BG31" s="11">
        <v>0.79164678968385849</v>
      </c>
      <c r="BH31" s="11">
        <v>2.0110527458914285E-2</v>
      </c>
      <c r="BI31" s="168"/>
      <c r="BJ31" s="168"/>
      <c r="BK31" s="168"/>
      <c r="BL31" s="168"/>
      <c r="BN31" s="25">
        <v>55</v>
      </c>
      <c r="BO31" s="15">
        <v>34.698128279721146</v>
      </c>
      <c r="BP31" s="15">
        <v>1.1547005383792517</v>
      </c>
      <c r="BQ31" s="11">
        <v>0.74142337210724862</v>
      </c>
      <c r="BR31" s="11">
        <v>2.2942239201695004E-2</v>
      </c>
      <c r="BS31" s="168"/>
      <c r="BT31" s="168"/>
      <c r="BU31" s="168"/>
      <c r="BV31" s="168"/>
      <c r="BX31" s="25">
        <v>70</v>
      </c>
      <c r="BY31" s="15">
        <v>33.031461613054482</v>
      </c>
      <c r="BZ31" s="15">
        <v>1.5275252316519468</v>
      </c>
      <c r="CA31" s="11">
        <v>0.67448022873825442</v>
      </c>
      <c r="CB31" s="11">
        <v>3.1191037796549657E-2</v>
      </c>
      <c r="CC31" s="168"/>
      <c r="CD31" s="168"/>
      <c r="CE31" s="168"/>
      <c r="CF31" s="168"/>
    </row>
    <row r="32" spans="16:84" x14ac:dyDescent="0.25">
      <c r="P32" s="25">
        <v>3</v>
      </c>
      <c r="Q32" s="15">
        <v>10.031461613054475</v>
      </c>
      <c r="R32" s="15">
        <v>0.57735026918962573</v>
      </c>
      <c r="S32" s="15">
        <v>0.23863725264186172</v>
      </c>
      <c r="T32" s="15">
        <v>1.3734517198585964E-2</v>
      </c>
      <c r="U32" s="168"/>
      <c r="V32" s="168"/>
      <c r="W32" s="168"/>
      <c r="X32" s="168"/>
      <c r="Z32" s="25">
        <v>2</v>
      </c>
      <c r="AA32" s="15">
        <v>12.698128279721141</v>
      </c>
      <c r="AB32" s="15">
        <v>0.57735026918962584</v>
      </c>
      <c r="AC32" s="11">
        <v>0.30126410937812514</v>
      </c>
      <c r="AD32" s="11">
        <v>1.3697681328704652E-2</v>
      </c>
      <c r="AE32" s="188"/>
      <c r="AF32" s="189"/>
      <c r="AG32" s="189"/>
      <c r="AH32" s="190"/>
      <c r="AJ32" s="25">
        <v>0.33333333333333331</v>
      </c>
      <c r="AK32" s="15">
        <v>9.698128279721141</v>
      </c>
      <c r="AL32" s="15">
        <v>0.57735026918962584</v>
      </c>
      <c r="AM32" s="11">
        <v>0.16015433263051973</v>
      </c>
      <c r="AN32" s="11">
        <v>9.5343291395166199E-3</v>
      </c>
      <c r="AO32" s="168"/>
      <c r="AP32" s="168"/>
      <c r="AQ32" s="168"/>
      <c r="AR32" s="168"/>
      <c r="AT32" s="25">
        <v>0</v>
      </c>
      <c r="AU32" s="15">
        <v>0</v>
      </c>
      <c r="AV32" s="15">
        <v>0</v>
      </c>
      <c r="AW32" s="11">
        <v>0</v>
      </c>
      <c r="AX32" s="11">
        <v>0</v>
      </c>
      <c r="AY32" s="15">
        <v>0.92272418771395304</v>
      </c>
      <c r="AZ32" s="15">
        <v>1.1983431009272127E-2</v>
      </c>
      <c r="BA32" s="15">
        <v>0.56122401893424423</v>
      </c>
      <c r="BB32" s="17">
        <v>3.4593185595092855E-3</v>
      </c>
      <c r="BD32" s="25">
        <v>60</v>
      </c>
      <c r="BE32" s="15">
        <v>39.698128279721146</v>
      </c>
      <c r="BF32" s="15">
        <v>1.1547005383792517</v>
      </c>
      <c r="BG32" s="11">
        <v>0.79835029883683006</v>
      </c>
      <c r="BH32" s="11">
        <v>2.3221636883899045E-2</v>
      </c>
      <c r="BI32" s="168"/>
      <c r="BJ32" s="168"/>
      <c r="BK32" s="168"/>
      <c r="BL32" s="168"/>
      <c r="BN32" s="25">
        <v>60</v>
      </c>
      <c r="BO32" s="15">
        <v>35.364794946387811</v>
      </c>
      <c r="BP32" s="15">
        <v>1</v>
      </c>
      <c r="BQ32" s="11">
        <v>0.74846057913818653</v>
      </c>
      <c r="BR32" s="11">
        <v>1.8403035859147782E-2</v>
      </c>
      <c r="BS32" s="168"/>
      <c r="BT32" s="168"/>
      <c r="BU32" s="168"/>
      <c r="BV32" s="168"/>
    </row>
    <row r="33" spans="1:84" ht="15.75" thickBot="1" x14ac:dyDescent="0.3">
      <c r="P33" s="25">
        <v>4</v>
      </c>
      <c r="Q33" s="15">
        <v>10.364794946387809</v>
      </c>
      <c r="R33" s="15">
        <v>1</v>
      </c>
      <c r="S33" s="15">
        <v>0.24656687984365486</v>
      </c>
      <c r="T33" s="15">
        <v>2.3788881605379439E-2</v>
      </c>
      <c r="U33" s="168"/>
      <c r="V33" s="168"/>
      <c r="W33" s="168"/>
      <c r="X33" s="168"/>
      <c r="Z33" s="25">
        <v>2.5</v>
      </c>
      <c r="AA33" s="15">
        <v>13.364794946387809</v>
      </c>
      <c r="AB33" s="15">
        <v>0</v>
      </c>
      <c r="AC33" s="11">
        <v>0.31708082938292786</v>
      </c>
      <c r="AD33" s="11">
        <v>0</v>
      </c>
      <c r="AE33" s="188"/>
      <c r="AF33" s="189"/>
      <c r="AG33" s="189"/>
      <c r="AH33" s="190"/>
      <c r="AJ33" s="25">
        <v>0.66666666666666663</v>
      </c>
      <c r="AK33" s="15">
        <v>11.031461613054475</v>
      </c>
      <c r="AL33" s="15">
        <v>0.57735026918962573</v>
      </c>
      <c r="AM33" s="11">
        <v>0.18217292261148935</v>
      </c>
      <c r="AN33" s="11">
        <v>9.5343291395166042E-3</v>
      </c>
      <c r="AO33" s="168"/>
      <c r="AP33" s="168"/>
      <c r="AQ33" s="168"/>
      <c r="AR33" s="168"/>
      <c r="AT33" s="25">
        <v>0.33333333333333331</v>
      </c>
      <c r="AU33" s="15">
        <v>8.698128279721141</v>
      </c>
      <c r="AV33" s="15">
        <v>0.57735026918962584</v>
      </c>
      <c r="AW33" s="11">
        <v>0.15240575683739543</v>
      </c>
      <c r="AX33" s="11">
        <v>9.2533986093605615E-3</v>
      </c>
      <c r="AY33" s="168"/>
      <c r="AZ33" s="168"/>
      <c r="BA33" s="168"/>
      <c r="BB33" s="168"/>
      <c r="BD33" s="25">
        <v>70</v>
      </c>
      <c r="BE33" s="15">
        <v>39.698128279721146</v>
      </c>
      <c r="BF33" s="15">
        <v>1.1547005383792517</v>
      </c>
      <c r="BG33" s="11">
        <v>0.79835029883683006</v>
      </c>
      <c r="BH33" s="11">
        <v>2.3221636883899045E-2</v>
      </c>
      <c r="BI33" s="168"/>
      <c r="BJ33" s="168"/>
      <c r="BK33" s="168"/>
      <c r="BL33" s="168"/>
      <c r="BN33" s="25">
        <v>70</v>
      </c>
      <c r="BO33" s="15">
        <v>35.698128279721146</v>
      </c>
      <c r="BP33" s="15">
        <v>0.57735026918962584</v>
      </c>
      <c r="BQ33" s="11">
        <v>0.75535117768931304</v>
      </c>
      <c r="BR33" s="11">
        <v>1.1012887518829678E-2</v>
      </c>
      <c r="BS33" s="168"/>
      <c r="BT33" s="168"/>
      <c r="BU33" s="168"/>
      <c r="BV33" s="168"/>
      <c r="BX33" s="168" t="s">
        <v>3</v>
      </c>
      <c r="BY33" s="168"/>
      <c r="BZ33" s="168"/>
      <c r="CA33" s="168"/>
      <c r="CB33" s="168"/>
      <c r="CC33" s="168"/>
      <c r="CD33" s="168"/>
      <c r="CE33" s="168"/>
      <c r="CF33" s="168"/>
    </row>
    <row r="34" spans="1:84" ht="51" customHeight="1" thickBot="1" x14ac:dyDescent="0.3">
      <c r="A34" s="175" t="s">
        <v>32</v>
      </c>
      <c r="B34" s="176"/>
      <c r="C34" s="176"/>
      <c r="D34" s="176"/>
      <c r="E34" s="176"/>
      <c r="F34" s="176"/>
      <c r="G34" s="176"/>
      <c r="H34" s="176"/>
      <c r="I34" s="176"/>
      <c r="J34" s="176"/>
      <c r="K34" s="176"/>
      <c r="L34" s="176"/>
      <c r="M34" s="176"/>
      <c r="N34" s="177"/>
      <c r="P34" s="25">
        <v>6</v>
      </c>
      <c r="Q34" s="15">
        <v>10.698128279721141</v>
      </c>
      <c r="R34" s="15">
        <v>1.5275252316519499</v>
      </c>
      <c r="S34" s="15">
        <v>0.25449650704544802</v>
      </c>
      <c r="T34" s="15">
        <v>3.6338116884998072E-2</v>
      </c>
      <c r="U34" s="168"/>
      <c r="V34" s="168"/>
      <c r="W34" s="168"/>
      <c r="X34" s="168"/>
      <c r="Z34" s="25">
        <v>5</v>
      </c>
      <c r="AA34" s="15">
        <v>13.698128279721141</v>
      </c>
      <c r="AB34" s="15">
        <v>0.57735026918962584</v>
      </c>
      <c r="AC34" s="11">
        <v>0.32498918938532922</v>
      </c>
      <c r="AD34" s="11">
        <v>1.3697681328704718E-2</v>
      </c>
      <c r="AE34" s="188"/>
      <c r="AF34" s="189"/>
      <c r="AG34" s="189"/>
      <c r="AH34" s="190"/>
      <c r="AJ34" s="25">
        <v>2</v>
      </c>
      <c r="AK34" s="15">
        <v>11.364794946387809</v>
      </c>
      <c r="AL34" s="15">
        <v>0</v>
      </c>
      <c r="AM34" s="11">
        <v>0.18767757010673178</v>
      </c>
      <c r="AN34" s="11">
        <v>0</v>
      </c>
      <c r="AO34" s="168"/>
      <c r="AP34" s="168"/>
      <c r="AQ34" s="168"/>
      <c r="AR34" s="168"/>
      <c r="AT34" s="25">
        <v>0.66666666666666663</v>
      </c>
      <c r="AU34" s="15">
        <v>10.031461613054475</v>
      </c>
      <c r="AV34" s="15">
        <v>0.57735026918962573</v>
      </c>
      <c r="AW34" s="11">
        <v>0.17586048679181232</v>
      </c>
      <c r="AX34" s="11">
        <v>1.1379150577229465E-2</v>
      </c>
      <c r="AY34" s="168"/>
      <c r="AZ34" s="168"/>
      <c r="BA34" s="168"/>
      <c r="BB34" s="168"/>
      <c r="BN34" s="25">
        <v>75</v>
      </c>
      <c r="BO34" s="15">
        <v>36.031461613054482</v>
      </c>
      <c r="BP34" s="15">
        <v>0.57735026918962573</v>
      </c>
      <c r="BQ34" s="11">
        <v>0.76238838472025072</v>
      </c>
      <c r="BR34" s="11">
        <v>9.2342336883625212E-3</v>
      </c>
      <c r="BS34" s="168"/>
      <c r="BT34" s="168"/>
      <c r="BU34" s="168"/>
      <c r="BV34" s="168"/>
      <c r="BX34" s="30" t="s">
        <v>18</v>
      </c>
      <c r="BY34" s="20" t="s">
        <v>19</v>
      </c>
      <c r="BZ34" s="20" t="s">
        <v>20</v>
      </c>
      <c r="CA34" s="20" t="s">
        <v>21</v>
      </c>
      <c r="CB34" s="20" t="s">
        <v>22</v>
      </c>
      <c r="CC34" s="21" t="s">
        <v>14</v>
      </c>
      <c r="CD34" s="20" t="s">
        <v>16</v>
      </c>
      <c r="CE34" s="20" t="s">
        <v>185</v>
      </c>
      <c r="CF34" s="20" t="s">
        <v>17</v>
      </c>
    </row>
    <row r="35" spans="1:84" x14ac:dyDescent="0.25">
      <c r="P35" s="25">
        <v>9</v>
      </c>
      <c r="Q35" s="15">
        <v>11.031461613054475</v>
      </c>
      <c r="R35" s="15">
        <v>1.1547005383792517</v>
      </c>
      <c r="S35" s="15">
        <v>0.26242613424724121</v>
      </c>
      <c r="T35" s="15">
        <v>2.7469034397171944E-2</v>
      </c>
      <c r="U35" s="168"/>
      <c r="V35" s="168"/>
      <c r="W35" s="168"/>
      <c r="X35" s="168"/>
      <c r="Z35" s="25">
        <v>8</v>
      </c>
      <c r="AA35" s="15">
        <v>14.364794946387809</v>
      </c>
      <c r="AB35" s="15">
        <v>0</v>
      </c>
      <c r="AC35" s="11">
        <v>0.34080590939013194</v>
      </c>
      <c r="AD35" s="11">
        <v>6.7986997775525911E-17</v>
      </c>
      <c r="AE35" s="188"/>
      <c r="AF35" s="189"/>
      <c r="AG35" s="189"/>
      <c r="AH35" s="190"/>
      <c r="AJ35" s="25">
        <v>4</v>
      </c>
      <c r="AK35" s="15">
        <v>11.698128279721141</v>
      </c>
      <c r="AL35" s="15">
        <v>0.57735026918962584</v>
      </c>
      <c r="AM35" s="11">
        <v>0.19318221760197418</v>
      </c>
      <c r="AN35" s="11">
        <v>9.5343291395166199E-3</v>
      </c>
      <c r="AO35" s="168"/>
      <c r="AP35" s="168"/>
      <c r="AQ35" s="168"/>
      <c r="AR35" s="168"/>
      <c r="AT35" s="25">
        <v>1</v>
      </c>
      <c r="AU35" s="15">
        <v>10.364794946387809</v>
      </c>
      <c r="AV35" s="15">
        <v>1</v>
      </c>
      <c r="AW35" s="11">
        <v>0.1817886053517199</v>
      </c>
      <c r="AX35" s="11">
        <v>1.9635656626502088E-2</v>
      </c>
      <c r="AY35" s="168"/>
      <c r="AZ35" s="168"/>
      <c r="BA35" s="168"/>
      <c r="BB35" s="168"/>
      <c r="BD35" s="168" t="s">
        <v>3</v>
      </c>
      <c r="BE35" s="168"/>
      <c r="BF35" s="168"/>
      <c r="BG35" s="168"/>
      <c r="BH35" s="168"/>
      <c r="BI35" s="168"/>
      <c r="BJ35" s="168"/>
      <c r="BK35" s="168"/>
      <c r="BL35" s="168"/>
      <c r="BN35" s="25">
        <v>100</v>
      </c>
      <c r="BO35" s="15">
        <v>36.364794946387811</v>
      </c>
      <c r="BP35" s="15">
        <v>0</v>
      </c>
      <c r="BQ35" s="11">
        <v>0.76238838472025072</v>
      </c>
      <c r="BR35" s="11">
        <v>9.2342336883625212E-3</v>
      </c>
      <c r="BS35" s="168"/>
      <c r="BT35" s="168"/>
      <c r="BU35" s="168"/>
      <c r="BV35" s="168"/>
      <c r="BX35" s="86">
        <v>0</v>
      </c>
      <c r="BY35" s="18">
        <v>0</v>
      </c>
      <c r="BZ35" s="18">
        <v>0</v>
      </c>
      <c r="CA35" s="11">
        <v>0</v>
      </c>
      <c r="CB35" s="11">
        <v>0</v>
      </c>
      <c r="CC35" s="15">
        <v>0.92272418771395304</v>
      </c>
      <c r="CD35" s="15">
        <v>1.1983431009272127E-2</v>
      </c>
      <c r="CE35" s="15">
        <v>0.56122401893424423</v>
      </c>
      <c r="CF35" s="15">
        <v>3.4593185595092855E-3</v>
      </c>
    </row>
    <row r="36" spans="1:84" ht="60" x14ac:dyDescent="0.25">
      <c r="P36" s="25">
        <v>10</v>
      </c>
      <c r="Q36" s="15">
        <v>11.364794946387809</v>
      </c>
      <c r="R36" s="15">
        <v>1</v>
      </c>
      <c r="S36" s="15">
        <v>0.27035576144903434</v>
      </c>
      <c r="T36" s="15">
        <v>2.3788881605379467E-2</v>
      </c>
      <c r="U36" s="168"/>
      <c r="V36" s="168"/>
      <c r="W36" s="168"/>
      <c r="X36" s="168"/>
      <c r="Z36" s="25">
        <v>14</v>
      </c>
      <c r="AA36" s="15">
        <v>14.698128279721141</v>
      </c>
      <c r="AB36" s="15">
        <v>0.57735026918962584</v>
      </c>
      <c r="AC36" s="11">
        <v>0.34871426939253336</v>
      </c>
      <c r="AD36" s="11">
        <v>1.3697681328704718E-2</v>
      </c>
      <c r="AE36" s="188"/>
      <c r="AF36" s="189"/>
      <c r="AG36" s="189"/>
      <c r="AH36" s="190"/>
      <c r="AJ36" s="25">
        <v>10</v>
      </c>
      <c r="AK36" s="15">
        <v>12.031461613054475</v>
      </c>
      <c r="AL36" s="15">
        <v>0.57735026918962573</v>
      </c>
      <c r="AM36" s="11">
        <v>0.19868686509721659</v>
      </c>
      <c r="AN36" s="11">
        <v>9.5343291395166199E-3</v>
      </c>
      <c r="AO36" s="168"/>
      <c r="AP36" s="168"/>
      <c r="AQ36" s="168"/>
      <c r="AR36" s="168"/>
      <c r="AT36" s="25">
        <v>1.5</v>
      </c>
      <c r="AU36" s="15">
        <v>10.698128279721141</v>
      </c>
      <c r="AV36" s="15">
        <v>0.57735026918962584</v>
      </c>
      <c r="AW36" s="11">
        <v>0.18758785176902079</v>
      </c>
      <c r="AX36" s="11">
        <v>1.258136053616659E-2</v>
      </c>
      <c r="AY36" s="168"/>
      <c r="AZ36" s="168"/>
      <c r="BA36" s="168"/>
      <c r="BB36" s="168"/>
      <c r="BD36" s="30" t="s">
        <v>18</v>
      </c>
      <c r="BE36" s="20" t="s">
        <v>19</v>
      </c>
      <c r="BF36" s="20" t="s">
        <v>20</v>
      </c>
      <c r="BG36" s="20" t="s">
        <v>21</v>
      </c>
      <c r="BH36" s="20" t="s">
        <v>22</v>
      </c>
      <c r="BI36" s="21" t="s">
        <v>14</v>
      </c>
      <c r="BJ36" s="20" t="s">
        <v>16</v>
      </c>
      <c r="BK36" s="20" t="s">
        <v>185</v>
      </c>
      <c r="BL36" s="29" t="s">
        <v>17</v>
      </c>
      <c r="BX36" s="86">
        <v>0.33333333333333331</v>
      </c>
      <c r="BY36" s="18">
        <v>4.6981282797211428</v>
      </c>
      <c r="BZ36" s="18">
        <v>0.57735026918962584</v>
      </c>
      <c r="CA36" s="11">
        <v>7.9083459843208512E-2</v>
      </c>
      <c r="CB36" s="11">
        <v>9.2145701310355731E-3</v>
      </c>
      <c r="CC36" s="168"/>
      <c r="CD36" s="168"/>
      <c r="CE36" s="168"/>
      <c r="CF36" s="168"/>
    </row>
    <row r="37" spans="1:84" x14ac:dyDescent="0.25">
      <c r="P37" s="25">
        <v>25</v>
      </c>
      <c r="Q37" s="15">
        <v>11.698128279721141</v>
      </c>
      <c r="R37" s="15">
        <v>0.57735026918962584</v>
      </c>
      <c r="S37" s="15">
        <v>0.27828538865082747</v>
      </c>
      <c r="T37" s="15">
        <v>1.3734517198585995E-2</v>
      </c>
      <c r="U37" s="168"/>
      <c r="V37" s="168"/>
      <c r="W37" s="168"/>
      <c r="X37" s="168"/>
      <c r="Z37" s="25">
        <v>30</v>
      </c>
      <c r="AA37" s="15">
        <v>14.698128279721141</v>
      </c>
      <c r="AB37" s="15">
        <v>0.57735026918962584</v>
      </c>
      <c r="AC37" s="11">
        <v>0.34871426939253336</v>
      </c>
      <c r="AD37" s="11">
        <v>1.3697681328704718E-2</v>
      </c>
      <c r="AE37" s="191"/>
      <c r="AF37" s="192"/>
      <c r="AG37" s="192"/>
      <c r="AH37" s="193"/>
      <c r="AJ37" s="25">
        <v>20</v>
      </c>
      <c r="AK37" s="15">
        <v>12.031461613054475</v>
      </c>
      <c r="AL37" s="15">
        <v>0.57735026918962573</v>
      </c>
      <c r="AM37" s="11">
        <v>0.19868686509721659</v>
      </c>
      <c r="AN37" s="11">
        <v>9.5343291395166199E-3</v>
      </c>
      <c r="AO37" s="168"/>
      <c r="AP37" s="168"/>
      <c r="AQ37" s="168"/>
      <c r="AR37" s="168"/>
      <c r="AT37" s="25">
        <v>2.5</v>
      </c>
      <c r="AU37" s="15">
        <v>11.031461613054475</v>
      </c>
      <c r="AV37" s="15">
        <v>0.57735026918962573</v>
      </c>
      <c r="AW37" s="11">
        <v>0.19338709818632163</v>
      </c>
      <c r="AX37" s="11">
        <v>1.1524313809489385E-2</v>
      </c>
      <c r="AY37" s="168"/>
      <c r="AZ37" s="168"/>
      <c r="BA37" s="168"/>
      <c r="BB37" s="168"/>
      <c r="BD37" s="25">
        <v>0</v>
      </c>
      <c r="BE37" s="15">
        <v>0</v>
      </c>
      <c r="BF37" s="15">
        <v>0</v>
      </c>
      <c r="BG37" s="11">
        <v>0</v>
      </c>
      <c r="BH37" s="11">
        <v>0</v>
      </c>
      <c r="BI37" s="15">
        <v>0.92272418771395304</v>
      </c>
      <c r="BJ37" s="15">
        <v>1.1983431009272127E-2</v>
      </c>
      <c r="BK37" s="15">
        <v>0.56122401893424423</v>
      </c>
      <c r="BL37" s="17">
        <v>3.4593185595092855E-3</v>
      </c>
      <c r="BN37" s="168" t="s">
        <v>3</v>
      </c>
      <c r="BO37" s="168"/>
      <c r="BP37" s="168"/>
      <c r="BQ37" s="168"/>
      <c r="BR37" s="168"/>
      <c r="BS37" s="168"/>
      <c r="BT37" s="168"/>
      <c r="BU37" s="168"/>
      <c r="BV37" s="168"/>
      <c r="BX37" s="86">
        <v>0.66666666666666663</v>
      </c>
      <c r="BY37" s="18">
        <v>7.6981282797211428</v>
      </c>
      <c r="BZ37" s="18">
        <v>0.57735026918962529</v>
      </c>
      <c r="CA37" s="11">
        <v>0.12960902740026131</v>
      </c>
      <c r="CB37" s="11">
        <v>8.9601259330615891E-3</v>
      </c>
      <c r="CC37" s="168"/>
      <c r="CD37" s="168"/>
      <c r="CE37" s="168"/>
      <c r="CF37" s="168"/>
    </row>
    <row r="38" spans="1:84" ht="60" x14ac:dyDescent="0.25">
      <c r="P38" s="25">
        <v>40</v>
      </c>
      <c r="Q38" s="15">
        <v>11.698128279721141</v>
      </c>
      <c r="R38" s="15">
        <v>0.57735026918962584</v>
      </c>
      <c r="S38" s="15">
        <v>0.27828538865082747</v>
      </c>
      <c r="T38" s="15">
        <v>1.3734517198585995E-2</v>
      </c>
      <c r="U38" s="168"/>
      <c r="V38" s="168"/>
      <c r="W38" s="168"/>
      <c r="X38" s="168"/>
      <c r="AT38" s="25">
        <v>4</v>
      </c>
      <c r="AU38" s="15">
        <v>11.364794946387809</v>
      </c>
      <c r="AV38" s="15">
        <v>0</v>
      </c>
      <c r="AW38" s="11">
        <v>0.19918634460362253</v>
      </c>
      <c r="AX38" s="11">
        <v>2.5367710957896698E-3</v>
      </c>
      <c r="AY38" s="168"/>
      <c r="AZ38" s="168"/>
      <c r="BA38" s="168"/>
      <c r="BB38" s="168"/>
      <c r="BD38" s="25">
        <v>0.33333333333333331</v>
      </c>
      <c r="BE38" s="15">
        <v>7.0314616130544758</v>
      </c>
      <c r="BF38" s="15">
        <v>0.57735026918962573</v>
      </c>
      <c r="BG38" s="11">
        <v>0.11975523933646816</v>
      </c>
      <c r="BH38" s="11">
        <v>1.0413234020982352E-2</v>
      </c>
      <c r="BI38" s="168"/>
      <c r="BJ38" s="168"/>
      <c r="BK38" s="168"/>
      <c r="BL38" s="168"/>
      <c r="BN38" s="30" t="s">
        <v>18</v>
      </c>
      <c r="BO38" s="20" t="s">
        <v>19</v>
      </c>
      <c r="BP38" s="20" t="s">
        <v>20</v>
      </c>
      <c r="BQ38" s="20" t="s">
        <v>21</v>
      </c>
      <c r="BR38" s="20" t="s">
        <v>22</v>
      </c>
      <c r="BS38" s="21" t="s">
        <v>14</v>
      </c>
      <c r="BT38" s="20" t="s">
        <v>16</v>
      </c>
      <c r="BU38" s="20" t="s">
        <v>185</v>
      </c>
      <c r="BV38" s="29" t="s">
        <v>17</v>
      </c>
      <c r="BX38" s="86">
        <v>1</v>
      </c>
      <c r="BY38" s="18">
        <v>9.0314616130544749</v>
      </c>
      <c r="BZ38" s="18">
        <v>0.57735026918962573</v>
      </c>
      <c r="CA38" s="11">
        <v>0.15214831404281273</v>
      </c>
      <c r="CB38" s="11">
        <v>1.0810947597448554E-2</v>
      </c>
      <c r="CC38" s="168"/>
      <c r="CD38" s="168"/>
      <c r="CE38" s="168"/>
      <c r="CF38" s="168"/>
    </row>
    <row r="39" spans="1:84" x14ac:dyDescent="0.25">
      <c r="Z39" s="194" t="s">
        <v>23</v>
      </c>
      <c r="AA39" s="195"/>
      <c r="AB39" s="195"/>
      <c r="AC39" s="195"/>
      <c r="AD39" s="195"/>
      <c r="AE39" s="195"/>
      <c r="AF39" s="195"/>
      <c r="AG39" s="195"/>
      <c r="AH39" s="196"/>
      <c r="AJ39" s="168" t="s">
        <v>23</v>
      </c>
      <c r="AK39" s="168"/>
      <c r="AL39" s="168"/>
      <c r="AM39" s="168"/>
      <c r="AN39" s="168"/>
      <c r="AO39" s="168"/>
      <c r="AP39" s="168"/>
      <c r="AQ39" s="168"/>
      <c r="AR39" s="168"/>
      <c r="AT39" s="25">
        <v>16</v>
      </c>
      <c r="AU39" s="15">
        <v>11.698128279721141</v>
      </c>
      <c r="AV39" s="15">
        <v>0.57735026918962584</v>
      </c>
      <c r="AW39" s="11">
        <v>0.20498559102092342</v>
      </c>
      <c r="AX39" s="11">
        <v>9.0469973171623391E-3</v>
      </c>
      <c r="AY39" s="168"/>
      <c r="AZ39" s="168"/>
      <c r="BA39" s="168"/>
      <c r="BB39" s="168"/>
      <c r="BD39" s="25">
        <v>0.66666666666666663</v>
      </c>
      <c r="BE39" s="15">
        <v>9.3647949463878088</v>
      </c>
      <c r="BF39" s="15">
        <v>1</v>
      </c>
      <c r="BG39" s="11">
        <v>0.15927979374341791</v>
      </c>
      <c r="BH39" s="11">
        <v>1.4446116480479739E-2</v>
      </c>
      <c r="BI39" s="168"/>
      <c r="BJ39" s="168"/>
      <c r="BK39" s="168"/>
      <c r="BL39" s="168"/>
      <c r="BN39" s="25">
        <v>0</v>
      </c>
      <c r="BO39" s="15">
        <v>0</v>
      </c>
      <c r="BP39" s="15">
        <v>0</v>
      </c>
      <c r="BQ39" s="11">
        <v>0</v>
      </c>
      <c r="BR39" s="11">
        <v>0</v>
      </c>
      <c r="BS39" s="15">
        <v>0.92272418771395304</v>
      </c>
      <c r="BT39" s="15">
        <v>1.1983431009272127E-2</v>
      </c>
      <c r="BU39" s="15">
        <v>0.56122401893424423</v>
      </c>
      <c r="BV39" s="17">
        <v>3.4593185595092855E-3</v>
      </c>
      <c r="BX39" s="86">
        <v>1.5</v>
      </c>
      <c r="BY39" s="18">
        <v>9.698128279721141</v>
      </c>
      <c r="BZ39" s="18">
        <v>0.57735026918962584</v>
      </c>
      <c r="CA39" s="11">
        <v>0.16329273910496317</v>
      </c>
      <c r="CB39" s="11">
        <v>8.8131311764457904E-3</v>
      </c>
      <c r="CC39" s="168"/>
      <c r="CD39" s="168"/>
      <c r="CE39" s="168"/>
      <c r="CF39" s="168"/>
    </row>
    <row r="40" spans="1:84" ht="60" x14ac:dyDescent="0.25">
      <c r="P40" s="198" t="s">
        <v>38</v>
      </c>
      <c r="Q40" s="198"/>
      <c r="R40" s="198"/>
      <c r="S40" s="198"/>
      <c r="T40" s="198"/>
      <c r="U40" s="198"/>
      <c r="V40" s="198"/>
      <c r="W40" s="198"/>
      <c r="X40" s="198"/>
      <c r="Z40" s="30" t="s">
        <v>18</v>
      </c>
      <c r="AA40" s="20" t="s">
        <v>19</v>
      </c>
      <c r="AB40" s="20" t="s">
        <v>20</v>
      </c>
      <c r="AC40" s="20" t="s">
        <v>21</v>
      </c>
      <c r="AD40" s="20" t="s">
        <v>22</v>
      </c>
      <c r="AE40" s="21" t="s">
        <v>14</v>
      </c>
      <c r="AF40" s="20" t="s">
        <v>16</v>
      </c>
      <c r="AG40" s="20" t="s">
        <v>185</v>
      </c>
      <c r="AH40" s="29" t="s">
        <v>17</v>
      </c>
      <c r="AJ40" s="30" t="s">
        <v>18</v>
      </c>
      <c r="AK40" s="20" t="s">
        <v>19</v>
      </c>
      <c r="AL40" s="20" t="s">
        <v>20</v>
      </c>
      <c r="AM40" s="20" t="s">
        <v>21</v>
      </c>
      <c r="AN40" s="20" t="s">
        <v>22</v>
      </c>
      <c r="AO40" s="21" t="s">
        <v>15</v>
      </c>
      <c r="AP40" s="20" t="s">
        <v>16</v>
      </c>
      <c r="AQ40" s="20" t="s">
        <v>185</v>
      </c>
      <c r="AR40" s="29" t="s">
        <v>17</v>
      </c>
      <c r="AT40" s="25">
        <v>20</v>
      </c>
      <c r="AU40" s="15">
        <v>12.031461613054475</v>
      </c>
      <c r="AV40" s="15">
        <v>0.57735026918962573</v>
      </c>
      <c r="AW40" s="11">
        <v>0.21091370958083097</v>
      </c>
      <c r="AX40" s="11">
        <v>1.1671940621625578E-2</v>
      </c>
      <c r="AY40" s="168"/>
      <c r="AZ40" s="168"/>
      <c r="BA40" s="168"/>
      <c r="BB40" s="168"/>
      <c r="BD40" s="25">
        <v>1</v>
      </c>
      <c r="BE40" s="15">
        <v>10.364794946387809</v>
      </c>
      <c r="BF40" s="15">
        <v>1</v>
      </c>
      <c r="BG40" s="11">
        <v>0.17630806295309853</v>
      </c>
      <c r="BH40" s="11">
        <v>1.4168080110760057E-2</v>
      </c>
      <c r="BI40" s="168"/>
      <c r="BJ40" s="168"/>
      <c r="BK40" s="168"/>
      <c r="BL40" s="168"/>
      <c r="BN40" s="25">
        <v>0.33333333333333331</v>
      </c>
      <c r="BO40" s="15">
        <v>4.6981282797211428</v>
      </c>
      <c r="BP40" s="15">
        <v>0.57735026918962584</v>
      </c>
      <c r="BQ40" s="11">
        <v>8.1917772566547906E-2</v>
      </c>
      <c r="BR40" s="11">
        <v>1.3240194394346837E-2</v>
      </c>
      <c r="BS40" s="168"/>
      <c r="BT40" s="168"/>
      <c r="BU40" s="168"/>
      <c r="BV40" s="168"/>
      <c r="BX40" s="86">
        <v>2</v>
      </c>
      <c r="BY40" s="18">
        <v>10.031461613054475</v>
      </c>
      <c r="BZ40" s="18">
        <v>0.57735026918962573</v>
      </c>
      <c r="CA40" s="11">
        <v>0.1688649516360384</v>
      </c>
      <c r="CB40" s="11">
        <v>7.6202774045615925E-3</v>
      </c>
      <c r="CC40" s="168"/>
      <c r="CD40" s="168"/>
      <c r="CE40" s="168"/>
      <c r="CF40" s="168"/>
    </row>
    <row r="41" spans="1:84" ht="48" x14ac:dyDescent="0.25">
      <c r="P41" s="24" t="s">
        <v>18</v>
      </c>
      <c r="Q41" s="20" t="s">
        <v>19</v>
      </c>
      <c r="R41" s="20" t="s">
        <v>20</v>
      </c>
      <c r="S41" s="20" t="s">
        <v>21</v>
      </c>
      <c r="T41" s="20" t="s">
        <v>22</v>
      </c>
      <c r="U41" s="21" t="s">
        <v>15</v>
      </c>
      <c r="V41" s="20" t="s">
        <v>16</v>
      </c>
      <c r="W41" s="20" t="s">
        <v>185</v>
      </c>
      <c r="X41" s="29" t="s">
        <v>17</v>
      </c>
      <c r="Z41" s="25">
        <v>0</v>
      </c>
      <c r="AA41" s="15">
        <v>0</v>
      </c>
      <c r="AB41" s="15">
        <v>0</v>
      </c>
      <c r="AC41" s="11">
        <v>0</v>
      </c>
      <c r="AD41" s="11">
        <v>0</v>
      </c>
      <c r="AE41" s="15">
        <v>1.1663872849024861</v>
      </c>
      <c r="AF41" s="15">
        <v>3.015764002883134E-2</v>
      </c>
      <c r="AG41" s="15">
        <v>0.4214173238260695</v>
      </c>
      <c r="AH41" s="17">
        <v>9.15249661421174E-3</v>
      </c>
      <c r="AJ41" s="25">
        <v>0</v>
      </c>
      <c r="AK41" s="15">
        <v>0</v>
      </c>
      <c r="AL41" s="15">
        <v>0</v>
      </c>
      <c r="AM41" s="11">
        <v>0</v>
      </c>
      <c r="AN41" s="11">
        <v>0</v>
      </c>
      <c r="AO41" s="15">
        <v>0.98663581976340442</v>
      </c>
      <c r="AP41" s="15">
        <v>6.9186371190185104E-3</v>
      </c>
      <c r="AQ41" s="15">
        <v>0.54125163391879061</v>
      </c>
      <c r="AR41" s="17">
        <v>9.1524966142117643E-3</v>
      </c>
      <c r="AT41" s="25">
        <v>30</v>
      </c>
      <c r="AU41" s="15">
        <v>12.031461613054475</v>
      </c>
      <c r="AV41" s="15">
        <v>0.57735026918962573</v>
      </c>
      <c r="AW41" s="11">
        <v>0.21091370958083097</v>
      </c>
      <c r="AX41" s="11">
        <v>1.1671940621625578E-2</v>
      </c>
      <c r="AY41" s="168"/>
      <c r="AZ41" s="168"/>
      <c r="BA41" s="168"/>
      <c r="BB41" s="168"/>
      <c r="BD41" s="25">
        <v>1.5</v>
      </c>
      <c r="BE41" s="15">
        <v>10.698128279721141</v>
      </c>
      <c r="BF41" s="15">
        <v>1.1547005383792515</v>
      </c>
      <c r="BG41" s="11">
        <v>0.18196253463781753</v>
      </c>
      <c r="BH41" s="11">
        <v>1.6982748938486537E-2</v>
      </c>
      <c r="BI41" s="168"/>
      <c r="BJ41" s="168"/>
      <c r="BK41" s="168"/>
      <c r="BL41" s="168"/>
      <c r="BN41" s="25">
        <v>0.66666666666666663</v>
      </c>
      <c r="BO41" s="15">
        <v>7.3647949463878097</v>
      </c>
      <c r="BP41" s="15">
        <v>0</v>
      </c>
      <c r="BQ41" s="11">
        <v>0.12803106830162239</v>
      </c>
      <c r="BR41" s="11">
        <v>4.7306429946798101E-3</v>
      </c>
      <c r="BS41" s="168"/>
      <c r="BT41" s="168"/>
      <c r="BU41" s="168"/>
      <c r="BV41" s="168"/>
      <c r="BX41" s="86">
        <v>3</v>
      </c>
      <c r="BY41" s="18">
        <v>10.364794946387809</v>
      </c>
      <c r="BZ41" s="18">
        <v>0</v>
      </c>
      <c r="CA41" s="11">
        <v>0.17456238242623889</v>
      </c>
      <c r="CB41" s="11">
        <v>2.2479621966729718E-3</v>
      </c>
      <c r="CC41" s="168"/>
      <c r="CD41" s="168"/>
      <c r="CE41" s="168"/>
      <c r="CF41" s="168"/>
    </row>
    <row r="42" spans="1:84" x14ac:dyDescent="0.25">
      <c r="P42" s="25">
        <v>0</v>
      </c>
      <c r="Q42" s="11">
        <v>0</v>
      </c>
      <c r="R42" s="11">
        <v>0</v>
      </c>
      <c r="S42" s="11">
        <v>0</v>
      </c>
      <c r="T42" s="11">
        <v>0</v>
      </c>
      <c r="U42" s="15">
        <v>1.0984811758499442</v>
      </c>
      <c r="V42" s="15">
        <v>3.015764002883134E-2</v>
      </c>
      <c r="W42" s="15">
        <v>0.47734000186933939</v>
      </c>
      <c r="X42" s="17">
        <v>3.459318559509286E-3</v>
      </c>
      <c r="Z42" s="25">
        <v>0.33333333333333331</v>
      </c>
      <c r="AA42" s="15">
        <v>5.3647949463878097</v>
      </c>
      <c r="AB42" s="15">
        <v>0</v>
      </c>
      <c r="AC42" s="11">
        <v>0.14914154263072596</v>
      </c>
      <c r="AD42" s="11">
        <v>0</v>
      </c>
      <c r="AE42" s="185"/>
      <c r="AF42" s="186"/>
      <c r="AG42" s="186"/>
      <c r="AH42" s="187"/>
      <c r="AJ42" s="25">
        <v>0.33333333333333331</v>
      </c>
      <c r="AK42" s="15">
        <v>5.3647949463878097</v>
      </c>
      <c r="AL42" s="15">
        <v>0</v>
      </c>
      <c r="AM42" s="11">
        <v>9.8225872937440548E-2</v>
      </c>
      <c r="AN42" s="11">
        <v>0</v>
      </c>
      <c r="AO42" s="168"/>
      <c r="AP42" s="168"/>
      <c r="AQ42" s="168"/>
      <c r="AR42" s="168"/>
      <c r="BD42" s="25">
        <v>2</v>
      </c>
      <c r="BE42" s="15">
        <v>11.364794946387809</v>
      </c>
      <c r="BF42" s="15">
        <v>1</v>
      </c>
      <c r="BG42" s="11">
        <v>0.19333633216277915</v>
      </c>
      <c r="BH42" s="11">
        <v>1.3890336984606946E-2</v>
      </c>
      <c r="BI42" s="168"/>
      <c r="BJ42" s="168"/>
      <c r="BK42" s="168"/>
      <c r="BL42" s="168"/>
      <c r="BN42" s="25">
        <v>1</v>
      </c>
      <c r="BO42" s="15">
        <v>9.0314616130544749</v>
      </c>
      <c r="BP42" s="15">
        <v>0.57735026918962573</v>
      </c>
      <c r="BQ42" s="11">
        <v>0.15709568094091175</v>
      </c>
      <c r="BR42" s="11">
        <v>1.3323071554886183E-2</v>
      </c>
      <c r="BS42" s="168"/>
      <c r="BT42" s="168"/>
      <c r="BU42" s="168"/>
      <c r="BV42" s="168"/>
      <c r="BX42" s="86">
        <v>5</v>
      </c>
      <c r="BY42" s="18">
        <v>10.698128279721141</v>
      </c>
      <c r="BZ42" s="18">
        <v>0.57735026918962584</v>
      </c>
      <c r="CA42" s="11">
        <v>0.1801345949573141</v>
      </c>
      <c r="CB42" s="11">
        <v>8.7467771117975147E-3</v>
      </c>
      <c r="CC42" s="168"/>
      <c r="CD42" s="168"/>
      <c r="CE42" s="168"/>
      <c r="CF42" s="168"/>
    </row>
    <row r="43" spans="1:84" x14ac:dyDescent="0.25">
      <c r="P43" s="25">
        <v>0.33333333333333331</v>
      </c>
      <c r="Q43" s="11">
        <v>3.3647949463878093</v>
      </c>
      <c r="R43" s="11">
        <v>1.0000000000000018</v>
      </c>
      <c r="S43" s="11">
        <v>7.7774728492114059E-2</v>
      </c>
      <c r="T43" s="11">
        <v>2.3114255023358052E-2</v>
      </c>
      <c r="U43" s="168"/>
      <c r="V43" s="168"/>
      <c r="W43" s="168"/>
      <c r="X43" s="168"/>
      <c r="Z43" s="25">
        <v>0.66666666666666663</v>
      </c>
      <c r="AA43" s="15">
        <v>6.3647949463878097</v>
      </c>
      <c r="AB43" s="15">
        <v>0</v>
      </c>
      <c r="AC43" s="11">
        <v>0.17694158794860801</v>
      </c>
      <c r="AD43" s="11">
        <v>0</v>
      </c>
      <c r="AE43" s="188"/>
      <c r="AF43" s="189"/>
      <c r="AG43" s="189"/>
      <c r="AH43" s="190"/>
      <c r="AJ43" s="25">
        <v>0.66666666666666663</v>
      </c>
      <c r="AK43" s="15">
        <v>5.6981282797211428</v>
      </c>
      <c r="AL43" s="15">
        <v>0.57735026918962584</v>
      </c>
      <c r="AM43" s="11">
        <v>0.10432898740369971</v>
      </c>
      <c r="AN43" s="11">
        <v>1.0570904339969473E-2</v>
      </c>
      <c r="AO43" s="168"/>
      <c r="AP43" s="168"/>
      <c r="AQ43" s="168"/>
      <c r="AR43" s="168"/>
      <c r="AT43" s="197" t="s">
        <v>23</v>
      </c>
      <c r="AU43" s="197"/>
      <c r="AV43" s="197"/>
      <c r="AW43" s="197"/>
      <c r="AX43" s="197"/>
      <c r="AY43" s="197"/>
      <c r="AZ43" s="197"/>
      <c r="BA43" s="197"/>
      <c r="BB43" s="197"/>
      <c r="BD43" s="25">
        <v>7</v>
      </c>
      <c r="BE43" s="15">
        <v>11.698128279721141</v>
      </c>
      <c r="BF43" s="15">
        <v>0.57735026918962584</v>
      </c>
      <c r="BG43" s="11">
        <v>0.19911645877382531</v>
      </c>
      <c r="BH43" s="11">
        <v>7.5645944722306747E-3</v>
      </c>
      <c r="BI43" s="168"/>
      <c r="BJ43" s="168"/>
      <c r="BK43" s="168"/>
      <c r="BL43" s="168"/>
      <c r="BN43" s="25">
        <v>1.5</v>
      </c>
      <c r="BO43" s="15">
        <v>9.698128279721141</v>
      </c>
      <c r="BP43" s="15">
        <v>0.57735026918962584</v>
      </c>
      <c r="BQ43" s="11">
        <v>0.16844057667744525</v>
      </c>
      <c r="BR43" s="11">
        <v>7.6556632498199816E-3</v>
      </c>
      <c r="BS43" s="168"/>
      <c r="BT43" s="168"/>
      <c r="BU43" s="168"/>
      <c r="BV43" s="168"/>
      <c r="BX43" s="86">
        <v>16</v>
      </c>
      <c r="BY43" s="18">
        <v>11.031461613054475</v>
      </c>
      <c r="BZ43" s="18">
        <v>0.57735026918962573</v>
      </c>
      <c r="CA43" s="11">
        <v>0.18583202574751459</v>
      </c>
      <c r="CB43" s="11">
        <v>1.1091133218979247E-2</v>
      </c>
      <c r="CC43" s="168"/>
      <c r="CD43" s="168"/>
      <c r="CE43" s="168"/>
      <c r="CF43" s="168"/>
    </row>
    <row r="44" spans="1:84" ht="60" x14ac:dyDescent="0.25">
      <c r="P44" s="25">
        <v>0.66666666666666663</v>
      </c>
      <c r="Q44" s="11">
        <v>4.3647949463878097</v>
      </c>
      <c r="R44" s="11">
        <v>0</v>
      </c>
      <c r="S44" s="11">
        <v>0.10088898351547208</v>
      </c>
      <c r="T44" s="11">
        <v>1.6996749443881478E-17</v>
      </c>
      <c r="U44" s="168"/>
      <c r="V44" s="168"/>
      <c r="W44" s="168"/>
      <c r="X44" s="168"/>
      <c r="Z44" s="25">
        <v>1</v>
      </c>
      <c r="AA44" s="15">
        <v>6.6981282797211428</v>
      </c>
      <c r="AB44" s="15">
        <v>0.57735026918962584</v>
      </c>
      <c r="AC44" s="11">
        <v>0.18620826972123539</v>
      </c>
      <c r="AD44" s="11">
        <v>1.6050363647763029E-2</v>
      </c>
      <c r="AE44" s="188"/>
      <c r="AF44" s="189"/>
      <c r="AG44" s="189"/>
      <c r="AH44" s="190"/>
      <c r="AJ44" s="25">
        <v>1</v>
      </c>
      <c r="AK44" s="15">
        <v>6.0314616130544758</v>
      </c>
      <c r="AL44" s="15">
        <v>0.57735026918962573</v>
      </c>
      <c r="AM44" s="11">
        <v>0.11043210186995885</v>
      </c>
      <c r="AN44" s="11">
        <v>1.0570904339969473E-2</v>
      </c>
      <c r="AO44" s="168"/>
      <c r="AP44" s="168"/>
      <c r="AQ44" s="168"/>
      <c r="AR44" s="168"/>
      <c r="AT44" s="30" t="s">
        <v>18</v>
      </c>
      <c r="AU44" s="20" t="s">
        <v>19</v>
      </c>
      <c r="AV44" s="20" t="s">
        <v>20</v>
      </c>
      <c r="AW44" s="20" t="s">
        <v>21</v>
      </c>
      <c r="AX44" s="20" t="s">
        <v>22</v>
      </c>
      <c r="AY44" s="21" t="s">
        <v>14</v>
      </c>
      <c r="AZ44" s="20" t="s">
        <v>16</v>
      </c>
      <c r="BA44" s="20" t="s">
        <v>185</v>
      </c>
      <c r="BB44" s="29" t="s">
        <v>17</v>
      </c>
      <c r="BD44" s="25">
        <v>20</v>
      </c>
      <c r="BE44" s="15">
        <v>12.031461613054475</v>
      </c>
      <c r="BF44" s="15">
        <v>1.1547005383792517</v>
      </c>
      <c r="BG44" s="11">
        <v>0.20471012968774085</v>
      </c>
      <c r="BH44" s="11">
        <v>1.7078363872570338E-2</v>
      </c>
      <c r="BI44" s="168"/>
      <c r="BJ44" s="168"/>
      <c r="BK44" s="168"/>
      <c r="BL44" s="168"/>
      <c r="BN44" s="25">
        <v>2</v>
      </c>
      <c r="BO44" s="15">
        <v>10.031461613054475</v>
      </c>
      <c r="BP44" s="15">
        <v>0.57735026918962573</v>
      </c>
      <c r="BQ44" s="11">
        <v>0.17447988094018227</v>
      </c>
      <c r="BR44" s="11">
        <v>1.379540147453677E-2</v>
      </c>
      <c r="BS44" s="168"/>
      <c r="BT44" s="168"/>
      <c r="BU44" s="168"/>
      <c r="BV44" s="168"/>
      <c r="BX44" s="86">
        <v>30</v>
      </c>
      <c r="BY44" s="18">
        <v>11.031461613054475</v>
      </c>
      <c r="BZ44" s="18">
        <v>0.57735026918962573</v>
      </c>
      <c r="CA44" s="11">
        <v>0.18583202574751459</v>
      </c>
      <c r="CB44" s="11">
        <v>1.1091133218979247E-2</v>
      </c>
      <c r="CC44" s="168"/>
      <c r="CD44" s="168"/>
      <c r="CE44" s="168"/>
      <c r="CF44" s="168"/>
    </row>
    <row r="45" spans="1:84" x14ac:dyDescent="0.25">
      <c r="P45" s="25">
        <v>2</v>
      </c>
      <c r="Q45" s="11">
        <v>4.6981282797211428</v>
      </c>
      <c r="R45" s="11">
        <v>0.57735026918962584</v>
      </c>
      <c r="S45" s="11">
        <v>0.10859373518992473</v>
      </c>
      <c r="T45" s="11">
        <v>1.3345021359853399E-2</v>
      </c>
      <c r="U45" s="168"/>
      <c r="V45" s="168"/>
      <c r="W45" s="168"/>
      <c r="X45" s="168"/>
      <c r="Z45" s="25">
        <v>1.5</v>
      </c>
      <c r="AA45" s="15">
        <v>7.3647949463878097</v>
      </c>
      <c r="AB45" s="15">
        <v>0</v>
      </c>
      <c r="AC45" s="11">
        <v>0.20474163326649011</v>
      </c>
      <c r="AD45" s="11">
        <v>0</v>
      </c>
      <c r="AE45" s="188"/>
      <c r="AF45" s="189"/>
      <c r="AG45" s="189"/>
      <c r="AH45" s="190"/>
      <c r="AJ45" s="25">
        <v>2</v>
      </c>
      <c r="AK45" s="15">
        <v>6.3647949463878097</v>
      </c>
      <c r="AL45" s="15">
        <v>0</v>
      </c>
      <c r="AM45" s="11">
        <v>0.11653521633621804</v>
      </c>
      <c r="AN45" s="11">
        <v>1.6996749443881478E-17</v>
      </c>
      <c r="AO45" s="168"/>
      <c r="AP45" s="168"/>
      <c r="AQ45" s="168"/>
      <c r="AR45" s="168"/>
      <c r="AT45" s="25">
        <v>0</v>
      </c>
      <c r="AU45" s="15">
        <v>0</v>
      </c>
      <c r="AV45" s="15">
        <v>0</v>
      </c>
      <c r="AW45" s="11">
        <v>0</v>
      </c>
      <c r="AX45" s="11">
        <v>0</v>
      </c>
      <c r="AY45" s="15">
        <v>0.98663581976340442</v>
      </c>
      <c r="AZ45" s="15">
        <v>6.9186371190185069E-3</v>
      </c>
      <c r="BA45" s="15">
        <v>0.54125163391879061</v>
      </c>
      <c r="BB45" s="17">
        <v>9.1524966142117643E-3</v>
      </c>
      <c r="BD45" s="25">
        <v>30</v>
      </c>
      <c r="BE45" s="15">
        <v>12.031461613054475</v>
      </c>
      <c r="BF45" s="15">
        <v>1.1547005383792517</v>
      </c>
      <c r="BG45" s="11">
        <v>0.20471012968774085</v>
      </c>
      <c r="BH45" s="11">
        <v>1.7078363872570338E-2</v>
      </c>
      <c r="BI45" s="168"/>
      <c r="BJ45" s="168"/>
      <c r="BK45" s="168"/>
      <c r="BL45" s="168"/>
      <c r="BN45" s="25">
        <v>3</v>
      </c>
      <c r="BO45" s="15">
        <v>10.364794946387809</v>
      </c>
      <c r="BP45" s="15">
        <v>1</v>
      </c>
      <c r="BQ45" s="11">
        <v>0.18012098931746409</v>
      </c>
      <c r="BR45" s="11">
        <v>1.7362772753215176E-2</v>
      </c>
      <c r="BS45" s="168"/>
      <c r="BT45" s="168"/>
      <c r="BU45" s="168"/>
      <c r="BV45" s="168"/>
    </row>
    <row r="46" spans="1:84" x14ac:dyDescent="0.25">
      <c r="P46" s="25">
        <v>3</v>
      </c>
      <c r="Q46" s="11">
        <v>5.0314616130544758</v>
      </c>
      <c r="R46" s="11">
        <v>0.57735026918962573</v>
      </c>
      <c r="S46" s="11">
        <v>0.1162984868643774</v>
      </c>
      <c r="T46" s="11">
        <v>1.3345021359853399E-2</v>
      </c>
      <c r="U46" s="168"/>
      <c r="V46" s="168"/>
      <c r="W46" s="168"/>
      <c r="X46" s="168"/>
      <c r="Z46" s="25">
        <v>7</v>
      </c>
      <c r="AA46" s="15">
        <v>7.6981282797211428</v>
      </c>
      <c r="AB46" s="15">
        <v>0.57735026918962518</v>
      </c>
      <c r="AC46" s="11">
        <v>0.21400831503911746</v>
      </c>
      <c r="AD46" s="11">
        <v>1.6050363647762998E-2</v>
      </c>
      <c r="AE46" s="188"/>
      <c r="AF46" s="189"/>
      <c r="AG46" s="189"/>
      <c r="AH46" s="190"/>
      <c r="AJ46" s="25">
        <v>4</v>
      </c>
      <c r="AK46" s="15">
        <v>6.6981282797211428</v>
      </c>
      <c r="AL46" s="15">
        <v>0.57735026918962584</v>
      </c>
      <c r="AM46" s="11">
        <v>0.12263833080247717</v>
      </c>
      <c r="AN46" s="11">
        <v>1.0570904339969496E-2</v>
      </c>
      <c r="AO46" s="168"/>
      <c r="AP46" s="168"/>
      <c r="AQ46" s="168"/>
      <c r="AR46" s="168"/>
      <c r="AT46" s="25">
        <v>0.33333333333333331</v>
      </c>
      <c r="AU46" s="15">
        <v>4.6981282797211428</v>
      </c>
      <c r="AV46" s="15">
        <v>1.1547005383792526</v>
      </c>
      <c r="AW46" s="11">
        <v>8.8930432179182492E-2</v>
      </c>
      <c r="AX46" s="11">
        <v>2.1438740689438587E-2</v>
      </c>
      <c r="AY46" s="168"/>
      <c r="AZ46" s="168"/>
      <c r="BA46" s="168"/>
      <c r="BB46" s="168"/>
      <c r="BN46" s="25">
        <v>7</v>
      </c>
      <c r="BO46" s="15">
        <v>10.698128279721141</v>
      </c>
      <c r="BP46" s="15">
        <v>1.5275252316519499</v>
      </c>
      <c r="BQ46" s="11">
        <v>0.18576209769474594</v>
      </c>
      <c r="BR46" s="11">
        <v>2.4567280595567946E-2</v>
      </c>
      <c r="BS46" s="168"/>
      <c r="BT46" s="168"/>
      <c r="BU46" s="168"/>
      <c r="BV46" s="168"/>
      <c r="BX46" s="168" t="s">
        <v>23</v>
      </c>
      <c r="BY46" s="168"/>
      <c r="BZ46" s="168"/>
      <c r="CA46" s="168"/>
      <c r="CB46" s="168"/>
      <c r="CC46" s="168"/>
      <c r="CD46" s="168"/>
      <c r="CE46" s="168"/>
      <c r="CF46" s="168"/>
    </row>
    <row r="47" spans="1:84" ht="50.25" x14ac:dyDescent="0.25">
      <c r="P47" s="25">
        <v>7</v>
      </c>
      <c r="Q47" s="11">
        <v>5.3647949463878097</v>
      </c>
      <c r="R47" s="11">
        <v>0</v>
      </c>
      <c r="S47" s="11">
        <v>0.12400323853883007</v>
      </c>
      <c r="T47" s="11">
        <v>0</v>
      </c>
      <c r="U47" s="168"/>
      <c r="V47" s="168"/>
      <c r="W47" s="168"/>
      <c r="X47" s="168"/>
      <c r="Z47" s="25">
        <v>9</v>
      </c>
      <c r="AA47" s="15">
        <v>8.0314616130544749</v>
      </c>
      <c r="AB47" s="15">
        <v>0.57735026918962529</v>
      </c>
      <c r="AC47" s="11">
        <v>0.22327499681174481</v>
      </c>
      <c r="AD47" s="11">
        <v>1.6050363647762998E-2</v>
      </c>
      <c r="AE47" s="188"/>
      <c r="AF47" s="189"/>
      <c r="AG47" s="189"/>
      <c r="AH47" s="190"/>
      <c r="AJ47" s="25">
        <v>12</v>
      </c>
      <c r="AK47" s="15">
        <v>7.0314616130544758</v>
      </c>
      <c r="AL47" s="15">
        <v>0.57735026918962573</v>
      </c>
      <c r="AM47" s="11">
        <v>0.12874144526873635</v>
      </c>
      <c r="AN47" s="11">
        <v>1.0570904339969498E-2</v>
      </c>
      <c r="AO47" s="168"/>
      <c r="AP47" s="168"/>
      <c r="AQ47" s="168"/>
      <c r="AR47" s="168"/>
      <c r="AT47" s="25">
        <v>0.66666666666666663</v>
      </c>
      <c r="AU47" s="15">
        <v>5.0314616130544758</v>
      </c>
      <c r="AV47" s="15">
        <v>1.5275252316519474</v>
      </c>
      <c r="AW47" s="11">
        <v>9.5157129960178999E-2</v>
      </c>
      <c r="AX47" s="11">
        <v>2.8048694385691825E-2</v>
      </c>
      <c r="AY47" s="168"/>
      <c r="AZ47" s="168"/>
      <c r="BA47" s="168"/>
      <c r="BB47" s="168"/>
      <c r="BD47" s="168" t="s">
        <v>23</v>
      </c>
      <c r="BE47" s="168"/>
      <c r="BF47" s="168"/>
      <c r="BG47" s="168"/>
      <c r="BH47" s="168"/>
      <c r="BI47" s="168"/>
      <c r="BJ47" s="168"/>
      <c r="BK47" s="168"/>
      <c r="BL47" s="168"/>
      <c r="BN47" s="25">
        <v>9</v>
      </c>
      <c r="BO47" s="15">
        <v>11.031461613054475</v>
      </c>
      <c r="BP47" s="15">
        <v>1.1547005383792517</v>
      </c>
      <c r="BQ47" s="11">
        <v>0.19146588505399756</v>
      </c>
      <c r="BR47" s="11">
        <v>1.6263709063728454E-2</v>
      </c>
      <c r="BS47" s="168"/>
      <c r="BT47" s="168"/>
      <c r="BU47" s="168"/>
      <c r="BV47" s="168"/>
      <c r="BX47" s="30" t="s">
        <v>18</v>
      </c>
      <c r="BY47" s="20" t="s">
        <v>19</v>
      </c>
      <c r="BZ47" s="20" t="s">
        <v>20</v>
      </c>
      <c r="CA47" s="20" t="s">
        <v>21</v>
      </c>
      <c r="CB47" s="20" t="s">
        <v>22</v>
      </c>
      <c r="CC47" s="21" t="s">
        <v>14</v>
      </c>
      <c r="CD47" s="20" t="s">
        <v>16</v>
      </c>
      <c r="CE47" s="20" t="s">
        <v>185</v>
      </c>
      <c r="CF47" s="20" t="s">
        <v>17</v>
      </c>
    </row>
    <row r="48" spans="1:84" ht="60" x14ac:dyDescent="0.25">
      <c r="P48" s="25">
        <v>18</v>
      </c>
      <c r="Q48" s="11">
        <v>5.6981282797211428</v>
      </c>
      <c r="R48" s="11">
        <v>0.57735026918962584</v>
      </c>
      <c r="S48" s="11">
        <v>0.13170799021328272</v>
      </c>
      <c r="T48" s="11">
        <v>1.3345021359853399E-2</v>
      </c>
      <c r="U48" s="168"/>
      <c r="V48" s="168"/>
      <c r="W48" s="168"/>
      <c r="X48" s="168"/>
      <c r="Z48" s="25">
        <v>14</v>
      </c>
      <c r="AA48" s="15">
        <v>8.3647949463878088</v>
      </c>
      <c r="AB48" s="15">
        <v>0</v>
      </c>
      <c r="AC48" s="11">
        <v>0.23254167858437216</v>
      </c>
      <c r="AD48" s="11">
        <v>0</v>
      </c>
      <c r="AE48" s="188"/>
      <c r="AF48" s="189"/>
      <c r="AG48" s="189"/>
      <c r="AH48" s="190"/>
      <c r="AJ48" s="25">
        <v>20</v>
      </c>
      <c r="AK48" s="15">
        <v>7.3647949463878097</v>
      </c>
      <c r="AL48" s="15">
        <v>0</v>
      </c>
      <c r="AM48" s="11">
        <v>0.13484455973499554</v>
      </c>
      <c r="AN48" s="11">
        <v>0</v>
      </c>
      <c r="AO48" s="168"/>
      <c r="AP48" s="168"/>
      <c r="AQ48" s="168"/>
      <c r="AR48" s="168"/>
      <c r="AT48" s="25">
        <v>1</v>
      </c>
      <c r="AU48" s="15">
        <v>6.0314616130544758</v>
      </c>
      <c r="AV48" s="15">
        <v>1.5275252316519521</v>
      </c>
      <c r="AW48" s="11">
        <v>0.11410503826149095</v>
      </c>
      <c r="AX48" s="11">
        <v>2.7879150452395359E-2</v>
      </c>
      <c r="AY48" s="168"/>
      <c r="AZ48" s="168"/>
      <c r="BA48" s="168"/>
      <c r="BB48" s="168"/>
      <c r="BD48" s="30" t="s">
        <v>18</v>
      </c>
      <c r="BE48" s="20" t="s">
        <v>19</v>
      </c>
      <c r="BF48" s="20" t="s">
        <v>20</v>
      </c>
      <c r="BG48" s="20" t="s">
        <v>21</v>
      </c>
      <c r="BH48" s="20" t="s">
        <v>22</v>
      </c>
      <c r="BI48" s="21" t="s">
        <v>14</v>
      </c>
      <c r="BJ48" s="20" t="s">
        <v>16</v>
      </c>
      <c r="BK48" s="20" t="s">
        <v>185</v>
      </c>
      <c r="BL48" s="29" t="s">
        <v>17</v>
      </c>
      <c r="BN48" s="25">
        <v>30</v>
      </c>
      <c r="BO48" s="15">
        <v>11.031461613054475</v>
      </c>
      <c r="BP48" s="15">
        <v>1.1547005383792517</v>
      </c>
      <c r="BQ48" s="11">
        <v>0.19146588505399756</v>
      </c>
      <c r="BR48" s="11">
        <v>1.6263709063728454E-2</v>
      </c>
      <c r="BS48" s="168"/>
      <c r="BT48" s="168"/>
      <c r="BU48" s="168"/>
      <c r="BV48" s="168"/>
      <c r="BX48" s="25">
        <v>0</v>
      </c>
      <c r="BY48" s="15">
        <v>0</v>
      </c>
      <c r="BZ48" s="15">
        <v>0</v>
      </c>
      <c r="CA48" s="11">
        <v>0</v>
      </c>
      <c r="CB48" s="11">
        <v>0</v>
      </c>
      <c r="CC48" s="15">
        <v>0.98663581976340442</v>
      </c>
      <c r="CD48" s="15">
        <v>6.9186371190185069E-3</v>
      </c>
      <c r="CE48" s="15">
        <v>0.54125163391879061</v>
      </c>
      <c r="CF48" s="15">
        <v>9.1524966142117643E-3</v>
      </c>
    </row>
    <row r="49" spans="16:84" x14ac:dyDescent="0.25">
      <c r="P49" s="25">
        <v>40</v>
      </c>
      <c r="Q49" s="15">
        <v>5.6981282797211428</v>
      </c>
      <c r="R49" s="15">
        <v>0.57735026918962584</v>
      </c>
      <c r="S49" s="11">
        <v>0.13170799021328272</v>
      </c>
      <c r="T49" s="11">
        <v>1.3345021359853399E-2</v>
      </c>
      <c r="U49" s="168"/>
      <c r="V49" s="168"/>
      <c r="W49" s="168"/>
      <c r="X49" s="168"/>
      <c r="Z49" s="25">
        <v>20</v>
      </c>
      <c r="AA49" s="15">
        <v>8.3647949463878088</v>
      </c>
      <c r="AB49" s="15">
        <v>0</v>
      </c>
      <c r="AC49" s="11">
        <v>0.23254167858437216</v>
      </c>
      <c r="AD49" s="11">
        <v>0</v>
      </c>
      <c r="AE49" s="191"/>
      <c r="AF49" s="192"/>
      <c r="AG49" s="192"/>
      <c r="AH49" s="193"/>
      <c r="AT49" s="25">
        <v>1.5</v>
      </c>
      <c r="AU49" s="15">
        <v>6.3647949463878097</v>
      </c>
      <c r="AV49" s="15">
        <v>1.0000000000000036</v>
      </c>
      <c r="AW49" s="11">
        <v>0.12046564352164864</v>
      </c>
      <c r="AX49" s="11">
        <v>1.7623221806637931E-2</v>
      </c>
      <c r="AY49" s="168"/>
      <c r="AZ49" s="168"/>
      <c r="BA49" s="168"/>
      <c r="BB49" s="168"/>
      <c r="BD49" s="25">
        <v>0</v>
      </c>
      <c r="BE49" s="15">
        <v>0</v>
      </c>
      <c r="BF49" s="15">
        <v>0</v>
      </c>
      <c r="BG49" s="11">
        <v>0</v>
      </c>
      <c r="BH49" s="11">
        <v>0</v>
      </c>
      <c r="BI49" s="15">
        <v>0.98663581976340442</v>
      </c>
      <c r="BJ49" s="15">
        <v>6.9186371190185069E-3</v>
      </c>
      <c r="BK49" s="15">
        <v>0.54125163391879061</v>
      </c>
      <c r="BL49" s="17">
        <v>9.1524966142117643E-3</v>
      </c>
      <c r="BX49" s="25">
        <v>0.33333333333333331</v>
      </c>
      <c r="BY49" s="15">
        <v>2.0314616130544763</v>
      </c>
      <c r="BZ49" s="15">
        <v>1.1547005383792517</v>
      </c>
      <c r="CA49" s="11">
        <v>3.5818700295976107E-2</v>
      </c>
      <c r="CB49" s="11">
        <v>2.07176408472949E-2</v>
      </c>
      <c r="CC49" s="168"/>
      <c r="CD49" s="168"/>
      <c r="CE49" s="168"/>
      <c r="CF49" s="168"/>
    </row>
    <row r="50" spans="16:84" x14ac:dyDescent="0.25">
      <c r="AJ50" s="168" t="s">
        <v>24</v>
      </c>
      <c r="AK50" s="168"/>
      <c r="AL50" s="168"/>
      <c r="AM50" s="168"/>
      <c r="AN50" s="168"/>
      <c r="AO50" s="168"/>
      <c r="AP50" s="168"/>
      <c r="AQ50" s="168"/>
      <c r="AR50" s="168"/>
      <c r="AT50" s="25">
        <v>4</v>
      </c>
      <c r="AU50" s="15">
        <v>6.6981282797211428</v>
      </c>
      <c r="AV50" s="15">
        <v>0.57735026918962584</v>
      </c>
      <c r="AW50" s="11">
        <v>0.12682624878180637</v>
      </c>
      <c r="AX50" s="11">
        <v>9.3087410210983962E-3</v>
      </c>
      <c r="AY50" s="168"/>
      <c r="AZ50" s="168"/>
      <c r="BA50" s="168"/>
      <c r="BB50" s="168"/>
      <c r="BD50" s="25">
        <v>0.33333333333333331</v>
      </c>
      <c r="BE50" s="15">
        <v>3.6981282797211428</v>
      </c>
      <c r="BF50" s="15">
        <v>0.57735026918962784</v>
      </c>
      <c r="BG50" s="11">
        <v>6.6124381914578798E-2</v>
      </c>
      <c r="BH50" s="11">
        <v>9.4964634372871719E-3</v>
      </c>
      <c r="BI50" s="168"/>
      <c r="BJ50" s="168"/>
      <c r="BK50" s="168"/>
      <c r="BL50" s="168"/>
      <c r="BN50" s="168" t="s">
        <v>23</v>
      </c>
      <c r="BO50" s="168"/>
      <c r="BP50" s="168"/>
      <c r="BQ50" s="168"/>
      <c r="BR50" s="168"/>
      <c r="BS50" s="168"/>
      <c r="BT50" s="168"/>
      <c r="BU50" s="168"/>
      <c r="BV50" s="168"/>
      <c r="BX50" s="25">
        <v>0.66666666666666663</v>
      </c>
      <c r="BY50" s="15">
        <v>4.0314616130544758</v>
      </c>
      <c r="BZ50" s="15">
        <v>1.1547005383792541</v>
      </c>
      <c r="CA50" s="11">
        <v>7.0963766923608798E-2</v>
      </c>
      <c r="CB50" s="11">
        <v>2.10479692792136E-2</v>
      </c>
      <c r="CC50" s="168"/>
      <c r="CD50" s="168"/>
      <c r="CE50" s="168"/>
      <c r="CF50" s="168"/>
    </row>
    <row r="51" spans="16:84" ht="60" x14ac:dyDescent="0.25">
      <c r="P51" s="168" t="s">
        <v>39</v>
      </c>
      <c r="Q51" s="168"/>
      <c r="R51" s="168"/>
      <c r="S51" s="168"/>
      <c r="T51" s="168"/>
      <c r="U51" s="168"/>
      <c r="V51" s="168"/>
      <c r="W51" s="168"/>
      <c r="X51" s="168"/>
      <c r="Z51" s="168" t="s">
        <v>24</v>
      </c>
      <c r="AA51" s="168"/>
      <c r="AB51" s="168"/>
      <c r="AC51" s="168"/>
      <c r="AD51" s="168"/>
      <c r="AE51" s="168"/>
      <c r="AF51" s="168"/>
      <c r="AG51" s="168"/>
      <c r="AH51" s="168"/>
      <c r="AJ51" s="30" t="s">
        <v>18</v>
      </c>
      <c r="AK51" s="20" t="s">
        <v>19</v>
      </c>
      <c r="AL51" s="20" t="s">
        <v>20</v>
      </c>
      <c r="AM51" s="20" t="s">
        <v>21</v>
      </c>
      <c r="AN51" s="20" t="s">
        <v>22</v>
      </c>
      <c r="AO51" s="21" t="s">
        <v>15</v>
      </c>
      <c r="AP51" s="20" t="s">
        <v>16</v>
      </c>
      <c r="AQ51" s="20" t="s">
        <v>185</v>
      </c>
      <c r="AR51" s="29" t="s">
        <v>17</v>
      </c>
      <c r="AT51" s="25">
        <v>6</v>
      </c>
      <c r="AU51" s="15">
        <v>7.0314616130544758</v>
      </c>
      <c r="AV51" s="15">
        <v>1.1547005383792557</v>
      </c>
      <c r="AW51" s="11">
        <v>0.13305294656280287</v>
      </c>
      <c r="AX51" s="11">
        <v>2.0093697941160806E-2</v>
      </c>
      <c r="AY51" s="168"/>
      <c r="AZ51" s="168"/>
      <c r="BA51" s="168"/>
      <c r="BB51" s="168"/>
      <c r="BD51" s="25">
        <v>0.66666666666666663</v>
      </c>
      <c r="BE51" s="15">
        <v>5.3647949463878097</v>
      </c>
      <c r="BF51" s="15">
        <v>1.0000000000000036</v>
      </c>
      <c r="BG51" s="11">
        <v>9.5983752055129282E-2</v>
      </c>
      <c r="BH51" s="11">
        <v>1.7323802203795768E-2</v>
      </c>
      <c r="BI51" s="168"/>
      <c r="BJ51" s="168"/>
      <c r="BK51" s="168"/>
      <c r="BL51" s="168"/>
      <c r="BN51" s="30" t="s">
        <v>18</v>
      </c>
      <c r="BO51" s="20" t="s">
        <v>19</v>
      </c>
      <c r="BP51" s="20" t="s">
        <v>20</v>
      </c>
      <c r="BQ51" s="20" t="s">
        <v>21</v>
      </c>
      <c r="BR51" s="20" t="s">
        <v>22</v>
      </c>
      <c r="BS51" s="21" t="s">
        <v>14</v>
      </c>
      <c r="BT51" s="20" t="s">
        <v>16</v>
      </c>
      <c r="BU51" s="20" t="s">
        <v>185</v>
      </c>
      <c r="BV51" s="29" t="s">
        <v>17</v>
      </c>
      <c r="BX51" s="25">
        <v>1</v>
      </c>
      <c r="BY51" s="15">
        <v>4.6981282797211428</v>
      </c>
      <c r="BZ51" s="15">
        <v>0.57735026918962584</v>
      </c>
      <c r="CA51" s="11">
        <v>8.2618402420401096E-2</v>
      </c>
      <c r="CB51" s="11">
        <v>1.0999027807317969E-2</v>
      </c>
      <c r="CC51" s="168"/>
      <c r="CD51" s="168"/>
      <c r="CE51" s="168"/>
      <c r="CF51" s="168"/>
    </row>
    <row r="52" spans="16:84" ht="60" x14ac:dyDescent="0.25">
      <c r="P52" s="24" t="s">
        <v>18</v>
      </c>
      <c r="Q52" s="20" t="s">
        <v>19</v>
      </c>
      <c r="R52" s="20" t="s">
        <v>20</v>
      </c>
      <c r="S52" s="20" t="s">
        <v>21</v>
      </c>
      <c r="T52" s="20" t="s">
        <v>22</v>
      </c>
      <c r="U52" s="21" t="s">
        <v>14</v>
      </c>
      <c r="V52" s="20" t="s">
        <v>16</v>
      </c>
      <c r="W52" s="20" t="s">
        <v>185</v>
      </c>
      <c r="X52" s="29" t="s">
        <v>17</v>
      </c>
      <c r="Z52" s="30" t="s">
        <v>18</v>
      </c>
      <c r="AA52" s="20" t="s">
        <v>19</v>
      </c>
      <c r="AB52" s="20" t="s">
        <v>20</v>
      </c>
      <c r="AC52" s="20" t="s">
        <v>21</v>
      </c>
      <c r="AD52" s="20" t="s">
        <v>22</v>
      </c>
      <c r="AE52" s="21" t="s">
        <v>14</v>
      </c>
      <c r="AF52" s="20" t="s">
        <v>16</v>
      </c>
      <c r="AG52" s="20" t="s">
        <v>185</v>
      </c>
      <c r="AH52" s="29" t="s">
        <v>17</v>
      </c>
      <c r="AJ52" s="25">
        <v>0</v>
      </c>
      <c r="AK52" s="15">
        <v>0</v>
      </c>
      <c r="AL52" s="15">
        <v>0</v>
      </c>
      <c r="AM52" s="11">
        <v>0</v>
      </c>
      <c r="AN52" s="11">
        <v>0</v>
      </c>
      <c r="AO52" s="15">
        <v>1.0145971587850395</v>
      </c>
      <c r="AP52" s="15">
        <v>1.3837274238037144E-2</v>
      </c>
      <c r="AQ52" s="15">
        <v>0.53925439541724529</v>
      </c>
      <c r="AR52" s="17">
        <v>1.1983431009272072E-2</v>
      </c>
      <c r="AT52" s="25">
        <v>25</v>
      </c>
      <c r="AU52" s="15">
        <v>7.3647949463878097</v>
      </c>
      <c r="AV52" s="15">
        <v>1</v>
      </c>
      <c r="AW52" s="11">
        <v>0.13941355182296059</v>
      </c>
      <c r="AX52" s="11">
        <v>1.742866905928717E-2</v>
      </c>
      <c r="AY52" s="168"/>
      <c r="AZ52" s="168"/>
      <c r="BA52" s="168"/>
      <c r="BB52" s="168"/>
      <c r="BD52" s="25">
        <v>1</v>
      </c>
      <c r="BE52" s="15">
        <v>6.0314616130544758</v>
      </c>
      <c r="BF52" s="15">
        <v>1.1547005383792526</v>
      </c>
      <c r="BG52" s="11">
        <v>0.10781522090894725</v>
      </c>
      <c r="BH52" s="11">
        <v>1.9268579246160353E-2</v>
      </c>
      <c r="BI52" s="168"/>
      <c r="BJ52" s="168"/>
      <c r="BK52" s="168"/>
      <c r="BL52" s="168"/>
      <c r="BN52" s="25">
        <v>0</v>
      </c>
      <c r="BO52" s="15">
        <v>0</v>
      </c>
      <c r="BP52" s="15">
        <v>0</v>
      </c>
      <c r="BQ52" s="11">
        <v>0</v>
      </c>
      <c r="BR52" s="11">
        <v>0</v>
      </c>
      <c r="BS52" s="15">
        <v>0.98663581976340442</v>
      </c>
      <c r="BT52" s="15">
        <v>6.9186371190185069E-3</v>
      </c>
      <c r="BU52" s="15">
        <v>0.54125163391879061</v>
      </c>
      <c r="BV52" s="17">
        <v>9.1524966142117643E-3</v>
      </c>
      <c r="BX52" s="25">
        <v>1.5</v>
      </c>
      <c r="BY52" s="15">
        <v>5.0314616130544758</v>
      </c>
      <c r="BZ52" s="15">
        <v>0.57735026918962573</v>
      </c>
      <c r="CA52" s="11">
        <v>8.8355140100169316E-2</v>
      </c>
      <c r="CB52" s="11">
        <v>9.5206960358226057E-3</v>
      </c>
      <c r="CC52" s="168"/>
      <c r="CD52" s="168"/>
      <c r="CE52" s="168"/>
      <c r="CF52" s="168"/>
    </row>
    <row r="53" spans="16:84" x14ac:dyDescent="0.25">
      <c r="P53" s="25">
        <v>0</v>
      </c>
      <c r="Q53" s="11">
        <v>0</v>
      </c>
      <c r="R53" s="11">
        <v>0</v>
      </c>
      <c r="S53" s="11">
        <v>0</v>
      </c>
      <c r="T53" s="11">
        <v>0</v>
      </c>
      <c r="U53" s="15">
        <v>1.114459083862307</v>
      </c>
      <c r="V53" s="15">
        <v>1.1983431009272127E-2</v>
      </c>
      <c r="W53" s="15">
        <v>0.45936485535543126</v>
      </c>
      <c r="X53" s="17">
        <v>1.9260670595312286E-2</v>
      </c>
      <c r="Z53" s="25">
        <v>0</v>
      </c>
      <c r="AA53" s="15">
        <v>0</v>
      </c>
      <c r="AB53" s="15">
        <v>0</v>
      </c>
      <c r="AC53" s="11">
        <v>0</v>
      </c>
      <c r="AD53" s="11">
        <v>0</v>
      </c>
      <c r="AE53" s="15">
        <v>1.1903541469210304</v>
      </c>
      <c r="AF53" s="15">
        <v>1.8304993228423529E-2</v>
      </c>
      <c r="AG53" s="15">
        <v>0.45537037835234057</v>
      </c>
      <c r="AH53" s="17">
        <v>1.1983431009272127E-2</v>
      </c>
      <c r="AJ53" s="25">
        <v>0.33333333333333331</v>
      </c>
      <c r="AK53" s="15">
        <v>4.0314616130544758</v>
      </c>
      <c r="AL53" s="15">
        <v>0.57735026918963084</v>
      </c>
      <c r="AM53" s="11">
        <v>7.6186423948025925E-2</v>
      </c>
      <c r="AN53" s="11">
        <v>1.0910745679074187E-2</v>
      </c>
      <c r="AO53" s="168"/>
      <c r="AP53" s="168"/>
      <c r="AQ53" s="168"/>
      <c r="AR53" s="168"/>
      <c r="BD53" s="25">
        <v>1.5</v>
      </c>
      <c r="BE53" s="15">
        <v>6.3647949463878097</v>
      </c>
      <c r="BF53" s="15">
        <v>1.0000000000000036</v>
      </c>
      <c r="BG53" s="11">
        <v>0.11376129243548143</v>
      </c>
      <c r="BH53" s="11">
        <v>1.6161755542265021E-2</v>
      </c>
      <c r="BI53" s="168"/>
      <c r="BJ53" s="168"/>
      <c r="BK53" s="168"/>
      <c r="BL53" s="168"/>
      <c r="BN53" s="25">
        <v>0.33333333333333331</v>
      </c>
      <c r="BO53" s="15">
        <v>2.0314616130544763</v>
      </c>
      <c r="BP53" s="15">
        <v>1.1547005383792517</v>
      </c>
      <c r="BQ53" s="11">
        <v>3.5807884381605426E-2</v>
      </c>
      <c r="BR53" s="11">
        <v>2.0823438208355749E-2</v>
      </c>
      <c r="BS53" s="168"/>
      <c r="BT53" s="168"/>
      <c r="BU53" s="168"/>
      <c r="BV53" s="168"/>
      <c r="BX53" s="25">
        <v>2</v>
      </c>
      <c r="BY53" s="15">
        <v>5.3647949463878097</v>
      </c>
      <c r="BZ53" s="15">
        <v>1.0000000000000036</v>
      </c>
      <c r="CA53" s="11">
        <v>9.4273037917193381E-2</v>
      </c>
      <c r="CB53" s="11">
        <v>1.7833320613723551E-2</v>
      </c>
      <c r="CC53" s="168"/>
      <c r="CD53" s="168"/>
      <c r="CE53" s="168"/>
      <c r="CF53" s="168"/>
    </row>
    <row r="54" spans="16:84" x14ac:dyDescent="0.25">
      <c r="P54" s="25">
        <v>1</v>
      </c>
      <c r="Q54" s="11">
        <v>0.36479494638780952</v>
      </c>
      <c r="R54" s="11">
        <v>0</v>
      </c>
      <c r="S54" s="11">
        <v>8.8893557777873812E-3</v>
      </c>
      <c r="T54" s="11">
        <v>0</v>
      </c>
      <c r="U54" s="168"/>
      <c r="V54" s="168"/>
      <c r="W54" s="168"/>
      <c r="X54" s="168"/>
      <c r="Z54" s="25">
        <v>0.33333333333333331</v>
      </c>
      <c r="AA54" s="15">
        <v>1.3647949463878097</v>
      </c>
      <c r="AB54" s="15">
        <v>0.99999999999999978</v>
      </c>
      <c r="AC54" s="11">
        <v>3.5833887880672079E-2</v>
      </c>
      <c r="AD54" s="11">
        <v>2.6255876734826204E-2</v>
      </c>
      <c r="AE54" s="168"/>
      <c r="AF54" s="168"/>
      <c r="AG54" s="168"/>
      <c r="AH54" s="168"/>
      <c r="AJ54" s="25">
        <v>0.66666666666666663</v>
      </c>
      <c r="AK54" s="15">
        <v>4.3647949463878097</v>
      </c>
      <c r="AL54" s="15">
        <v>1.0000000000000036</v>
      </c>
      <c r="AM54" s="11">
        <v>8.2485745902898963E-2</v>
      </c>
      <c r="AN54" s="11">
        <v>1.8897965864619223E-2</v>
      </c>
      <c r="AO54" s="168"/>
      <c r="AP54" s="168"/>
      <c r="AQ54" s="168"/>
      <c r="AR54" s="168"/>
      <c r="AT54" s="197" t="s">
        <v>24</v>
      </c>
      <c r="AU54" s="197"/>
      <c r="AV54" s="197"/>
      <c r="AW54" s="197"/>
      <c r="AX54" s="197"/>
      <c r="AY54" s="197"/>
      <c r="AZ54" s="197"/>
      <c r="BA54" s="197"/>
      <c r="BB54" s="197"/>
      <c r="BD54" s="25">
        <v>2</v>
      </c>
      <c r="BE54" s="15">
        <v>6.6981282797211428</v>
      </c>
      <c r="BF54" s="15">
        <v>0.57735026918962584</v>
      </c>
      <c r="BG54" s="11">
        <v>0.11983254441520579</v>
      </c>
      <c r="BH54" s="11">
        <v>8.9153890061086094E-3</v>
      </c>
      <c r="BI54" s="168"/>
      <c r="BJ54" s="168"/>
      <c r="BK54" s="168"/>
      <c r="BL54" s="168"/>
      <c r="BN54" s="25">
        <v>0.66666666666666663</v>
      </c>
      <c r="BO54" s="15">
        <v>4.3647949463878097</v>
      </c>
      <c r="BP54" s="15">
        <v>1.0000000000000036</v>
      </c>
      <c r="BQ54" s="11">
        <v>7.6834217275132941E-2</v>
      </c>
      <c r="BR54" s="11">
        <v>1.899548019598268E-2</v>
      </c>
      <c r="BS54" s="168"/>
      <c r="BT54" s="168"/>
      <c r="BU54" s="168"/>
      <c r="BV54" s="168"/>
      <c r="BX54" s="25">
        <v>3</v>
      </c>
      <c r="BY54" s="15">
        <v>5.6981282797211428</v>
      </c>
      <c r="BZ54" s="15">
        <v>0.57735026918962584</v>
      </c>
      <c r="CA54" s="11">
        <v>0.10019093573421745</v>
      </c>
      <c r="CB54" s="11">
        <v>1.1187172133489558E-2</v>
      </c>
      <c r="CC54" s="168"/>
      <c r="CD54" s="168"/>
      <c r="CE54" s="168"/>
      <c r="CF54" s="168"/>
    </row>
    <row r="55" spans="16:84" ht="60" x14ac:dyDescent="0.25">
      <c r="P55" s="25">
        <v>15</v>
      </c>
      <c r="Q55" s="11">
        <v>0.36479494638780952</v>
      </c>
      <c r="R55" s="11">
        <v>0</v>
      </c>
      <c r="S55" s="11">
        <v>8.8893557777873812E-3</v>
      </c>
      <c r="T55" s="11">
        <v>0</v>
      </c>
      <c r="U55" s="168"/>
      <c r="V55" s="168"/>
      <c r="W55" s="168"/>
      <c r="X55" s="168"/>
      <c r="Z55" s="25">
        <v>0.66666666666666663</v>
      </c>
      <c r="AA55" s="15">
        <v>4.3647949463878097</v>
      </c>
      <c r="AB55" s="15">
        <v>0</v>
      </c>
      <c r="AC55" s="11">
        <v>0.11460151808515072</v>
      </c>
      <c r="AD55" s="11">
        <v>0</v>
      </c>
      <c r="AE55" s="168"/>
      <c r="AF55" s="168"/>
      <c r="AG55" s="168"/>
      <c r="AH55" s="168"/>
      <c r="AJ55" s="25">
        <v>1</v>
      </c>
      <c r="AK55" s="15">
        <v>5.0314616130544758</v>
      </c>
      <c r="AL55" s="15">
        <v>0.57735026918962573</v>
      </c>
      <c r="AM55" s="11">
        <v>9.5084389812645068E-2</v>
      </c>
      <c r="AN55" s="11">
        <v>1.0910745679074229E-2</v>
      </c>
      <c r="AO55" s="168"/>
      <c r="AP55" s="168"/>
      <c r="AQ55" s="168"/>
      <c r="AR55" s="168"/>
      <c r="AT55" s="30" t="s">
        <v>18</v>
      </c>
      <c r="AU55" s="20" t="s">
        <v>19</v>
      </c>
      <c r="AV55" s="20" t="s">
        <v>20</v>
      </c>
      <c r="AW55" s="20" t="s">
        <v>21</v>
      </c>
      <c r="AX55" s="20" t="s">
        <v>22</v>
      </c>
      <c r="AY55" s="21" t="s">
        <v>14</v>
      </c>
      <c r="AZ55" s="20" t="s">
        <v>16</v>
      </c>
      <c r="BA55" s="20" t="s">
        <v>185</v>
      </c>
      <c r="BB55" s="29" t="s">
        <v>17</v>
      </c>
      <c r="BD55" s="25">
        <v>2.5</v>
      </c>
      <c r="BE55" s="15">
        <v>7.0314616130544758</v>
      </c>
      <c r="BF55" s="15">
        <v>1.1547005383792557</v>
      </c>
      <c r="BG55" s="11">
        <v>0.1257179417424896</v>
      </c>
      <c r="BH55" s="11">
        <v>1.9066222670060542E-2</v>
      </c>
      <c r="BI55" s="168"/>
      <c r="BJ55" s="168"/>
      <c r="BK55" s="168"/>
      <c r="BL55" s="168"/>
      <c r="BN55" s="25">
        <v>1</v>
      </c>
      <c r="BO55" s="15">
        <v>5.6981282797211428</v>
      </c>
      <c r="BP55" s="15">
        <v>0.57735026918962584</v>
      </c>
      <c r="BQ55" s="11">
        <v>9.9837421267457607E-2</v>
      </c>
      <c r="BR55" s="11">
        <v>7.6544043379835501E-3</v>
      </c>
      <c r="BS55" s="168"/>
      <c r="BT55" s="168"/>
      <c r="BU55" s="168"/>
      <c r="BV55" s="168"/>
      <c r="BX55" s="25">
        <v>25</v>
      </c>
      <c r="BY55" s="15">
        <v>6.0314616130544758</v>
      </c>
      <c r="BZ55" s="15">
        <v>0.57735026918962573</v>
      </c>
      <c r="CA55" s="11">
        <v>0.10592767341398568</v>
      </c>
      <c r="CB55" s="11">
        <v>9.4118144654415561E-3</v>
      </c>
      <c r="CC55" s="168"/>
      <c r="CD55" s="168"/>
      <c r="CE55" s="168"/>
      <c r="CF55" s="168"/>
    </row>
    <row r="56" spans="16:84" x14ac:dyDescent="0.25">
      <c r="P56" s="22"/>
      <c r="Q56" s="23"/>
      <c r="R56" s="23"/>
      <c r="Z56" s="25">
        <v>1.5</v>
      </c>
      <c r="AA56" s="15">
        <v>4.6981282797211428</v>
      </c>
      <c r="AB56" s="15">
        <v>0.57735026918962584</v>
      </c>
      <c r="AC56" s="11">
        <v>0.12335347699675947</v>
      </c>
      <c r="AD56" s="11">
        <v>1.5158837500661552E-2</v>
      </c>
      <c r="AE56" s="168"/>
      <c r="AF56" s="168"/>
      <c r="AG56" s="168"/>
      <c r="AH56" s="168"/>
      <c r="AJ56" s="25">
        <v>4</v>
      </c>
      <c r="AK56" s="15">
        <v>5.3647949463878097</v>
      </c>
      <c r="AL56" s="15">
        <v>0</v>
      </c>
      <c r="AM56" s="11">
        <v>0.10138371176751811</v>
      </c>
      <c r="AN56" s="11">
        <v>1.6996749443881478E-17</v>
      </c>
      <c r="AO56" s="168"/>
      <c r="AP56" s="168"/>
      <c r="AQ56" s="168"/>
      <c r="AR56" s="168"/>
      <c r="AT56" s="25">
        <v>0</v>
      </c>
      <c r="AU56" s="15">
        <v>0</v>
      </c>
      <c r="AV56" s="15">
        <v>0</v>
      </c>
      <c r="AW56" s="11">
        <v>0</v>
      </c>
      <c r="AX56" s="11">
        <v>0</v>
      </c>
      <c r="AY56" s="15">
        <v>1.0145971587850395</v>
      </c>
      <c r="AZ56" s="15">
        <v>1.3837274238037144E-2</v>
      </c>
      <c r="BA56" s="15">
        <v>0.53925439541724529</v>
      </c>
      <c r="BB56" s="17">
        <v>1.1983431009272072E-2</v>
      </c>
      <c r="BD56" s="25">
        <v>9</v>
      </c>
      <c r="BE56" s="15">
        <v>7.3647949463878097</v>
      </c>
      <c r="BF56" s="15">
        <v>1</v>
      </c>
      <c r="BG56" s="11">
        <v>0.13178919372221395</v>
      </c>
      <c r="BH56" s="11">
        <v>1.7197909143563516E-2</v>
      </c>
      <c r="BI56" s="168"/>
      <c r="BJ56" s="168"/>
      <c r="BK56" s="168"/>
      <c r="BL56" s="168"/>
      <c r="BN56" s="25">
        <v>2</v>
      </c>
      <c r="BO56" s="15">
        <v>6.0314616130544758</v>
      </c>
      <c r="BP56" s="15">
        <v>0.57735026918962573</v>
      </c>
      <c r="BQ56" s="11">
        <v>0.10576608209022172</v>
      </c>
      <c r="BR56" s="11">
        <v>9.2431521520075968E-3</v>
      </c>
      <c r="BS56" s="168"/>
      <c r="BT56" s="168"/>
      <c r="BU56" s="168"/>
      <c r="BV56" s="168"/>
    </row>
    <row r="57" spans="16:84" x14ac:dyDescent="0.25">
      <c r="P57" s="168" t="s">
        <v>144</v>
      </c>
      <c r="Q57" s="168"/>
      <c r="R57" s="168"/>
      <c r="S57" s="168"/>
      <c r="T57" s="168"/>
      <c r="U57" s="168"/>
      <c r="V57" s="168"/>
      <c r="W57" s="168"/>
      <c r="X57" s="168"/>
      <c r="Z57" s="25">
        <v>6</v>
      </c>
      <c r="AA57" s="15">
        <v>5.3647949463878097</v>
      </c>
      <c r="AB57" s="15">
        <v>0</v>
      </c>
      <c r="AC57" s="11">
        <v>0.14085739481997694</v>
      </c>
      <c r="AD57" s="11">
        <v>0</v>
      </c>
      <c r="AE57" s="168"/>
      <c r="AF57" s="168"/>
      <c r="AG57" s="168"/>
      <c r="AH57" s="168"/>
      <c r="AJ57" s="25">
        <v>6</v>
      </c>
      <c r="AK57" s="15">
        <v>5.6981282797211428</v>
      </c>
      <c r="AL57" s="15">
        <v>0.57735026918962584</v>
      </c>
      <c r="AM57" s="11">
        <v>0.10768303372239114</v>
      </c>
      <c r="AN57" s="11">
        <v>1.0910745679074213E-2</v>
      </c>
      <c r="AO57" s="168"/>
      <c r="AP57" s="168"/>
      <c r="AQ57" s="168"/>
      <c r="AR57" s="168"/>
      <c r="AT57" s="25">
        <v>0.33333333333333331</v>
      </c>
      <c r="AU57" s="15">
        <v>2.0314616130544763</v>
      </c>
      <c r="AV57" s="15">
        <v>0.57735026918962629</v>
      </c>
      <c r="AW57" s="11">
        <v>3.8584115643421547E-2</v>
      </c>
      <c r="AX57" s="11">
        <v>1.0159082409097049E-2</v>
      </c>
      <c r="AY57" s="168"/>
      <c r="AZ57" s="168"/>
      <c r="BA57" s="168"/>
      <c r="BB57" s="168"/>
      <c r="BD57" s="25">
        <v>25</v>
      </c>
      <c r="BE57" s="15">
        <v>7.3647949463878097</v>
      </c>
      <c r="BF57" s="15">
        <v>1</v>
      </c>
      <c r="BG57" s="11">
        <v>0.13178919372221395</v>
      </c>
      <c r="BH57" s="11">
        <v>1.7197909143563516E-2</v>
      </c>
      <c r="BI57" s="168"/>
      <c r="BJ57" s="168"/>
      <c r="BK57" s="168"/>
      <c r="BL57" s="168"/>
      <c r="BN57" s="25">
        <v>2.5</v>
      </c>
      <c r="BO57" s="15">
        <v>6.3647949463878097</v>
      </c>
      <c r="BP57" s="15">
        <v>0</v>
      </c>
      <c r="BQ57" s="11">
        <v>0.1116947429129858</v>
      </c>
      <c r="BR57" s="11">
        <v>2.6143374278869576E-3</v>
      </c>
      <c r="BS57" s="168"/>
      <c r="BT57" s="168"/>
      <c r="BU57" s="168"/>
      <c r="BV57" s="168"/>
      <c r="BX57" s="168" t="s">
        <v>24</v>
      </c>
      <c r="BY57" s="168"/>
      <c r="BZ57" s="168"/>
      <c r="CA57" s="168"/>
      <c r="CB57" s="168"/>
      <c r="CC57" s="168"/>
      <c r="CD57" s="168"/>
      <c r="CE57" s="168"/>
      <c r="CF57" s="168"/>
    </row>
    <row r="58" spans="16:84" ht="50.25" x14ac:dyDescent="0.25">
      <c r="P58" s="24" t="s">
        <v>18</v>
      </c>
      <c r="Q58" s="20" t="s">
        <v>19</v>
      </c>
      <c r="R58" s="20" t="s">
        <v>20</v>
      </c>
      <c r="S58" s="20" t="s">
        <v>21</v>
      </c>
      <c r="T58" s="20" t="s">
        <v>22</v>
      </c>
      <c r="U58" s="21" t="s">
        <v>14</v>
      </c>
      <c r="V58" s="20" t="s">
        <v>16</v>
      </c>
      <c r="W58" s="20" t="s">
        <v>185</v>
      </c>
      <c r="X58" s="29" t="s">
        <v>17</v>
      </c>
      <c r="Z58" s="25">
        <v>15</v>
      </c>
      <c r="AA58" s="15">
        <v>5.3647949463878097</v>
      </c>
      <c r="AB58" s="15">
        <v>0</v>
      </c>
      <c r="AC58" s="11">
        <v>0.14085739481997694</v>
      </c>
      <c r="AD58" s="11">
        <v>0</v>
      </c>
      <c r="AE58" s="168"/>
      <c r="AF58" s="168"/>
      <c r="AG58" s="168"/>
      <c r="AH58" s="168"/>
      <c r="AJ58" s="25">
        <v>9</v>
      </c>
      <c r="AK58" s="15">
        <v>6.0314616130544758</v>
      </c>
      <c r="AL58" s="15">
        <v>0.57735026918962573</v>
      </c>
      <c r="AM58" s="11">
        <v>0.11398235567726421</v>
      </c>
      <c r="AN58" s="11">
        <v>1.0910745679074213E-2</v>
      </c>
      <c r="AO58" s="168"/>
      <c r="AP58" s="168"/>
      <c r="AQ58" s="168"/>
      <c r="AR58" s="168"/>
      <c r="AT58" s="25">
        <v>0.66666666666666663</v>
      </c>
      <c r="AU58" s="15">
        <v>3.0314616130544763</v>
      </c>
      <c r="AV58" s="15">
        <v>0.57735026918962784</v>
      </c>
      <c r="AW58" s="11">
        <v>5.7676344535312306E-2</v>
      </c>
      <c r="AX58" s="11">
        <v>9.6628881023839482E-3</v>
      </c>
      <c r="AY58" s="168"/>
      <c r="AZ58" s="168"/>
      <c r="BA58" s="168"/>
      <c r="BB58" s="168"/>
      <c r="BD58" s="22"/>
      <c r="BE58" s="22"/>
      <c r="BF58" s="22"/>
      <c r="BN58" s="25">
        <v>6</v>
      </c>
      <c r="BO58" s="15">
        <v>6.6981282797211428</v>
      </c>
      <c r="BP58" s="15">
        <v>0.57735026918962584</v>
      </c>
      <c r="BQ58" s="11">
        <v>0.11738625730283932</v>
      </c>
      <c r="BR58" s="11">
        <v>7.2436546673487244E-3</v>
      </c>
      <c r="BS58" s="168"/>
      <c r="BT58" s="168"/>
      <c r="BU58" s="168"/>
      <c r="BV58" s="168"/>
      <c r="BX58" s="30" t="s">
        <v>18</v>
      </c>
      <c r="BY58" s="20" t="s">
        <v>19</v>
      </c>
      <c r="BZ58" s="20" t="s">
        <v>20</v>
      </c>
      <c r="CA58" s="20" t="s">
        <v>21</v>
      </c>
      <c r="CB58" s="20" t="s">
        <v>22</v>
      </c>
      <c r="CC58" s="21" t="s">
        <v>14</v>
      </c>
      <c r="CD58" s="20" t="s">
        <v>16</v>
      </c>
      <c r="CE58" s="20" t="s">
        <v>185</v>
      </c>
      <c r="CF58" s="20" t="s">
        <v>17</v>
      </c>
    </row>
    <row r="59" spans="16:84" x14ac:dyDescent="0.25">
      <c r="P59" s="86">
        <v>0</v>
      </c>
      <c r="Q59" s="18">
        <v>0</v>
      </c>
      <c r="R59" s="18">
        <v>0</v>
      </c>
      <c r="S59" s="11">
        <v>0</v>
      </c>
      <c r="T59" s="11">
        <v>0</v>
      </c>
      <c r="U59" s="15">
        <v>1.2531277932056277</v>
      </c>
      <c r="V59" s="15">
        <v>5.3754891310860212E-2</v>
      </c>
      <c r="W59" s="15">
        <v>0.33328213252947281</v>
      </c>
      <c r="X59" s="17">
        <v>2.4579609754166228E-2</v>
      </c>
      <c r="AJ59" s="25">
        <v>20</v>
      </c>
      <c r="AK59" s="15">
        <v>6.0314616130544758</v>
      </c>
      <c r="AL59" s="15">
        <v>0.57735026918962573</v>
      </c>
      <c r="AM59" s="11">
        <v>0.11398235567726421</v>
      </c>
      <c r="AN59" s="11">
        <v>1.0910745679074213E-2</v>
      </c>
      <c r="AO59" s="168"/>
      <c r="AP59" s="168"/>
      <c r="AQ59" s="168"/>
      <c r="AR59" s="168"/>
      <c r="AT59" s="25">
        <v>1</v>
      </c>
      <c r="AU59" s="15">
        <v>3.3647949463878093</v>
      </c>
      <c r="AV59" s="15">
        <v>1.0000000000000018</v>
      </c>
      <c r="AW59" s="11">
        <v>6.3843551002507243E-2</v>
      </c>
      <c r="AX59" s="11">
        <v>1.7093028660024413E-2</v>
      </c>
      <c r="AY59" s="168"/>
      <c r="AZ59" s="168"/>
      <c r="BA59" s="168"/>
      <c r="BB59" s="168"/>
      <c r="BD59" s="168" t="s">
        <v>24</v>
      </c>
      <c r="BE59" s="168"/>
      <c r="BF59" s="168"/>
      <c r="BG59" s="168"/>
      <c r="BH59" s="168"/>
      <c r="BI59" s="168"/>
      <c r="BJ59" s="168"/>
      <c r="BK59" s="168"/>
      <c r="BL59" s="168"/>
      <c r="BN59" s="25">
        <v>9</v>
      </c>
      <c r="BO59" s="15">
        <v>7.0314616130544758</v>
      </c>
      <c r="BP59" s="15">
        <v>0.57735026918962573</v>
      </c>
      <c r="BQ59" s="11">
        <v>0.1233149181256034</v>
      </c>
      <c r="BR59" s="11">
        <v>9.1397139547028296E-3</v>
      </c>
      <c r="BS59" s="168"/>
      <c r="BT59" s="168"/>
      <c r="BU59" s="168"/>
      <c r="BV59" s="168"/>
      <c r="BX59" s="25">
        <v>0</v>
      </c>
      <c r="BY59" s="15">
        <v>0</v>
      </c>
      <c r="BZ59" s="15">
        <v>0</v>
      </c>
      <c r="CA59" s="11">
        <v>0</v>
      </c>
      <c r="CB59" s="11">
        <v>0</v>
      </c>
      <c r="CC59" s="15">
        <v>1.0145971587850395</v>
      </c>
      <c r="CD59" s="15">
        <v>1.3837274238037144E-2</v>
      </c>
      <c r="CE59" s="15">
        <v>0.53925439541724529</v>
      </c>
      <c r="CF59" s="15">
        <v>1.1983431009272072E-2</v>
      </c>
    </row>
    <row r="60" spans="16:84" ht="60" x14ac:dyDescent="0.25">
      <c r="P60" s="86">
        <v>0.33333333333333331</v>
      </c>
      <c r="Q60" s="18">
        <v>4.3647949463878097</v>
      </c>
      <c r="R60" s="18">
        <v>0</v>
      </c>
      <c r="S60" s="11">
        <v>0.16429585362976251</v>
      </c>
      <c r="T60" s="11">
        <v>9.4228068198559222E-4</v>
      </c>
      <c r="U60" s="168"/>
      <c r="V60" s="168"/>
      <c r="W60" s="168"/>
      <c r="X60" s="168"/>
      <c r="Z60" s="168" t="s">
        <v>25</v>
      </c>
      <c r="AA60" s="168"/>
      <c r="AB60" s="168"/>
      <c r="AC60" s="168"/>
      <c r="AD60" s="168"/>
      <c r="AE60" s="168"/>
      <c r="AF60" s="168"/>
      <c r="AG60" s="168"/>
      <c r="AH60" s="168"/>
      <c r="AT60" s="25">
        <v>1.5</v>
      </c>
      <c r="AU60" s="15">
        <v>4.0314616130544758</v>
      </c>
      <c r="AV60" s="15">
        <v>0.57735026918963084</v>
      </c>
      <c r="AW60" s="11">
        <v>7.6768573427203071E-2</v>
      </c>
      <c r="AX60" s="11">
        <v>9.1786977859809778E-3</v>
      </c>
      <c r="AY60" s="168"/>
      <c r="AZ60" s="168"/>
      <c r="BA60" s="168"/>
      <c r="BB60" s="168"/>
      <c r="BD60" s="30" t="s">
        <v>18</v>
      </c>
      <c r="BE60" s="20" t="s">
        <v>19</v>
      </c>
      <c r="BF60" s="20" t="s">
        <v>20</v>
      </c>
      <c r="BG60" s="20" t="s">
        <v>21</v>
      </c>
      <c r="BH60" s="20" t="s">
        <v>22</v>
      </c>
      <c r="BI60" s="21" t="s">
        <v>14</v>
      </c>
      <c r="BJ60" s="20" t="s">
        <v>16</v>
      </c>
      <c r="BK60" s="20" t="s">
        <v>185</v>
      </c>
      <c r="BL60" s="29" t="s">
        <v>17</v>
      </c>
      <c r="BN60" s="25">
        <v>25</v>
      </c>
      <c r="BO60" s="15">
        <v>7.0314616130544758</v>
      </c>
      <c r="BP60" s="15">
        <v>0.57735026918962573</v>
      </c>
      <c r="BQ60" s="11">
        <v>0.1233149181256034</v>
      </c>
      <c r="BR60" s="11">
        <v>9.1397139547028296E-3</v>
      </c>
      <c r="BS60" s="168"/>
      <c r="BT60" s="168"/>
      <c r="BU60" s="168"/>
      <c r="BV60" s="168"/>
      <c r="BX60" s="25">
        <v>0.33333333333333331</v>
      </c>
      <c r="BY60" s="15">
        <v>1.031461613054476</v>
      </c>
      <c r="BZ60" s="15">
        <v>0.57735026918962573</v>
      </c>
      <c r="CA60" s="11">
        <v>1.8035916336835215E-2</v>
      </c>
      <c r="CB60" s="11">
        <v>1.0120635685990545E-2</v>
      </c>
      <c r="CC60" s="168"/>
      <c r="CD60" s="168"/>
      <c r="CE60" s="168"/>
      <c r="CF60" s="168"/>
    </row>
    <row r="61" spans="16:84" ht="60" x14ac:dyDescent="0.25">
      <c r="P61" s="86">
        <v>0.66666666666666663</v>
      </c>
      <c r="Q61" s="18">
        <v>6.6981282797211428</v>
      </c>
      <c r="R61" s="18">
        <v>0.57735026918962584</v>
      </c>
      <c r="S61" s="11">
        <v>0.25216672465933615</v>
      </c>
      <c r="T61" s="11">
        <v>2.2522561886863919E-2</v>
      </c>
      <c r="U61" s="168"/>
      <c r="V61" s="168"/>
      <c r="W61" s="168"/>
      <c r="X61" s="168"/>
      <c r="Z61" s="30" t="s">
        <v>18</v>
      </c>
      <c r="AA61" s="20" t="s">
        <v>19</v>
      </c>
      <c r="AB61" s="20" t="s">
        <v>20</v>
      </c>
      <c r="AC61" s="20" t="s">
        <v>21</v>
      </c>
      <c r="AD61" s="20" t="s">
        <v>22</v>
      </c>
      <c r="AE61" s="21" t="s">
        <v>14</v>
      </c>
      <c r="AF61" s="20" t="s">
        <v>16</v>
      </c>
      <c r="AG61" s="20" t="s">
        <v>185</v>
      </c>
      <c r="AH61" s="29" t="s">
        <v>17</v>
      </c>
      <c r="AJ61" s="168" t="s">
        <v>25</v>
      </c>
      <c r="AK61" s="168"/>
      <c r="AL61" s="168"/>
      <c r="AM61" s="168"/>
      <c r="AN61" s="168"/>
      <c r="AO61" s="168"/>
      <c r="AP61" s="168"/>
      <c r="AQ61" s="168"/>
      <c r="AR61" s="168"/>
      <c r="AT61" s="25">
        <v>16</v>
      </c>
      <c r="AU61" s="15">
        <v>4.6981282797211428</v>
      </c>
      <c r="AV61" s="15">
        <v>1.1547005383792526</v>
      </c>
      <c r="AW61" s="11">
        <v>8.9295711563692759E-2</v>
      </c>
      <c r="AX61" s="11">
        <v>2.0000593496058136E-2</v>
      </c>
      <c r="AY61" s="168"/>
      <c r="AZ61" s="168"/>
      <c r="BA61" s="168"/>
      <c r="BB61" s="168"/>
      <c r="BD61" s="25">
        <v>0</v>
      </c>
      <c r="BE61" s="15">
        <v>0</v>
      </c>
      <c r="BF61" s="15">
        <v>0</v>
      </c>
      <c r="BG61" s="11">
        <v>0</v>
      </c>
      <c r="BH61" s="11">
        <v>0</v>
      </c>
      <c r="BI61" s="15">
        <v>1.0145971587850395</v>
      </c>
      <c r="BJ61" s="15">
        <v>1.3837274238037144E-2</v>
      </c>
      <c r="BK61" s="15">
        <v>0.53925439541724529</v>
      </c>
      <c r="BL61" s="17">
        <v>1.1983431009272072E-2</v>
      </c>
      <c r="BX61" s="25">
        <v>0.66666666666666663</v>
      </c>
      <c r="BY61" s="15">
        <v>3.0314616130544763</v>
      </c>
      <c r="BZ61" s="15">
        <v>0.57735026918962784</v>
      </c>
      <c r="CA61" s="11">
        <v>5.2910989592257734E-2</v>
      </c>
      <c r="CB61" s="11">
        <v>9.8105682336206146E-3</v>
      </c>
      <c r="CC61" s="168"/>
      <c r="CD61" s="168"/>
      <c r="CE61" s="168"/>
      <c r="CF61" s="168"/>
    </row>
    <row r="62" spans="16:84" ht="60" x14ac:dyDescent="0.25">
      <c r="P62" s="86">
        <v>1</v>
      </c>
      <c r="Q62" s="18">
        <v>8.0314616130544749</v>
      </c>
      <c r="R62" s="18">
        <v>0.57735026918962529</v>
      </c>
      <c r="S62" s="11">
        <v>0.30239645660957465</v>
      </c>
      <c r="T62" s="11">
        <v>2.3394009143502727E-2</v>
      </c>
      <c r="U62" s="168"/>
      <c r="V62" s="168"/>
      <c r="W62" s="168"/>
      <c r="X62" s="168"/>
      <c r="Z62" s="86">
        <v>0</v>
      </c>
      <c r="AA62" s="18">
        <v>0</v>
      </c>
      <c r="AB62" s="18">
        <v>0</v>
      </c>
      <c r="AC62" s="11">
        <v>0</v>
      </c>
      <c r="AD62" s="11">
        <v>0</v>
      </c>
      <c r="AE62" s="15">
        <v>1.1983431009272119</v>
      </c>
      <c r="AF62" s="15">
        <v>0</v>
      </c>
      <c r="AG62" s="15">
        <v>0.30957196773952972</v>
      </c>
      <c r="AH62" s="17">
        <v>9.1524966142117643E-3</v>
      </c>
      <c r="AJ62" s="30" t="s">
        <v>18</v>
      </c>
      <c r="AK62" s="20" t="s">
        <v>19</v>
      </c>
      <c r="AL62" s="20" t="s">
        <v>20</v>
      </c>
      <c r="AM62" s="20" t="s">
        <v>21</v>
      </c>
      <c r="AN62" s="20" t="s">
        <v>22</v>
      </c>
      <c r="AO62" s="21" t="s">
        <v>14</v>
      </c>
      <c r="AP62" s="20" t="s">
        <v>16</v>
      </c>
      <c r="AQ62" s="20" t="s">
        <v>185</v>
      </c>
      <c r="AR62" s="29" t="s">
        <v>17</v>
      </c>
      <c r="AT62" s="25">
        <v>18</v>
      </c>
      <c r="AU62" s="15">
        <v>5.0314616130544758</v>
      </c>
      <c r="AV62" s="15">
        <v>0.57735026918962573</v>
      </c>
      <c r="AW62" s="11">
        <v>9.586080231909383E-2</v>
      </c>
      <c r="AX62" s="11">
        <v>8.7085139430539311E-3</v>
      </c>
      <c r="AY62" s="168"/>
      <c r="AZ62" s="168"/>
      <c r="BA62" s="168"/>
      <c r="BB62" s="168"/>
      <c r="BD62" s="25">
        <v>0.33333333333333331</v>
      </c>
      <c r="BE62" s="15">
        <v>2.0314616130544763</v>
      </c>
      <c r="BF62" s="15">
        <v>1.1547005383792517</v>
      </c>
      <c r="BG62" s="11">
        <v>3.7106453565199309E-2</v>
      </c>
      <c r="BH62" s="11">
        <v>2.0969423384341178E-2</v>
      </c>
      <c r="BI62" s="168"/>
      <c r="BJ62" s="168"/>
      <c r="BK62" s="168"/>
      <c r="BL62" s="168"/>
      <c r="BN62" s="197" t="s">
        <v>24</v>
      </c>
      <c r="BO62" s="197"/>
      <c r="BP62" s="197"/>
      <c r="BQ62" s="197"/>
      <c r="BR62" s="197"/>
      <c r="BS62" s="197"/>
      <c r="BT62" s="197"/>
      <c r="BU62" s="197"/>
      <c r="BV62" s="197"/>
      <c r="BX62" s="25">
        <v>1.5</v>
      </c>
      <c r="BY62" s="15">
        <v>3.3647949463878093</v>
      </c>
      <c r="BZ62" s="15">
        <v>5.4389598220420729E-16</v>
      </c>
      <c r="CA62" s="11">
        <v>5.8772346441908575E-2</v>
      </c>
      <c r="CB62" s="11">
        <v>3.4159963126653394E-4</v>
      </c>
      <c r="CC62" s="168"/>
      <c r="CD62" s="168"/>
      <c r="CE62" s="168"/>
      <c r="CF62" s="168"/>
    </row>
    <row r="63" spans="16:84" ht="60" x14ac:dyDescent="0.25">
      <c r="P63" s="86">
        <v>1.5</v>
      </c>
      <c r="Q63" s="18">
        <v>9.0314616130544749</v>
      </c>
      <c r="R63" s="18">
        <v>0.57735026918962573</v>
      </c>
      <c r="S63" s="11">
        <v>0.34003759568890973</v>
      </c>
      <c r="T63" s="11">
        <v>2.3609891147940435E-2</v>
      </c>
      <c r="U63" s="168"/>
      <c r="V63" s="168"/>
      <c r="W63" s="168"/>
      <c r="X63" s="168"/>
      <c r="Z63" s="86">
        <v>0.33333333333333331</v>
      </c>
      <c r="AA63" s="18">
        <v>7.6981282797211428</v>
      </c>
      <c r="AB63" s="18">
        <v>0.57735026918962529</v>
      </c>
      <c r="AC63" s="11">
        <v>0.29930902213822663</v>
      </c>
      <c r="AD63" s="11">
        <v>2.2447813055753375E-2</v>
      </c>
      <c r="AE63" s="168"/>
      <c r="AF63" s="168"/>
      <c r="AG63" s="168"/>
      <c r="AH63" s="168"/>
      <c r="AJ63" s="86">
        <v>0</v>
      </c>
      <c r="AK63" s="18">
        <v>0</v>
      </c>
      <c r="AL63" s="18">
        <v>0</v>
      </c>
      <c r="AM63" s="11">
        <v>0</v>
      </c>
      <c r="AN63" s="11">
        <v>0</v>
      </c>
      <c r="AO63" s="15">
        <v>1.1064701298561255</v>
      </c>
      <c r="AP63" s="15">
        <v>3.015764002883134E-2</v>
      </c>
      <c r="AQ63" s="15">
        <v>0.43939247033997769</v>
      </c>
      <c r="AR63" s="17">
        <v>6.918637119018572E-3</v>
      </c>
      <c r="AT63" s="25">
        <v>25</v>
      </c>
      <c r="AU63" s="15">
        <v>5.0314616130544758</v>
      </c>
      <c r="AV63" s="15">
        <v>0.57735026918962573</v>
      </c>
      <c r="AW63" s="11">
        <v>9.586080231909383E-2</v>
      </c>
      <c r="AX63" s="11">
        <v>8.7085139430539311E-3</v>
      </c>
      <c r="AY63" s="168"/>
      <c r="AZ63" s="168"/>
      <c r="BA63" s="168"/>
      <c r="BB63" s="168"/>
      <c r="BD63" s="25">
        <v>0.66666666666666663</v>
      </c>
      <c r="BE63" s="15">
        <v>2.6981282797211428</v>
      </c>
      <c r="BF63" s="15">
        <v>0.57735026918962939</v>
      </c>
      <c r="BG63" s="11">
        <v>4.9318289328937594E-2</v>
      </c>
      <c r="BH63" s="11">
        <v>1.0395645190517061E-2</v>
      </c>
      <c r="BI63" s="168"/>
      <c r="BJ63" s="168"/>
      <c r="BK63" s="168"/>
      <c r="BL63" s="168"/>
      <c r="BN63" s="30" t="s">
        <v>18</v>
      </c>
      <c r="BO63" s="20" t="s">
        <v>19</v>
      </c>
      <c r="BP63" s="20" t="s">
        <v>20</v>
      </c>
      <c r="BQ63" s="20" t="s">
        <v>21</v>
      </c>
      <c r="BR63" s="20" t="s">
        <v>22</v>
      </c>
      <c r="BS63" s="21" t="s">
        <v>14</v>
      </c>
      <c r="BT63" s="20" t="s">
        <v>16</v>
      </c>
      <c r="BU63" s="20" t="s">
        <v>185</v>
      </c>
      <c r="BV63" s="29" t="s">
        <v>17</v>
      </c>
      <c r="BX63" s="86">
        <v>2</v>
      </c>
      <c r="BY63" s="18">
        <v>3.6981282797211428</v>
      </c>
      <c r="BZ63" s="18">
        <v>0.57735026918962784</v>
      </c>
      <c r="CA63" s="11">
        <v>6.4575089723062917E-2</v>
      </c>
      <c r="CB63" s="11">
        <v>9.8842744821164737E-3</v>
      </c>
      <c r="CC63" s="168"/>
      <c r="CD63" s="168"/>
      <c r="CE63" s="168"/>
      <c r="CF63" s="168"/>
    </row>
    <row r="64" spans="16:84" x14ac:dyDescent="0.25">
      <c r="P64" s="86">
        <v>2</v>
      </c>
      <c r="Q64" s="18">
        <v>10.031461613054475</v>
      </c>
      <c r="R64" s="18">
        <v>0.57735026918962573</v>
      </c>
      <c r="S64" s="11">
        <v>0.37767873476824487</v>
      </c>
      <c r="T64" s="11">
        <v>2.382577315237808E-2</v>
      </c>
      <c r="U64" s="168"/>
      <c r="V64" s="168"/>
      <c r="W64" s="168"/>
      <c r="X64" s="168"/>
      <c r="Z64" s="86">
        <v>0.66666666666666663</v>
      </c>
      <c r="AA64" s="18">
        <v>9.0314616130544749</v>
      </c>
      <c r="AB64" s="18">
        <v>1.1547005383792557</v>
      </c>
      <c r="AC64" s="11">
        <v>0.35115002578005711</v>
      </c>
      <c r="AD64" s="11">
        <v>4.4895626111506624E-2</v>
      </c>
      <c r="AE64" s="168"/>
      <c r="AF64" s="168"/>
      <c r="AG64" s="168"/>
      <c r="AH64" s="168"/>
      <c r="AJ64" s="86">
        <v>0.33333333333333331</v>
      </c>
      <c r="AK64" s="18">
        <v>7.0314616130544758</v>
      </c>
      <c r="AL64" s="18">
        <v>0.57735026918962573</v>
      </c>
      <c r="AM64" s="11">
        <v>0.17784751696702669</v>
      </c>
      <c r="AN64" s="11">
        <v>1.4602982629526855E-2</v>
      </c>
      <c r="AO64" s="168"/>
      <c r="AP64" s="168"/>
      <c r="AQ64" s="168"/>
      <c r="AR64" s="168"/>
      <c r="BD64" s="25">
        <v>1</v>
      </c>
      <c r="BE64" s="15">
        <v>3.0314616130544763</v>
      </c>
      <c r="BF64" s="15">
        <v>0.57735026918962784</v>
      </c>
      <c r="BG64" s="11">
        <v>5.5392894811412539E-2</v>
      </c>
      <c r="BH64" s="11">
        <v>1.0265017600321023E-2</v>
      </c>
      <c r="BI64" s="168"/>
      <c r="BJ64" s="168"/>
      <c r="BK64" s="168"/>
      <c r="BL64" s="168"/>
      <c r="BN64" s="86">
        <v>0</v>
      </c>
      <c r="BO64" s="15">
        <v>0</v>
      </c>
      <c r="BP64" s="15">
        <v>0</v>
      </c>
      <c r="BQ64" s="11">
        <v>0</v>
      </c>
      <c r="BR64" s="11">
        <v>0</v>
      </c>
      <c r="BS64" s="15">
        <v>1.0145971587850395</v>
      </c>
      <c r="BT64" s="15">
        <v>1.3837274238037144E-2</v>
      </c>
      <c r="BU64" s="15">
        <v>0.53925439541724529</v>
      </c>
      <c r="BV64" s="17">
        <v>1.1983431009272072E-2</v>
      </c>
      <c r="BX64" s="25">
        <v>3</v>
      </c>
      <c r="BY64" s="15">
        <v>4.3647949463878097</v>
      </c>
      <c r="BZ64" s="15">
        <v>0</v>
      </c>
      <c r="CA64" s="11">
        <v>7.62391898538681E-2</v>
      </c>
      <c r="CB64" s="11">
        <v>4.4312130991539656E-4</v>
      </c>
      <c r="CC64" s="168"/>
      <c r="CD64" s="168"/>
      <c r="CE64" s="168"/>
      <c r="CF64" s="168"/>
    </row>
    <row r="65" spans="1:84" x14ac:dyDescent="0.25">
      <c r="P65" s="86">
        <v>2.5</v>
      </c>
      <c r="Q65" s="18">
        <v>10.364794946387809</v>
      </c>
      <c r="R65" s="18">
        <v>1</v>
      </c>
      <c r="S65" s="11">
        <v>0.39026732763914834</v>
      </c>
      <c r="T65" s="11">
        <v>3.9529540851410347E-2</v>
      </c>
      <c r="U65" s="168"/>
      <c r="V65" s="168"/>
      <c r="W65" s="168"/>
      <c r="X65" s="168"/>
      <c r="Z65" s="86">
        <v>1</v>
      </c>
      <c r="AA65" s="18">
        <v>10.031461613054475</v>
      </c>
      <c r="AB65" s="18">
        <v>1.1547005383792517</v>
      </c>
      <c r="AC65" s="11">
        <v>0.39003077851143003</v>
      </c>
      <c r="AD65" s="11">
        <v>4.4895626111506812E-2</v>
      </c>
      <c r="AE65" s="168"/>
      <c r="AF65" s="168"/>
      <c r="AG65" s="168"/>
      <c r="AH65" s="168"/>
      <c r="AJ65" s="86">
        <v>0.66666666666666663</v>
      </c>
      <c r="AK65" s="18">
        <v>9.0314616130544749</v>
      </c>
      <c r="AL65" s="18">
        <v>1.1547005383792557</v>
      </c>
      <c r="AM65" s="11">
        <v>0.22843373267979925</v>
      </c>
      <c r="AN65" s="11">
        <v>2.9205965259053692E-2</v>
      </c>
      <c r="AO65" s="168"/>
      <c r="AP65" s="168"/>
      <c r="AQ65" s="168"/>
      <c r="AR65" s="168"/>
      <c r="BD65" s="25">
        <v>1.5</v>
      </c>
      <c r="BE65" s="15">
        <v>3.3647949463878093</v>
      </c>
      <c r="BF65" s="15">
        <v>5.4389598220420729E-16</v>
      </c>
      <c r="BG65" s="11">
        <v>6.1530125092675879E-2</v>
      </c>
      <c r="BH65" s="11">
        <v>3.6497706457733426E-4</v>
      </c>
      <c r="BI65" s="168"/>
      <c r="BJ65" s="168"/>
      <c r="BK65" s="168"/>
      <c r="BL65" s="168"/>
      <c r="BN65" s="86">
        <v>0.33333333333333331</v>
      </c>
      <c r="BO65" s="15">
        <v>2.3647949463878097</v>
      </c>
      <c r="BP65" s="15">
        <v>0.99999999999999911</v>
      </c>
      <c r="BQ65" s="11">
        <v>4.1675888901551682E-2</v>
      </c>
      <c r="BR65" s="11">
        <v>1.7623468354079064E-2</v>
      </c>
      <c r="BS65" s="168"/>
      <c r="BT65" s="168"/>
      <c r="BU65" s="168"/>
      <c r="BV65" s="168"/>
      <c r="BX65" s="25">
        <v>20</v>
      </c>
      <c r="BY65" s="15">
        <v>4.6981282797211428</v>
      </c>
      <c r="BZ65" s="15">
        <v>0.57735026918962584</v>
      </c>
      <c r="CA65" s="11">
        <v>8.2041933135022435E-2</v>
      </c>
      <c r="CB65" s="11">
        <v>9.8365740861696485E-3</v>
      </c>
      <c r="CC65" s="168"/>
      <c r="CD65" s="168"/>
      <c r="CE65" s="168"/>
      <c r="CF65" s="168"/>
    </row>
    <row r="66" spans="1:84" x14ac:dyDescent="0.25">
      <c r="P66" s="86">
        <v>3</v>
      </c>
      <c r="Q66" s="18">
        <v>11.031461613054475</v>
      </c>
      <c r="R66" s="18">
        <v>0.57735026918962573</v>
      </c>
      <c r="S66" s="11">
        <v>0.4153198738475799</v>
      </c>
      <c r="T66" s="11">
        <v>2.404165515681566E-2</v>
      </c>
      <c r="U66" s="168"/>
      <c r="V66" s="168"/>
      <c r="W66" s="168"/>
      <c r="X66" s="168"/>
      <c r="Z66" s="86">
        <v>1.5</v>
      </c>
      <c r="AA66" s="18">
        <v>11.364794946387809</v>
      </c>
      <c r="AB66" s="18">
        <v>1</v>
      </c>
      <c r="AC66" s="11">
        <v>0.44187178215326051</v>
      </c>
      <c r="AD66" s="11">
        <v>3.8880752731372897E-2</v>
      </c>
      <c r="AE66" s="168"/>
      <c r="AF66" s="168"/>
      <c r="AG66" s="168"/>
      <c r="AH66" s="168"/>
      <c r="AJ66" s="86">
        <v>1</v>
      </c>
      <c r="AK66" s="18">
        <v>10.031461613054475</v>
      </c>
      <c r="AL66" s="18">
        <v>1.1547005383792517</v>
      </c>
      <c r="AM66" s="11">
        <v>0.25372684053618549</v>
      </c>
      <c r="AN66" s="11">
        <v>2.9205965259053678E-2</v>
      </c>
      <c r="AO66" s="168"/>
      <c r="AP66" s="168"/>
      <c r="AQ66" s="168"/>
      <c r="AR66" s="168"/>
      <c r="BD66" s="25">
        <v>4</v>
      </c>
      <c r="BE66" s="15">
        <v>3.6981282797211428</v>
      </c>
      <c r="BF66" s="15">
        <v>0.57735026918962784</v>
      </c>
      <c r="BG66" s="11">
        <v>6.7604730575150832E-2</v>
      </c>
      <c r="BH66" s="11">
        <v>1.0343867174824673E-2</v>
      </c>
      <c r="BI66" s="168"/>
      <c r="BJ66" s="168"/>
      <c r="BK66" s="168"/>
      <c r="BL66" s="168"/>
      <c r="BN66" s="86">
        <v>0.66666666666666663</v>
      </c>
      <c r="BO66" s="15">
        <v>3.6981282797211428</v>
      </c>
      <c r="BP66" s="15">
        <v>0.57735026918962784</v>
      </c>
      <c r="BQ66" s="11">
        <v>6.5173846706990446E-2</v>
      </c>
      <c r="BR66" s="11">
        <v>1.0174914198282356E-2</v>
      </c>
      <c r="BS66" s="168"/>
      <c r="BT66" s="168"/>
      <c r="BU66" s="168"/>
      <c r="BV66" s="168"/>
      <c r="BX66" s="25">
        <v>25</v>
      </c>
      <c r="BY66" s="15">
        <v>4.6981282797211428</v>
      </c>
      <c r="BZ66" s="15">
        <v>0.57735026918962584</v>
      </c>
      <c r="CA66" s="11">
        <v>8.2041933135022435E-2</v>
      </c>
      <c r="CB66" s="11">
        <v>9.8365740861696485E-3</v>
      </c>
      <c r="CC66" s="168"/>
      <c r="CD66" s="168"/>
      <c r="CE66" s="168"/>
      <c r="CF66" s="168"/>
    </row>
    <row r="67" spans="1:84" x14ac:dyDescent="0.25">
      <c r="P67" s="86">
        <v>4</v>
      </c>
      <c r="Q67" s="18">
        <v>12.031461613054475</v>
      </c>
      <c r="R67" s="18">
        <v>0.57735026918962573</v>
      </c>
      <c r="S67" s="11">
        <v>0.45296101292691504</v>
      </c>
      <c r="T67" s="11">
        <v>2.4257537161253433E-2</v>
      </c>
      <c r="U67" s="168"/>
      <c r="V67" s="168"/>
      <c r="W67" s="168"/>
      <c r="X67" s="168"/>
      <c r="Z67" s="86">
        <v>2</v>
      </c>
      <c r="AA67" s="18">
        <v>12.031461613054475</v>
      </c>
      <c r="AB67" s="18">
        <v>0.57735026918962573</v>
      </c>
      <c r="AC67" s="11">
        <v>0.46779228397417577</v>
      </c>
      <c r="AD67" s="11">
        <v>2.2447813055753437E-2</v>
      </c>
      <c r="AE67" s="168"/>
      <c r="AF67" s="168"/>
      <c r="AG67" s="168"/>
      <c r="AH67" s="168"/>
      <c r="AJ67" s="86">
        <v>1.5</v>
      </c>
      <c r="AK67" s="18">
        <v>10.364794946387809</v>
      </c>
      <c r="AL67" s="18">
        <v>1</v>
      </c>
      <c r="AM67" s="11">
        <v>0.26215787648831429</v>
      </c>
      <c r="AN67" s="11">
        <v>2.5293107856386249E-2</v>
      </c>
      <c r="AO67" s="168"/>
      <c r="AP67" s="168"/>
      <c r="AQ67" s="168"/>
      <c r="AR67" s="168"/>
      <c r="BD67" s="25">
        <v>9</v>
      </c>
      <c r="BE67" s="15">
        <v>4.0314616130544758</v>
      </c>
      <c r="BF67" s="15">
        <v>0.57735026918963084</v>
      </c>
      <c r="BG67" s="11">
        <v>7.3679336057625777E-2</v>
      </c>
      <c r="BH67" s="11">
        <v>1.0156548267005719E-2</v>
      </c>
      <c r="BI67" s="168"/>
      <c r="BJ67" s="168"/>
      <c r="BK67" s="168"/>
      <c r="BL67" s="168"/>
      <c r="BN67" s="86">
        <v>2.5</v>
      </c>
      <c r="BO67" s="15">
        <v>4.0314616130544758</v>
      </c>
      <c r="BP67" s="15">
        <v>0.57735026918963084</v>
      </c>
      <c r="BQ67" s="11">
        <v>7.1048336158350142E-2</v>
      </c>
      <c r="BR67" s="11">
        <v>1.0174914198282441E-2</v>
      </c>
      <c r="BS67" s="168"/>
      <c r="BT67" s="168"/>
      <c r="BU67" s="168"/>
      <c r="BV67" s="168"/>
    </row>
    <row r="68" spans="1:84" x14ac:dyDescent="0.25">
      <c r="P68" s="86">
        <v>5</v>
      </c>
      <c r="Q68" s="18">
        <v>12.364794946387809</v>
      </c>
      <c r="R68" s="18">
        <v>1</v>
      </c>
      <c r="S68" s="11">
        <v>0.46554960579781851</v>
      </c>
      <c r="T68" s="11">
        <v>3.9909390634185589E-2</v>
      </c>
      <c r="U68" s="168"/>
      <c r="V68" s="168"/>
      <c r="W68" s="168"/>
      <c r="X68" s="168"/>
      <c r="Z68" s="86">
        <v>2.5</v>
      </c>
      <c r="AA68" s="18">
        <v>13.031461613054475</v>
      </c>
      <c r="AB68" s="18">
        <v>0.57735026918962573</v>
      </c>
      <c r="AC68" s="11">
        <v>0.50667303670554864</v>
      </c>
      <c r="AD68" s="11">
        <v>2.2447813055753371E-2</v>
      </c>
      <c r="AE68" s="168"/>
      <c r="AF68" s="168"/>
      <c r="AG68" s="168"/>
      <c r="AH68" s="168"/>
      <c r="AJ68" s="86">
        <v>2</v>
      </c>
      <c r="AK68" s="18">
        <v>11.031461613054475</v>
      </c>
      <c r="AL68" s="18">
        <v>1.527525231651959</v>
      </c>
      <c r="AM68" s="11">
        <v>0.27901994839257177</v>
      </c>
      <c r="AN68" s="11">
        <v>3.8635860437524455E-2</v>
      </c>
      <c r="AO68" s="168"/>
      <c r="AP68" s="168"/>
      <c r="AQ68" s="168"/>
      <c r="AR68" s="168"/>
      <c r="BD68" s="25">
        <v>16</v>
      </c>
      <c r="BE68" s="15">
        <v>4.3647949463878097</v>
      </c>
      <c r="BF68" s="15">
        <v>0</v>
      </c>
      <c r="BG68" s="11">
        <v>7.9816566338889117E-2</v>
      </c>
      <c r="BH68" s="11">
        <v>4.734463978926222E-4</v>
      </c>
      <c r="BI68" s="168"/>
      <c r="BJ68" s="168"/>
      <c r="BK68" s="168"/>
      <c r="BL68" s="168"/>
      <c r="BN68" s="86">
        <v>5</v>
      </c>
      <c r="BO68" s="15">
        <v>4.3647949463878097</v>
      </c>
      <c r="BP68" s="15">
        <v>0</v>
      </c>
      <c r="BQ68" s="11">
        <v>7.6922825609709838E-2</v>
      </c>
      <c r="BR68" s="11">
        <v>0</v>
      </c>
      <c r="BS68" s="168"/>
      <c r="BT68" s="168"/>
      <c r="BU68" s="168"/>
      <c r="BV68" s="168"/>
    </row>
    <row r="69" spans="1:84" ht="15.75" thickBot="1" x14ac:dyDescent="0.3">
      <c r="P69" s="86">
        <v>6</v>
      </c>
      <c r="Q69" s="18">
        <v>12.698128279721141</v>
      </c>
      <c r="R69" s="18">
        <v>0.57735026918962584</v>
      </c>
      <c r="S69" s="11">
        <v>0.47801355913534671</v>
      </c>
      <c r="T69" s="11">
        <v>2.3253941768859546E-2</v>
      </c>
      <c r="U69" s="168"/>
      <c r="V69" s="168"/>
      <c r="W69" s="168"/>
      <c r="X69" s="168"/>
      <c r="Z69" s="86">
        <v>3</v>
      </c>
      <c r="AA69" s="18">
        <v>13.364794946387809</v>
      </c>
      <c r="AB69" s="18">
        <v>1</v>
      </c>
      <c r="AC69" s="11">
        <v>0.51963328761600625</v>
      </c>
      <c r="AD69" s="11">
        <v>3.888075273137287E-2</v>
      </c>
      <c r="AE69" s="168"/>
      <c r="AF69" s="168"/>
      <c r="AG69" s="168"/>
      <c r="AH69" s="168"/>
      <c r="AJ69" s="86">
        <v>2.5</v>
      </c>
      <c r="AK69" s="18">
        <v>11.364794946387809</v>
      </c>
      <c r="AL69" s="18">
        <v>1</v>
      </c>
      <c r="AM69" s="11">
        <v>0.28745098434470051</v>
      </c>
      <c r="AN69" s="11">
        <v>2.5293107856386249E-2</v>
      </c>
      <c r="AO69" s="168"/>
      <c r="AP69" s="168"/>
      <c r="AQ69" s="168"/>
      <c r="AR69" s="168"/>
      <c r="BD69" s="25">
        <v>25</v>
      </c>
      <c r="BE69" s="15">
        <v>4.3647949463878097</v>
      </c>
      <c r="BF69" s="15">
        <v>0</v>
      </c>
      <c r="BG69" s="11">
        <v>7.9816566338889117E-2</v>
      </c>
      <c r="BH69" s="11">
        <v>4.734463978926222E-4</v>
      </c>
      <c r="BI69" s="168"/>
      <c r="BJ69" s="168"/>
      <c r="BK69" s="168"/>
      <c r="BL69" s="168"/>
      <c r="BN69" s="86">
        <v>25</v>
      </c>
      <c r="BO69" s="15">
        <v>4.3647949463878097</v>
      </c>
      <c r="BP69" s="15">
        <v>0</v>
      </c>
      <c r="BQ69" s="11">
        <v>7.6922825609709838E-2</v>
      </c>
      <c r="BR69" s="11">
        <v>0</v>
      </c>
      <c r="BS69" s="168"/>
      <c r="BT69" s="168"/>
      <c r="BU69" s="168"/>
      <c r="BV69" s="168"/>
    </row>
    <row r="70" spans="1:84" ht="42" customHeight="1" thickBot="1" x14ac:dyDescent="0.3">
      <c r="A70" s="199" t="s">
        <v>33</v>
      </c>
      <c r="B70" s="200"/>
      <c r="C70" s="200"/>
      <c r="D70" s="200"/>
      <c r="E70" s="200"/>
      <c r="F70" s="200"/>
      <c r="G70" s="200"/>
      <c r="H70" s="200"/>
      <c r="I70" s="200"/>
      <c r="J70" s="200"/>
      <c r="K70" s="200"/>
      <c r="L70" s="200"/>
      <c r="M70" s="200"/>
      <c r="N70" s="201"/>
      <c r="P70" s="86">
        <v>7</v>
      </c>
      <c r="Q70" s="18">
        <v>13.364794946387809</v>
      </c>
      <c r="R70" s="18">
        <v>1</v>
      </c>
      <c r="S70" s="11">
        <v>0.50319074487715365</v>
      </c>
      <c r="T70" s="11">
        <v>4.0099709554383169E-2</v>
      </c>
      <c r="U70" s="168"/>
      <c r="V70" s="168"/>
      <c r="W70" s="168"/>
      <c r="X70" s="168"/>
      <c r="Z70" s="86">
        <v>4</v>
      </c>
      <c r="AA70" s="18">
        <v>14.031461613054475</v>
      </c>
      <c r="AB70" s="18">
        <v>0.57735026918962573</v>
      </c>
      <c r="AC70" s="11">
        <v>0.54555378943692157</v>
      </c>
      <c r="AD70" s="11">
        <v>2.2447813055753437E-2</v>
      </c>
      <c r="AE70" s="168"/>
      <c r="AF70" s="168"/>
      <c r="AG70" s="168"/>
      <c r="AH70" s="168"/>
      <c r="AJ70" s="86">
        <v>3</v>
      </c>
      <c r="AK70" s="18">
        <v>11.698128279721141</v>
      </c>
      <c r="AL70" s="18">
        <v>1.527525231651959</v>
      </c>
      <c r="AM70" s="11">
        <v>0.29588202029682925</v>
      </c>
      <c r="AN70" s="11">
        <v>3.8635860437524275E-2</v>
      </c>
      <c r="AO70" s="168"/>
      <c r="AP70" s="168"/>
      <c r="AQ70" s="168"/>
      <c r="AR70" s="168"/>
      <c r="BD70" s="22"/>
      <c r="BE70" s="22"/>
      <c r="BF70" s="22"/>
    </row>
    <row r="71" spans="1:84" x14ac:dyDescent="0.25">
      <c r="P71" s="86">
        <v>10</v>
      </c>
      <c r="Q71" s="18">
        <v>14.031461613054475</v>
      </c>
      <c r="R71" s="18">
        <v>1.1547005383792517</v>
      </c>
      <c r="S71" s="11">
        <v>0.52824329108558521</v>
      </c>
      <c r="T71" s="11">
        <v>4.5120013591460457E-2</v>
      </c>
      <c r="U71" s="168"/>
      <c r="V71" s="168"/>
      <c r="W71" s="168"/>
      <c r="X71" s="168"/>
      <c r="Z71" s="86">
        <v>6</v>
      </c>
      <c r="AA71" s="18">
        <v>14.698128279721141</v>
      </c>
      <c r="AB71" s="18">
        <v>1.1547005383792515</v>
      </c>
      <c r="AC71" s="11">
        <v>0.57147429125783678</v>
      </c>
      <c r="AD71" s="11">
        <v>4.4895626111506812E-2</v>
      </c>
      <c r="AE71" s="168"/>
      <c r="AF71" s="168"/>
      <c r="AG71" s="168"/>
      <c r="AH71" s="168"/>
      <c r="AJ71" s="86">
        <v>4</v>
      </c>
      <c r="AK71" s="18">
        <v>12.031461613054475</v>
      </c>
      <c r="AL71" s="18">
        <v>1.527525231651959</v>
      </c>
      <c r="AM71" s="11">
        <v>0.30431305624895805</v>
      </c>
      <c r="AN71" s="11">
        <v>3.8635860437524275E-2</v>
      </c>
      <c r="AO71" s="168"/>
      <c r="AP71" s="168"/>
      <c r="AQ71" s="168"/>
      <c r="AR71" s="168"/>
    </row>
    <row r="72" spans="1:84" x14ac:dyDescent="0.25">
      <c r="P72" s="86">
        <v>12</v>
      </c>
      <c r="Q72" s="18">
        <v>14.364794946387809</v>
      </c>
      <c r="R72" s="18">
        <v>1.7320508075688783</v>
      </c>
      <c r="S72" s="11">
        <v>0.54083188395648873</v>
      </c>
      <c r="T72" s="11">
        <v>6.6901533842117583E-2</v>
      </c>
      <c r="U72" s="168"/>
      <c r="V72" s="168"/>
      <c r="W72" s="168"/>
      <c r="X72" s="168"/>
      <c r="Z72" s="86">
        <v>7</v>
      </c>
      <c r="AA72" s="18">
        <v>15.698128279721145</v>
      </c>
      <c r="AB72" s="18">
        <v>1.1547005383792526</v>
      </c>
      <c r="AC72" s="11">
        <v>0.6103550439892097</v>
      </c>
      <c r="AD72" s="11">
        <v>4.4895626111506874E-2</v>
      </c>
      <c r="AE72" s="168"/>
      <c r="AF72" s="168"/>
      <c r="AG72" s="168"/>
      <c r="AH72" s="168"/>
      <c r="AJ72" s="86">
        <v>6</v>
      </c>
      <c r="AK72" s="18">
        <v>12.698128279721141</v>
      </c>
      <c r="AL72" s="18">
        <v>2.0816659994661419</v>
      </c>
      <c r="AM72" s="11">
        <v>0.32117512815321558</v>
      </c>
      <c r="AN72" s="11">
        <v>5.2651802645468863E-2</v>
      </c>
      <c r="AO72" s="168"/>
      <c r="AP72" s="168"/>
      <c r="AQ72" s="168"/>
      <c r="AR72" s="168"/>
    </row>
    <row r="73" spans="1:84" x14ac:dyDescent="0.25">
      <c r="P73" s="86">
        <v>30</v>
      </c>
      <c r="Q73" s="18">
        <v>14.364794946387809</v>
      </c>
      <c r="R73" s="18">
        <v>1.7320508075688783</v>
      </c>
      <c r="S73" s="11">
        <v>0.54083188395648873</v>
      </c>
      <c r="T73" s="11">
        <v>6.6901533842117583E-2</v>
      </c>
      <c r="U73" s="168"/>
      <c r="V73" s="168"/>
      <c r="W73" s="168"/>
      <c r="X73" s="168"/>
      <c r="Z73" s="86">
        <v>9</v>
      </c>
      <c r="AA73" s="18">
        <v>16.364794946387811</v>
      </c>
      <c r="AB73" s="18">
        <v>1.0000000000000009</v>
      </c>
      <c r="AC73" s="11">
        <v>0.63627554581012491</v>
      </c>
      <c r="AD73" s="11">
        <v>3.8880752731372925E-2</v>
      </c>
      <c r="AE73" s="168"/>
      <c r="AF73" s="168"/>
      <c r="AG73" s="168"/>
      <c r="AH73" s="168"/>
      <c r="AJ73" s="86">
        <v>7</v>
      </c>
      <c r="AK73" s="18">
        <v>13.031461613054475</v>
      </c>
      <c r="AL73" s="18">
        <v>1.5275252316519468</v>
      </c>
      <c r="AM73" s="11">
        <v>0.32960616410534432</v>
      </c>
      <c r="AN73" s="11">
        <v>3.8635860437524143E-2</v>
      </c>
      <c r="AO73" s="168"/>
      <c r="AP73" s="168"/>
      <c r="AQ73" s="168"/>
      <c r="AR73" s="168"/>
    </row>
    <row r="74" spans="1:84" x14ac:dyDescent="0.25">
      <c r="Z74" s="86">
        <v>12</v>
      </c>
      <c r="AA74" s="18">
        <v>16.698128279721143</v>
      </c>
      <c r="AB74" s="18">
        <v>0.57735026918962584</v>
      </c>
      <c r="AC74" s="11">
        <v>0.64923579672058263</v>
      </c>
      <c r="AD74" s="11">
        <v>2.2447813055753375E-2</v>
      </c>
      <c r="AE74" s="168"/>
      <c r="AF74" s="168"/>
      <c r="AG74" s="168"/>
      <c r="AH74" s="168"/>
      <c r="AJ74" s="86">
        <v>10</v>
      </c>
      <c r="AK74" s="18">
        <v>13.364794946387809</v>
      </c>
      <c r="AL74" s="18">
        <v>2.0000000000000142</v>
      </c>
      <c r="AM74" s="11">
        <v>0.33803720005747301</v>
      </c>
      <c r="AN74" s="11">
        <v>5.0586215712773067E-2</v>
      </c>
      <c r="AO74" s="168"/>
      <c r="AP74" s="168"/>
      <c r="AQ74" s="168"/>
      <c r="AR74" s="168"/>
    </row>
    <row r="75" spans="1:84" x14ac:dyDescent="0.25">
      <c r="Z75" s="86">
        <v>14</v>
      </c>
      <c r="AA75" s="18">
        <v>17.031461613054478</v>
      </c>
      <c r="AB75" s="18">
        <v>0.57735026918962584</v>
      </c>
      <c r="AC75" s="11">
        <v>0.66219604763104023</v>
      </c>
      <c r="AD75" s="11">
        <v>2.2447813055753371E-2</v>
      </c>
      <c r="AE75" s="168"/>
      <c r="AF75" s="168"/>
      <c r="AG75" s="168"/>
      <c r="AH75" s="168"/>
      <c r="AJ75" s="86">
        <v>14</v>
      </c>
      <c r="AK75" s="18">
        <v>13.698128279721141</v>
      </c>
      <c r="AL75" s="18">
        <v>2.0816659994661282</v>
      </c>
      <c r="AM75" s="11">
        <v>0.34646823600960186</v>
      </c>
      <c r="AN75" s="11">
        <v>5.2651802645468863E-2</v>
      </c>
      <c r="AO75" s="168"/>
      <c r="AP75" s="168"/>
      <c r="AQ75" s="168"/>
      <c r="AR75" s="168"/>
    </row>
    <row r="76" spans="1:84" x14ac:dyDescent="0.25">
      <c r="Z76" s="86">
        <v>30</v>
      </c>
      <c r="AA76" s="18">
        <v>17.364794946387811</v>
      </c>
      <c r="AB76" s="18">
        <v>1</v>
      </c>
      <c r="AC76" s="11">
        <v>0.67515629854149795</v>
      </c>
      <c r="AD76" s="11">
        <v>3.8880752731372814E-2</v>
      </c>
      <c r="AE76" s="168"/>
      <c r="AF76" s="168"/>
      <c r="AG76" s="168"/>
      <c r="AH76" s="168"/>
      <c r="AJ76" s="86">
        <v>16</v>
      </c>
      <c r="AK76" s="18">
        <v>14.031461613054475</v>
      </c>
      <c r="AL76" s="18">
        <v>1.5275252316519468</v>
      </c>
      <c r="AM76" s="11">
        <v>0.3548992719617306</v>
      </c>
      <c r="AN76" s="11">
        <v>3.8635860437524129E-2</v>
      </c>
      <c r="AO76" s="168"/>
      <c r="AP76" s="168"/>
      <c r="AQ76" s="168"/>
      <c r="AR76" s="168"/>
    </row>
    <row r="77" spans="1:84" x14ac:dyDescent="0.25">
      <c r="AJ77" s="86">
        <v>30</v>
      </c>
      <c r="AK77" s="18">
        <v>15.031461613054477</v>
      </c>
      <c r="AL77" s="18">
        <v>1.5275252316519474</v>
      </c>
      <c r="AM77" s="11">
        <v>0.38019237981811688</v>
      </c>
      <c r="AN77" s="11">
        <v>3.8635860437524164E-2</v>
      </c>
      <c r="AO77" s="168"/>
      <c r="AP77" s="168"/>
      <c r="AQ77" s="168"/>
      <c r="AR77" s="168"/>
    </row>
    <row r="79" spans="1:84" x14ac:dyDescent="0.25">
      <c r="AM79" s="74"/>
      <c r="AN79" s="74"/>
    </row>
    <row r="80" spans="1:84" x14ac:dyDescent="0.25">
      <c r="AK80" s="23"/>
      <c r="AL80" s="23"/>
      <c r="AM80" s="23"/>
      <c r="AN80" s="23"/>
    </row>
    <row r="84" spans="17:37" x14ac:dyDescent="0.25">
      <c r="Q84" s="14"/>
      <c r="R84" s="14"/>
      <c r="S84" s="14"/>
    </row>
    <row r="85" spans="17:37" x14ac:dyDescent="0.25">
      <c r="Q85" s="14"/>
      <c r="R85" s="14"/>
      <c r="S85" s="14"/>
    </row>
    <row r="86" spans="17:37" x14ac:dyDescent="0.25">
      <c r="Q86" s="14"/>
      <c r="R86" s="14"/>
      <c r="S86" s="14"/>
    </row>
    <row r="87" spans="17:37" x14ac:dyDescent="0.25">
      <c r="Q87" s="14"/>
      <c r="R87" s="14"/>
      <c r="S87" s="14"/>
      <c r="AK87" s="36"/>
    </row>
    <row r="88" spans="17:37" x14ac:dyDescent="0.25">
      <c r="Q88" s="14"/>
      <c r="R88" s="14"/>
      <c r="S88" s="14"/>
    </row>
    <row r="89" spans="17:37" x14ac:dyDescent="0.25">
      <c r="Q89" s="14"/>
    </row>
    <row r="155" spans="1:14" ht="15.75" thickBot="1" x14ac:dyDescent="0.3"/>
    <row r="156" spans="1:14" ht="29.25" thickBot="1" x14ac:dyDescent="0.5">
      <c r="A156" s="165" t="s">
        <v>34</v>
      </c>
      <c r="B156" s="166"/>
      <c r="C156" s="166"/>
      <c r="D156" s="166"/>
      <c r="E156" s="166"/>
      <c r="F156" s="166"/>
      <c r="G156" s="166"/>
      <c r="H156" s="166"/>
      <c r="I156" s="166"/>
      <c r="J156" s="166"/>
      <c r="K156" s="166"/>
      <c r="L156" s="166"/>
      <c r="M156" s="166"/>
      <c r="N156" s="167"/>
    </row>
    <row r="173" spans="1:14" ht="15.75" thickBot="1" x14ac:dyDescent="0.3"/>
    <row r="174" spans="1:14" ht="29.25" thickBot="1" x14ac:dyDescent="0.5">
      <c r="A174" s="145" t="s">
        <v>35</v>
      </c>
      <c r="B174" s="146"/>
      <c r="C174" s="146"/>
      <c r="D174" s="146"/>
      <c r="E174" s="146"/>
      <c r="F174" s="146"/>
      <c r="G174" s="146"/>
      <c r="H174" s="146"/>
      <c r="I174" s="146"/>
      <c r="J174" s="146"/>
      <c r="K174" s="146"/>
      <c r="L174" s="146"/>
      <c r="M174" s="146"/>
      <c r="N174" s="147"/>
    </row>
  </sheetData>
  <mergeCells count="75">
    <mergeCell ref="BN3:BV3"/>
    <mergeCell ref="BS6:BV35"/>
    <mergeCell ref="BN37:BV37"/>
    <mergeCell ref="BS40:BV48"/>
    <mergeCell ref="BX3:CF3"/>
    <mergeCell ref="CC6:CF31"/>
    <mergeCell ref="BX33:CF33"/>
    <mergeCell ref="CC36:CF44"/>
    <mergeCell ref="BX46:CF46"/>
    <mergeCell ref="Z51:AH51"/>
    <mergeCell ref="P51:X51"/>
    <mergeCell ref="U54:X55"/>
    <mergeCell ref="CC49:CF55"/>
    <mergeCell ref="BX57:CF57"/>
    <mergeCell ref="BN50:BV50"/>
    <mergeCell ref="AT54:BB54"/>
    <mergeCell ref="AY57:BB63"/>
    <mergeCell ref="BI50:BL57"/>
    <mergeCell ref="BD59:BL59"/>
    <mergeCell ref="BI62:BL69"/>
    <mergeCell ref="CC60:CF66"/>
    <mergeCell ref="A70:N70"/>
    <mergeCell ref="BS53:BV60"/>
    <mergeCell ref="BN62:BV62"/>
    <mergeCell ref="BS65:BV69"/>
    <mergeCell ref="P57:X57"/>
    <mergeCell ref="BD3:BL3"/>
    <mergeCell ref="BI6:BL33"/>
    <mergeCell ref="BD35:BL35"/>
    <mergeCell ref="BI38:BL45"/>
    <mergeCell ref="BD47:BL47"/>
    <mergeCell ref="AT3:BB3"/>
    <mergeCell ref="AY6:BB28"/>
    <mergeCell ref="AT30:BB30"/>
    <mergeCell ref="AY33:BB41"/>
    <mergeCell ref="U43:X49"/>
    <mergeCell ref="Z3:AH3"/>
    <mergeCell ref="P3:X3"/>
    <mergeCell ref="U6:X22"/>
    <mergeCell ref="P24:X24"/>
    <mergeCell ref="U27:X38"/>
    <mergeCell ref="P40:X40"/>
    <mergeCell ref="AT43:BB43"/>
    <mergeCell ref="A1:N1"/>
    <mergeCell ref="A34:N34"/>
    <mergeCell ref="P1:CF1"/>
    <mergeCell ref="P2:X2"/>
    <mergeCell ref="AO53:AR59"/>
    <mergeCell ref="AJ3:AR3"/>
    <mergeCell ref="AO6:AR27"/>
    <mergeCell ref="AJ29:AR29"/>
    <mergeCell ref="AO32:AR37"/>
    <mergeCell ref="AJ39:AR39"/>
    <mergeCell ref="AO42:AR48"/>
    <mergeCell ref="AJ50:AR50"/>
    <mergeCell ref="AE28:AH37"/>
    <mergeCell ref="Z39:AH39"/>
    <mergeCell ref="AE42:AH49"/>
    <mergeCell ref="AY46:BB52"/>
    <mergeCell ref="A174:N174"/>
    <mergeCell ref="BN2:BV2"/>
    <mergeCell ref="BX2:CF2"/>
    <mergeCell ref="Z2:AH2"/>
    <mergeCell ref="AJ2:AR2"/>
    <mergeCell ref="AT2:BB2"/>
    <mergeCell ref="BD2:BL2"/>
    <mergeCell ref="A156:N156"/>
    <mergeCell ref="AJ61:AR61"/>
    <mergeCell ref="AO64:AR77"/>
    <mergeCell ref="AE54:AH58"/>
    <mergeCell ref="Z60:AH60"/>
    <mergeCell ref="AE63:AH76"/>
    <mergeCell ref="U60:X73"/>
    <mergeCell ref="AE6:AH23"/>
    <mergeCell ref="Z25:AH25"/>
  </mergeCells>
  <phoneticPr fontId="14"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5357F-B252-482C-B581-B41236742537}">
  <dimension ref="A1:AB234"/>
  <sheetViews>
    <sheetView zoomScale="80" zoomScaleNormal="80" workbookViewId="0">
      <selection activeCell="AG17" sqref="AG17"/>
    </sheetView>
  </sheetViews>
  <sheetFormatPr defaultRowHeight="15" x14ac:dyDescent="0.25"/>
  <cols>
    <col min="1" max="23" width="9.140625" style="1"/>
    <col min="24" max="24" width="17.85546875" style="1" bestFit="1" customWidth="1"/>
    <col min="25" max="26" width="14.42578125" style="1" bestFit="1" customWidth="1"/>
    <col min="27" max="27" width="10.7109375" style="1" bestFit="1" customWidth="1"/>
    <col min="28" max="28" width="17.42578125" style="1" bestFit="1" customWidth="1"/>
    <col min="29" max="16384" width="9.140625" style="1"/>
  </cols>
  <sheetData>
    <row r="1" spans="1:28" ht="29.25" thickBot="1" x14ac:dyDescent="0.5">
      <c r="A1" s="205" t="s">
        <v>195</v>
      </c>
      <c r="B1" s="206"/>
      <c r="C1" s="206"/>
      <c r="D1" s="206"/>
      <c r="E1" s="206"/>
      <c r="F1" s="206"/>
      <c r="G1" s="206"/>
      <c r="H1" s="206"/>
      <c r="I1" s="206"/>
      <c r="J1" s="206"/>
      <c r="K1" s="206"/>
      <c r="L1" s="206"/>
      <c r="M1" s="206"/>
      <c r="N1" s="206"/>
      <c r="O1" s="206"/>
      <c r="P1" s="206"/>
      <c r="Q1" s="206"/>
      <c r="R1" s="206"/>
      <c r="S1" s="206"/>
      <c r="T1" s="206"/>
      <c r="U1" s="206"/>
      <c r="V1" s="207"/>
    </row>
    <row r="2" spans="1:28" x14ac:dyDescent="0.25">
      <c r="A2" s="38"/>
      <c r="B2" s="19"/>
      <c r="C2" s="19"/>
      <c r="D2" s="19"/>
      <c r="E2" s="19"/>
      <c r="F2" s="19"/>
      <c r="G2" s="19"/>
      <c r="H2" s="19"/>
      <c r="I2" s="19"/>
      <c r="J2" s="19"/>
      <c r="K2" s="19"/>
      <c r="L2" s="19"/>
      <c r="M2" s="19"/>
      <c r="N2" s="19"/>
      <c r="O2" s="19"/>
      <c r="P2" s="19"/>
      <c r="Q2" s="19"/>
      <c r="R2" s="19"/>
      <c r="S2" s="19"/>
      <c r="T2" s="19"/>
      <c r="U2" s="19"/>
      <c r="V2" s="40"/>
      <c r="X2" s="208" t="s">
        <v>40</v>
      </c>
      <c r="Y2" s="202" t="s">
        <v>41</v>
      </c>
      <c r="Z2" s="202"/>
      <c r="AA2" s="202"/>
      <c r="AB2" s="203"/>
    </row>
    <row r="3" spans="1:28" x14ac:dyDescent="0.25">
      <c r="A3" s="38"/>
      <c r="B3" s="19"/>
      <c r="C3" s="19"/>
      <c r="D3" s="19"/>
      <c r="E3" s="19"/>
      <c r="F3" s="19"/>
      <c r="G3" s="19"/>
      <c r="H3" s="19"/>
      <c r="I3" s="19"/>
      <c r="J3" s="19"/>
      <c r="K3" s="19"/>
      <c r="L3" s="19"/>
      <c r="M3" s="19"/>
      <c r="N3" s="19"/>
      <c r="O3" s="19"/>
      <c r="P3" s="19"/>
      <c r="Q3" s="19"/>
      <c r="R3" s="19"/>
      <c r="S3" s="19"/>
      <c r="T3" s="19"/>
      <c r="U3" s="19"/>
      <c r="V3" s="40"/>
      <c r="X3" s="209"/>
      <c r="Y3" s="168" t="s">
        <v>42</v>
      </c>
      <c r="Z3" s="168"/>
      <c r="AA3" s="168"/>
      <c r="AB3" s="204"/>
    </row>
    <row r="4" spans="1:28" x14ac:dyDescent="0.25">
      <c r="A4" s="38"/>
      <c r="B4" s="19"/>
      <c r="C4" s="19"/>
      <c r="D4" s="19"/>
      <c r="E4" s="19"/>
      <c r="F4" s="19"/>
      <c r="G4" s="19"/>
      <c r="H4" s="19"/>
      <c r="I4" s="19"/>
      <c r="J4" s="19"/>
      <c r="K4" s="19"/>
      <c r="L4" s="19"/>
      <c r="M4" s="19"/>
      <c r="N4" s="19"/>
      <c r="O4" s="19"/>
      <c r="P4" s="19"/>
      <c r="Q4" s="19"/>
      <c r="R4" s="19"/>
      <c r="S4" s="19"/>
      <c r="T4" s="19"/>
      <c r="U4" s="19"/>
      <c r="V4" s="40"/>
      <c r="X4" s="209"/>
      <c r="Y4" s="16" t="s">
        <v>43</v>
      </c>
      <c r="Z4" s="16" t="s">
        <v>2</v>
      </c>
      <c r="AA4" s="16" t="s">
        <v>5</v>
      </c>
      <c r="AB4" s="90" t="s">
        <v>44</v>
      </c>
    </row>
    <row r="5" spans="1:28" x14ac:dyDescent="0.25">
      <c r="A5" s="38"/>
      <c r="B5" s="19"/>
      <c r="C5" s="19"/>
      <c r="D5" s="19"/>
      <c r="E5" s="19"/>
      <c r="F5" s="19"/>
      <c r="G5" s="19"/>
      <c r="H5" s="19"/>
      <c r="I5" s="19"/>
      <c r="J5" s="19"/>
      <c r="K5" s="19"/>
      <c r="L5" s="19"/>
      <c r="M5" s="19"/>
      <c r="N5" s="19"/>
      <c r="O5" s="19"/>
      <c r="P5" s="19"/>
      <c r="Q5" s="19"/>
      <c r="R5" s="19"/>
      <c r="S5" s="19"/>
      <c r="T5" s="19"/>
      <c r="U5" s="19"/>
      <c r="V5" s="40"/>
      <c r="X5" s="91">
        <v>2</v>
      </c>
      <c r="Y5" s="89" t="s">
        <v>45</v>
      </c>
      <c r="Z5" s="89" t="s">
        <v>46</v>
      </c>
      <c r="AA5" s="89" t="s">
        <v>46</v>
      </c>
      <c r="AB5" s="92" t="s">
        <v>46</v>
      </c>
    </row>
    <row r="6" spans="1:28" x14ac:dyDescent="0.25">
      <c r="A6" s="38"/>
      <c r="B6" s="19"/>
      <c r="C6" s="19"/>
      <c r="D6" s="19"/>
      <c r="E6" s="19"/>
      <c r="F6" s="19"/>
      <c r="G6" s="19"/>
      <c r="H6" s="19"/>
      <c r="I6" s="19"/>
      <c r="J6" s="19"/>
      <c r="K6" s="19"/>
      <c r="L6" s="19"/>
      <c r="M6" s="19"/>
      <c r="N6" s="19"/>
      <c r="O6" s="19"/>
      <c r="P6" s="19"/>
      <c r="Q6" s="19"/>
      <c r="R6" s="19"/>
      <c r="S6" s="19"/>
      <c r="T6" s="19"/>
      <c r="U6" s="19"/>
      <c r="V6" s="40"/>
      <c r="X6" s="91">
        <v>5</v>
      </c>
      <c r="Y6" s="89" t="s">
        <v>47</v>
      </c>
      <c r="Z6" s="89" t="s">
        <v>46</v>
      </c>
      <c r="AA6" s="89" t="s">
        <v>46</v>
      </c>
      <c r="AB6" s="92" t="s">
        <v>46</v>
      </c>
    </row>
    <row r="7" spans="1:28" x14ac:dyDescent="0.25">
      <c r="A7" s="38"/>
      <c r="B7" s="19"/>
      <c r="C7" s="19"/>
      <c r="D7" s="19"/>
      <c r="E7" s="19"/>
      <c r="F7" s="19"/>
      <c r="G7" s="19"/>
      <c r="H7" s="19"/>
      <c r="I7" s="19"/>
      <c r="J7" s="19"/>
      <c r="K7" s="19"/>
      <c r="L7" s="19"/>
      <c r="M7" s="19"/>
      <c r="N7" s="19"/>
      <c r="O7" s="19"/>
      <c r="P7" s="19"/>
      <c r="Q7" s="19"/>
      <c r="R7" s="19"/>
      <c r="S7" s="19"/>
      <c r="T7" s="19"/>
      <c r="U7" s="19"/>
      <c r="V7" s="40"/>
      <c r="X7" s="91">
        <v>15</v>
      </c>
      <c r="Y7" s="89" t="s">
        <v>48</v>
      </c>
      <c r="Z7" s="89" t="s">
        <v>46</v>
      </c>
      <c r="AA7" s="89" t="s">
        <v>46</v>
      </c>
      <c r="AB7" s="92" t="s">
        <v>46</v>
      </c>
    </row>
    <row r="8" spans="1:28" x14ac:dyDescent="0.25">
      <c r="A8" s="38"/>
      <c r="B8" s="19"/>
      <c r="C8" s="19"/>
      <c r="D8" s="19"/>
      <c r="E8" s="19"/>
      <c r="F8" s="19"/>
      <c r="G8" s="19"/>
      <c r="H8" s="19"/>
      <c r="I8" s="19"/>
      <c r="J8" s="19"/>
      <c r="K8" s="19"/>
      <c r="L8" s="19"/>
      <c r="M8" s="19"/>
      <c r="N8" s="19"/>
      <c r="O8" s="19"/>
      <c r="P8" s="19"/>
      <c r="Q8" s="19"/>
      <c r="R8" s="19"/>
      <c r="S8" s="19"/>
      <c r="T8" s="19"/>
      <c r="U8" s="19"/>
      <c r="V8" s="40"/>
      <c r="X8" s="93" t="s">
        <v>49</v>
      </c>
      <c r="Y8" s="89" t="s">
        <v>46</v>
      </c>
      <c r="Z8" s="89" t="s">
        <v>46</v>
      </c>
      <c r="AA8" s="89" t="s">
        <v>46</v>
      </c>
      <c r="AB8" s="92" t="s">
        <v>50</v>
      </c>
    </row>
    <row r="9" spans="1:28" x14ac:dyDescent="0.25">
      <c r="A9" s="38"/>
      <c r="B9" s="19"/>
      <c r="C9" s="19"/>
      <c r="D9" s="19"/>
      <c r="E9" s="19"/>
      <c r="F9" s="19"/>
      <c r="G9" s="19"/>
      <c r="H9" s="19"/>
      <c r="I9" s="19"/>
      <c r="J9" s="19"/>
      <c r="K9" s="19"/>
      <c r="L9" s="19"/>
      <c r="M9" s="19"/>
      <c r="N9" s="19"/>
      <c r="O9" s="19"/>
      <c r="P9" s="19"/>
      <c r="Q9" s="19"/>
      <c r="R9" s="19"/>
      <c r="S9" s="19"/>
      <c r="T9" s="19"/>
      <c r="U9" s="19"/>
      <c r="V9" s="40"/>
      <c r="X9" s="93" t="s">
        <v>1</v>
      </c>
      <c r="Y9" s="89" t="s">
        <v>46</v>
      </c>
      <c r="Z9" s="89" t="s">
        <v>51</v>
      </c>
      <c r="AA9" s="89" t="s">
        <v>52</v>
      </c>
      <c r="AB9" s="92" t="s">
        <v>53</v>
      </c>
    </row>
    <row r="10" spans="1:28" x14ac:dyDescent="0.25">
      <c r="A10" s="38"/>
      <c r="B10" s="19"/>
      <c r="C10" s="19"/>
      <c r="D10" s="19"/>
      <c r="E10" s="19"/>
      <c r="F10" s="19"/>
      <c r="G10" s="19"/>
      <c r="H10" s="19"/>
      <c r="I10" s="19"/>
      <c r="J10" s="19"/>
      <c r="K10" s="19"/>
      <c r="L10" s="19"/>
      <c r="M10" s="19"/>
      <c r="N10" s="19"/>
      <c r="O10" s="19"/>
      <c r="P10" s="19"/>
      <c r="Q10" s="19"/>
      <c r="R10" s="19"/>
      <c r="S10" s="19"/>
      <c r="T10" s="19"/>
      <c r="U10" s="19"/>
      <c r="V10" s="40"/>
      <c r="X10" s="93" t="s">
        <v>54</v>
      </c>
      <c r="Y10" s="89" t="s">
        <v>46</v>
      </c>
      <c r="Z10" s="89" t="s">
        <v>55</v>
      </c>
      <c r="AA10" s="89" t="s">
        <v>56</v>
      </c>
      <c r="AB10" s="92" t="s">
        <v>57</v>
      </c>
    </row>
    <row r="11" spans="1:28" x14ac:dyDescent="0.25">
      <c r="A11" s="38"/>
      <c r="B11" s="19"/>
      <c r="C11" s="19"/>
      <c r="D11" s="19"/>
      <c r="E11" s="19"/>
      <c r="F11" s="19"/>
      <c r="G11" s="19"/>
      <c r="H11" s="19"/>
      <c r="I11" s="19"/>
      <c r="J11" s="19"/>
      <c r="K11" s="19"/>
      <c r="L11" s="19"/>
      <c r="M11" s="19"/>
      <c r="N11" s="19"/>
      <c r="O11" s="19"/>
      <c r="P11" s="19"/>
      <c r="Q11" s="19"/>
      <c r="R11" s="19"/>
      <c r="S11" s="19"/>
      <c r="T11" s="19"/>
      <c r="U11" s="19"/>
      <c r="V11" s="40"/>
      <c r="X11" s="93" t="s">
        <v>58</v>
      </c>
      <c r="Y11" s="89" t="s">
        <v>46</v>
      </c>
      <c r="Z11" s="89" t="s">
        <v>59</v>
      </c>
      <c r="AA11" s="89" t="s">
        <v>60</v>
      </c>
      <c r="AB11" s="92" t="s">
        <v>61</v>
      </c>
    </row>
    <row r="12" spans="1:28" x14ac:dyDescent="0.25">
      <c r="A12" s="38"/>
      <c r="B12" s="19"/>
      <c r="C12" s="19"/>
      <c r="D12" s="19"/>
      <c r="E12" s="19"/>
      <c r="F12" s="19"/>
      <c r="G12" s="19"/>
      <c r="H12" s="19"/>
      <c r="I12" s="19"/>
      <c r="J12" s="19"/>
      <c r="K12" s="19"/>
      <c r="L12" s="19"/>
      <c r="M12" s="19"/>
      <c r="N12" s="19"/>
      <c r="O12" s="19"/>
      <c r="P12" s="19"/>
      <c r="Q12" s="19"/>
      <c r="R12" s="19"/>
      <c r="S12" s="19"/>
      <c r="T12" s="19"/>
      <c r="U12" s="19"/>
      <c r="V12" s="40"/>
      <c r="X12" s="93" t="s">
        <v>37</v>
      </c>
      <c r="Y12" s="89" t="s">
        <v>46</v>
      </c>
      <c r="Z12" s="89" t="s">
        <v>62</v>
      </c>
      <c r="AA12" s="89" t="s">
        <v>63</v>
      </c>
      <c r="AB12" s="92" t="s">
        <v>64</v>
      </c>
    </row>
    <row r="13" spans="1:28" x14ac:dyDescent="0.25">
      <c r="A13" s="38"/>
      <c r="B13" s="19"/>
      <c r="C13" s="19"/>
      <c r="D13" s="19"/>
      <c r="E13" s="19"/>
      <c r="F13" s="19"/>
      <c r="G13" s="19"/>
      <c r="H13" s="19"/>
      <c r="I13" s="19"/>
      <c r="J13" s="19"/>
      <c r="K13" s="19"/>
      <c r="L13" s="19"/>
      <c r="M13" s="19"/>
      <c r="N13" s="19"/>
      <c r="O13" s="19"/>
      <c r="P13" s="19"/>
      <c r="Q13" s="19"/>
      <c r="R13" s="19"/>
      <c r="S13" s="19"/>
      <c r="T13" s="19"/>
      <c r="U13" s="19"/>
      <c r="V13" s="40"/>
      <c r="X13" s="93" t="s">
        <v>65</v>
      </c>
      <c r="Y13" s="89" t="s">
        <v>46</v>
      </c>
      <c r="Z13" s="89" t="s">
        <v>66</v>
      </c>
      <c r="AA13" s="89" t="s">
        <v>67</v>
      </c>
      <c r="AB13" s="92" t="s">
        <v>68</v>
      </c>
    </row>
    <row r="14" spans="1:28" x14ac:dyDescent="0.25">
      <c r="A14" s="38"/>
      <c r="B14" s="19"/>
      <c r="C14" s="19"/>
      <c r="D14" s="19"/>
      <c r="E14" s="19"/>
      <c r="F14" s="19"/>
      <c r="G14" s="19"/>
      <c r="H14" s="19"/>
      <c r="I14" s="19"/>
      <c r="J14" s="19"/>
      <c r="K14" s="19"/>
      <c r="L14" s="19"/>
      <c r="M14" s="19"/>
      <c r="N14" s="19"/>
      <c r="O14" s="19"/>
      <c r="P14" s="19"/>
      <c r="Q14" s="19"/>
      <c r="R14" s="19"/>
      <c r="S14" s="19"/>
      <c r="T14" s="19"/>
      <c r="U14" s="19"/>
      <c r="V14" s="40"/>
      <c r="X14" s="93" t="s">
        <v>38</v>
      </c>
      <c r="Y14" s="89" t="s">
        <v>46</v>
      </c>
      <c r="Z14" s="89" t="s">
        <v>69</v>
      </c>
      <c r="AA14" s="89" t="s">
        <v>70</v>
      </c>
      <c r="AB14" s="92" t="s">
        <v>71</v>
      </c>
    </row>
    <row r="15" spans="1:28" x14ac:dyDescent="0.25">
      <c r="A15" s="38"/>
      <c r="B15" s="19"/>
      <c r="C15" s="19"/>
      <c r="D15" s="19"/>
      <c r="E15" s="19"/>
      <c r="F15" s="19"/>
      <c r="G15" s="19"/>
      <c r="H15" s="19"/>
      <c r="I15" s="19"/>
      <c r="J15" s="19"/>
      <c r="K15" s="19"/>
      <c r="L15" s="19"/>
      <c r="M15" s="19"/>
      <c r="N15" s="19"/>
      <c r="O15" s="19"/>
      <c r="P15" s="19"/>
      <c r="Q15" s="19"/>
      <c r="R15" s="19"/>
      <c r="S15" s="19"/>
      <c r="T15" s="19"/>
      <c r="U15" s="19"/>
      <c r="V15" s="40"/>
      <c r="X15" s="93" t="s">
        <v>72</v>
      </c>
      <c r="Y15" s="89" t="s">
        <v>46</v>
      </c>
      <c r="Z15" s="89" t="s">
        <v>73</v>
      </c>
      <c r="AA15" s="89" t="s">
        <v>74</v>
      </c>
      <c r="AB15" s="92" t="s">
        <v>75</v>
      </c>
    </row>
    <row r="16" spans="1:28" x14ac:dyDescent="0.25">
      <c r="A16" s="38"/>
      <c r="B16" s="19"/>
      <c r="C16" s="19"/>
      <c r="D16" s="19"/>
      <c r="E16" s="19"/>
      <c r="F16" s="19"/>
      <c r="G16" s="19"/>
      <c r="H16" s="19"/>
      <c r="I16" s="19"/>
      <c r="J16" s="19"/>
      <c r="K16" s="19"/>
      <c r="L16" s="19"/>
      <c r="M16" s="19"/>
      <c r="N16" s="19"/>
      <c r="O16" s="19"/>
      <c r="P16" s="19"/>
      <c r="Q16" s="19"/>
      <c r="R16" s="19"/>
      <c r="S16" s="19"/>
      <c r="T16" s="19"/>
      <c r="U16" s="19"/>
      <c r="V16" s="40"/>
      <c r="X16" s="93" t="s">
        <v>76</v>
      </c>
      <c r="Y16" s="89" t="s">
        <v>46</v>
      </c>
      <c r="Z16" s="89" t="s">
        <v>77</v>
      </c>
      <c r="AA16" s="89" t="s">
        <v>78</v>
      </c>
      <c r="AB16" s="92" t="s">
        <v>79</v>
      </c>
    </row>
    <row r="17" spans="1:28" x14ac:dyDescent="0.25">
      <c r="A17" s="38"/>
      <c r="B17" s="19"/>
      <c r="C17" s="19"/>
      <c r="D17" s="19"/>
      <c r="E17" s="19"/>
      <c r="F17" s="19"/>
      <c r="G17" s="19"/>
      <c r="H17" s="19"/>
      <c r="I17" s="19"/>
      <c r="J17" s="19"/>
      <c r="K17" s="19"/>
      <c r="L17" s="19"/>
      <c r="M17" s="19"/>
      <c r="N17" s="19"/>
      <c r="O17" s="19"/>
      <c r="P17" s="19"/>
      <c r="Q17" s="19"/>
      <c r="R17" s="19"/>
      <c r="S17" s="19"/>
      <c r="T17" s="19"/>
      <c r="U17" s="19"/>
      <c r="V17" s="40"/>
      <c r="X17" s="93" t="s">
        <v>80</v>
      </c>
      <c r="Y17" s="89" t="s">
        <v>46</v>
      </c>
      <c r="Z17" s="89" t="s">
        <v>81</v>
      </c>
      <c r="AA17" s="89" t="s">
        <v>82</v>
      </c>
      <c r="AB17" s="92" t="s">
        <v>83</v>
      </c>
    </row>
    <row r="18" spans="1:28" x14ac:dyDescent="0.25">
      <c r="A18" s="38"/>
      <c r="B18" s="19"/>
      <c r="C18" s="19"/>
      <c r="D18" s="19"/>
      <c r="E18" s="19"/>
      <c r="F18" s="19"/>
      <c r="G18" s="19"/>
      <c r="H18" s="19"/>
      <c r="I18" s="19"/>
      <c r="J18" s="19"/>
      <c r="K18" s="19"/>
      <c r="L18" s="19"/>
      <c r="M18" s="19"/>
      <c r="N18" s="19"/>
      <c r="O18" s="19"/>
      <c r="P18" s="19"/>
      <c r="Q18" s="19"/>
      <c r="R18" s="19"/>
      <c r="S18" s="19"/>
      <c r="T18" s="19"/>
      <c r="U18" s="19"/>
      <c r="V18" s="40"/>
      <c r="X18" s="93" t="s">
        <v>84</v>
      </c>
      <c r="Y18" s="89" t="s">
        <v>46</v>
      </c>
      <c r="Z18" s="89" t="s">
        <v>85</v>
      </c>
      <c r="AA18" s="89" t="s">
        <v>86</v>
      </c>
      <c r="AB18" s="92" t="s">
        <v>87</v>
      </c>
    </row>
    <row r="19" spans="1:28" x14ac:dyDescent="0.25">
      <c r="A19" s="38"/>
      <c r="B19" s="19"/>
      <c r="C19" s="19"/>
      <c r="D19" s="19"/>
      <c r="E19" s="19"/>
      <c r="F19" s="19"/>
      <c r="G19" s="19"/>
      <c r="H19" s="19"/>
      <c r="I19" s="19"/>
      <c r="J19" s="19"/>
      <c r="K19" s="19"/>
      <c r="L19" s="19"/>
      <c r="M19" s="19"/>
      <c r="N19" s="19"/>
      <c r="O19" s="19"/>
      <c r="P19" s="19"/>
      <c r="Q19" s="19"/>
      <c r="R19" s="19"/>
      <c r="S19" s="19"/>
      <c r="T19" s="19"/>
      <c r="U19" s="19"/>
      <c r="V19" s="40"/>
      <c r="X19" s="93" t="s">
        <v>88</v>
      </c>
      <c r="Y19" s="89" t="s">
        <v>46</v>
      </c>
      <c r="Z19" s="89" t="s">
        <v>89</v>
      </c>
      <c r="AA19" s="89" t="s">
        <v>90</v>
      </c>
      <c r="AB19" s="92" t="s">
        <v>91</v>
      </c>
    </row>
    <row r="20" spans="1:28" x14ac:dyDescent="0.25">
      <c r="A20" s="38"/>
      <c r="B20" s="19"/>
      <c r="C20" s="19"/>
      <c r="D20" s="19"/>
      <c r="E20" s="19"/>
      <c r="F20" s="19"/>
      <c r="G20" s="19"/>
      <c r="H20" s="19"/>
      <c r="I20" s="19"/>
      <c r="J20" s="19"/>
      <c r="K20" s="19"/>
      <c r="L20" s="19"/>
      <c r="M20" s="19"/>
      <c r="N20" s="19"/>
      <c r="O20" s="19"/>
      <c r="P20" s="19"/>
      <c r="Q20" s="19"/>
      <c r="R20" s="19"/>
      <c r="S20" s="19"/>
      <c r="T20" s="19"/>
      <c r="U20" s="19"/>
      <c r="V20" s="40"/>
      <c r="X20" s="93" t="s">
        <v>92</v>
      </c>
      <c r="Y20" s="89" t="s">
        <v>46</v>
      </c>
      <c r="Z20" s="89" t="s">
        <v>93</v>
      </c>
      <c r="AA20" s="89" t="s">
        <v>94</v>
      </c>
      <c r="AB20" s="92" t="s">
        <v>95</v>
      </c>
    </row>
    <row r="21" spans="1:28" x14ac:dyDescent="0.25">
      <c r="A21" s="38"/>
      <c r="B21" s="19"/>
      <c r="C21" s="19"/>
      <c r="D21" s="19"/>
      <c r="E21" s="19"/>
      <c r="F21" s="19"/>
      <c r="G21" s="19"/>
      <c r="H21" s="19"/>
      <c r="I21" s="19"/>
      <c r="J21" s="19"/>
      <c r="K21" s="19"/>
      <c r="L21" s="19"/>
      <c r="M21" s="19"/>
      <c r="N21" s="19"/>
      <c r="O21" s="19"/>
      <c r="P21" s="19"/>
      <c r="Q21" s="19"/>
      <c r="R21" s="19"/>
      <c r="S21" s="19"/>
      <c r="T21" s="19"/>
      <c r="U21" s="19"/>
      <c r="V21" s="40"/>
      <c r="X21" s="93" t="s">
        <v>96</v>
      </c>
      <c r="Y21" s="89" t="s">
        <v>46</v>
      </c>
      <c r="Z21" s="89" t="s">
        <v>97</v>
      </c>
      <c r="AA21" s="89" t="s">
        <v>98</v>
      </c>
      <c r="AB21" s="92" t="s">
        <v>99</v>
      </c>
    </row>
    <row r="22" spans="1:28" x14ac:dyDescent="0.25">
      <c r="A22" s="38"/>
      <c r="B22" s="19"/>
      <c r="C22" s="19"/>
      <c r="D22" s="19"/>
      <c r="E22" s="19"/>
      <c r="F22" s="19"/>
      <c r="G22" s="19"/>
      <c r="H22" s="19"/>
      <c r="I22" s="19"/>
      <c r="J22" s="19"/>
      <c r="K22" s="19"/>
      <c r="L22" s="19"/>
      <c r="M22" s="19"/>
      <c r="N22" s="19"/>
      <c r="O22" s="19"/>
      <c r="P22" s="19"/>
      <c r="Q22" s="19"/>
      <c r="R22" s="19"/>
      <c r="S22" s="19"/>
      <c r="T22" s="19"/>
      <c r="U22" s="19"/>
      <c r="V22" s="40"/>
      <c r="X22" s="93" t="s">
        <v>100</v>
      </c>
      <c r="Y22" s="89" t="s">
        <v>46</v>
      </c>
      <c r="Z22" s="89" t="s">
        <v>101</v>
      </c>
      <c r="AA22" s="89" t="s">
        <v>102</v>
      </c>
      <c r="AB22" s="92" t="s">
        <v>103</v>
      </c>
    </row>
    <row r="23" spans="1:28" x14ac:dyDescent="0.25">
      <c r="A23" s="38"/>
      <c r="B23" s="19"/>
      <c r="C23" s="19"/>
      <c r="D23" s="19"/>
      <c r="E23" s="19"/>
      <c r="F23" s="19"/>
      <c r="G23" s="19"/>
      <c r="H23" s="19"/>
      <c r="I23" s="19"/>
      <c r="J23" s="19"/>
      <c r="K23" s="19"/>
      <c r="L23" s="19"/>
      <c r="M23" s="19"/>
      <c r="N23" s="19"/>
      <c r="O23" s="19"/>
      <c r="P23" s="19"/>
      <c r="Q23" s="19"/>
      <c r="R23" s="19"/>
      <c r="S23" s="19"/>
      <c r="T23" s="19"/>
      <c r="U23" s="19"/>
      <c r="V23" s="40"/>
      <c r="X23" s="93" t="s">
        <v>104</v>
      </c>
      <c r="Y23" s="89" t="s">
        <v>46</v>
      </c>
      <c r="Z23" s="89" t="s">
        <v>105</v>
      </c>
      <c r="AA23" s="89" t="s">
        <v>106</v>
      </c>
      <c r="AB23" s="92" t="s">
        <v>107</v>
      </c>
    </row>
    <row r="24" spans="1:28" x14ac:dyDescent="0.25">
      <c r="A24" s="38"/>
      <c r="B24" s="19"/>
      <c r="C24" s="19"/>
      <c r="D24" s="19"/>
      <c r="E24" s="19"/>
      <c r="F24" s="19"/>
      <c r="G24" s="19"/>
      <c r="H24" s="19"/>
      <c r="I24" s="19"/>
      <c r="J24" s="19"/>
      <c r="K24" s="19"/>
      <c r="L24" s="19"/>
      <c r="M24" s="19"/>
      <c r="N24" s="19"/>
      <c r="O24" s="19"/>
      <c r="P24" s="19"/>
      <c r="Q24" s="19"/>
      <c r="R24" s="19"/>
      <c r="S24" s="19"/>
      <c r="T24" s="19"/>
      <c r="U24" s="19"/>
      <c r="V24" s="40"/>
      <c r="X24" s="93" t="s">
        <v>108</v>
      </c>
      <c r="Y24" s="89" t="s">
        <v>46</v>
      </c>
      <c r="Z24" s="89" t="s">
        <v>46</v>
      </c>
      <c r="AA24" s="89" t="s">
        <v>109</v>
      </c>
      <c r="AB24" s="92" t="s">
        <v>110</v>
      </c>
    </row>
    <row r="25" spans="1:28" x14ac:dyDescent="0.25">
      <c r="A25" s="38"/>
      <c r="B25" s="19"/>
      <c r="C25" s="19"/>
      <c r="D25" s="19"/>
      <c r="E25" s="19"/>
      <c r="F25" s="19"/>
      <c r="G25" s="19"/>
      <c r="H25" s="19"/>
      <c r="I25" s="19"/>
      <c r="J25" s="19"/>
      <c r="K25" s="19"/>
      <c r="L25" s="19"/>
      <c r="M25" s="19"/>
      <c r="N25" s="19"/>
      <c r="O25" s="19"/>
      <c r="P25" s="19"/>
      <c r="Q25" s="19"/>
      <c r="R25" s="19"/>
      <c r="S25" s="19"/>
      <c r="T25" s="19"/>
      <c r="U25" s="19"/>
      <c r="V25" s="40"/>
      <c r="X25" s="93" t="s">
        <v>111</v>
      </c>
      <c r="Y25" s="89" t="s">
        <v>46</v>
      </c>
      <c r="Z25" s="89" t="s">
        <v>46</v>
      </c>
      <c r="AA25" s="89" t="s">
        <v>112</v>
      </c>
      <c r="AB25" s="92" t="s">
        <v>113</v>
      </c>
    </row>
    <row r="26" spans="1:28" x14ac:dyDescent="0.25">
      <c r="A26" s="38"/>
      <c r="B26" s="19"/>
      <c r="C26" s="19"/>
      <c r="D26" s="19"/>
      <c r="E26" s="19"/>
      <c r="F26" s="19"/>
      <c r="G26" s="19"/>
      <c r="H26" s="19"/>
      <c r="I26" s="19"/>
      <c r="J26" s="19"/>
      <c r="K26" s="19"/>
      <c r="L26" s="19"/>
      <c r="M26" s="19"/>
      <c r="N26" s="19"/>
      <c r="O26" s="19"/>
      <c r="P26" s="19"/>
      <c r="Q26" s="19"/>
      <c r="R26" s="19"/>
      <c r="S26" s="19"/>
      <c r="T26" s="19"/>
      <c r="U26" s="19"/>
      <c r="V26" s="40"/>
      <c r="X26" s="93" t="s">
        <v>114</v>
      </c>
      <c r="Y26" s="89" t="s">
        <v>46</v>
      </c>
      <c r="Z26" s="89" t="s">
        <v>46</v>
      </c>
      <c r="AA26" s="89" t="s">
        <v>115</v>
      </c>
      <c r="AB26" s="92" t="s">
        <v>116</v>
      </c>
    </row>
    <row r="27" spans="1:28" ht="15.75" thickBot="1" x14ac:dyDescent="0.3">
      <c r="A27" s="38"/>
      <c r="B27" s="19"/>
      <c r="C27" s="19"/>
      <c r="D27" s="19"/>
      <c r="E27" s="19"/>
      <c r="F27" s="19"/>
      <c r="G27" s="19"/>
      <c r="H27" s="19"/>
      <c r="I27" s="19"/>
      <c r="J27" s="19"/>
      <c r="K27" s="19"/>
      <c r="L27" s="19"/>
      <c r="M27" s="19"/>
      <c r="N27" s="19"/>
      <c r="O27" s="19"/>
      <c r="P27" s="19"/>
      <c r="Q27" s="19"/>
      <c r="R27" s="19"/>
      <c r="S27" s="19"/>
      <c r="T27" s="19"/>
      <c r="U27" s="19"/>
      <c r="V27" s="40"/>
      <c r="X27" s="94" t="s">
        <v>117</v>
      </c>
      <c r="Y27" s="95" t="s">
        <v>46</v>
      </c>
      <c r="Z27" s="95" t="s">
        <v>46</v>
      </c>
      <c r="AA27" s="95" t="s">
        <v>118</v>
      </c>
      <c r="AB27" s="96" t="s">
        <v>119</v>
      </c>
    </row>
    <row r="28" spans="1:28" x14ac:dyDescent="0.25">
      <c r="A28" s="38"/>
      <c r="B28" s="19"/>
      <c r="C28" s="19"/>
      <c r="D28" s="19"/>
      <c r="E28" s="19"/>
      <c r="F28" s="19"/>
      <c r="G28" s="19"/>
      <c r="H28" s="19"/>
      <c r="I28" s="19"/>
      <c r="J28" s="19"/>
      <c r="K28" s="19"/>
      <c r="L28" s="19"/>
      <c r="M28" s="19"/>
      <c r="N28" s="19"/>
      <c r="O28" s="19"/>
      <c r="P28" s="19"/>
      <c r="Q28" s="19"/>
      <c r="R28" s="19"/>
      <c r="S28" s="19"/>
      <c r="T28" s="19"/>
      <c r="U28" s="19"/>
      <c r="V28" s="40"/>
    </row>
    <row r="29" spans="1:28" x14ac:dyDescent="0.25">
      <c r="A29" s="38"/>
      <c r="B29" s="19"/>
      <c r="C29" s="19"/>
      <c r="D29" s="19"/>
      <c r="E29" s="19"/>
      <c r="F29" s="19"/>
      <c r="G29" s="19"/>
      <c r="H29" s="19"/>
      <c r="I29" s="19"/>
      <c r="J29" s="19"/>
      <c r="K29" s="19"/>
      <c r="L29" s="19"/>
      <c r="M29" s="19"/>
      <c r="N29" s="19"/>
      <c r="O29" s="19"/>
      <c r="P29" s="19"/>
      <c r="Q29" s="19"/>
      <c r="R29" s="19"/>
      <c r="S29" s="19"/>
      <c r="T29" s="19"/>
      <c r="U29" s="19"/>
      <c r="V29" s="40"/>
    </row>
    <row r="30" spans="1:28" x14ac:dyDescent="0.25">
      <c r="A30" s="38"/>
      <c r="B30" s="19"/>
      <c r="C30" s="19"/>
      <c r="D30" s="19"/>
      <c r="E30" s="19"/>
      <c r="F30" s="19"/>
      <c r="G30" s="19"/>
      <c r="H30" s="19"/>
      <c r="I30" s="19"/>
      <c r="J30" s="19"/>
      <c r="K30" s="19"/>
      <c r="L30" s="19"/>
      <c r="M30" s="19"/>
      <c r="N30" s="19"/>
      <c r="O30" s="19"/>
      <c r="P30" s="19"/>
      <c r="Q30" s="19"/>
      <c r="R30" s="19"/>
      <c r="S30" s="19"/>
      <c r="T30" s="19"/>
      <c r="U30" s="19"/>
      <c r="V30" s="40"/>
      <c r="X30" s="1" t="s">
        <v>193</v>
      </c>
    </row>
    <row r="31" spans="1:28" ht="15.75" thickBot="1" x14ac:dyDescent="0.3">
      <c r="A31" s="38"/>
      <c r="B31" s="19"/>
      <c r="C31" s="19"/>
      <c r="D31" s="19"/>
      <c r="E31" s="19"/>
      <c r="F31" s="19"/>
      <c r="G31" s="19"/>
      <c r="H31" s="19"/>
      <c r="I31" s="19"/>
      <c r="J31" s="19"/>
      <c r="K31" s="19"/>
      <c r="L31" s="19"/>
      <c r="M31" s="19"/>
      <c r="N31" s="19"/>
      <c r="O31" s="19"/>
      <c r="P31" s="19"/>
      <c r="Q31" s="19"/>
      <c r="R31" s="19"/>
      <c r="S31" s="19"/>
      <c r="T31" s="19"/>
      <c r="U31" s="19"/>
      <c r="V31" s="40"/>
    </row>
    <row r="32" spans="1:28" x14ac:dyDescent="0.25">
      <c r="A32" s="38"/>
      <c r="B32" s="19"/>
      <c r="C32" s="19"/>
      <c r="D32" s="19"/>
      <c r="E32" s="19"/>
      <c r="F32" s="19"/>
      <c r="G32" s="19"/>
      <c r="H32" s="19"/>
      <c r="I32" s="19"/>
      <c r="J32" s="19"/>
      <c r="K32" s="19"/>
      <c r="L32" s="19"/>
      <c r="M32" s="19"/>
      <c r="N32" s="19"/>
      <c r="O32" s="19"/>
      <c r="P32" s="19"/>
      <c r="Q32" s="19"/>
      <c r="R32" s="19"/>
      <c r="S32" s="19"/>
      <c r="T32" s="19"/>
      <c r="U32" s="19"/>
      <c r="V32" s="40"/>
      <c r="X32" s="3" t="s">
        <v>140</v>
      </c>
      <c r="Y32" s="4" t="s">
        <v>141</v>
      </c>
      <c r="Z32" s="4" t="s">
        <v>142</v>
      </c>
      <c r="AA32" s="4" t="s">
        <v>143</v>
      </c>
      <c r="AB32" s="5"/>
    </row>
    <row r="33" spans="1:28" x14ac:dyDescent="0.25">
      <c r="A33" s="38"/>
      <c r="B33" s="19"/>
      <c r="C33" s="19"/>
      <c r="D33" s="19"/>
      <c r="E33" s="19"/>
      <c r="F33" s="19"/>
      <c r="G33" s="19"/>
      <c r="H33" s="19"/>
      <c r="I33" s="19"/>
      <c r="J33" s="19"/>
      <c r="K33" s="19"/>
      <c r="L33" s="19"/>
      <c r="M33" s="19"/>
      <c r="N33" s="19"/>
      <c r="O33" s="19"/>
      <c r="P33" s="19"/>
      <c r="Q33" s="19"/>
      <c r="R33" s="19"/>
      <c r="S33" s="19"/>
      <c r="T33" s="19"/>
      <c r="U33" s="19"/>
      <c r="V33" s="40"/>
      <c r="X33" s="6" t="s">
        <v>120</v>
      </c>
      <c r="Y33" s="2" t="s">
        <v>124</v>
      </c>
      <c r="Z33" s="2" t="s">
        <v>128</v>
      </c>
      <c r="AA33" s="2" t="s">
        <v>132</v>
      </c>
      <c r="AB33" s="7" t="s">
        <v>136</v>
      </c>
    </row>
    <row r="34" spans="1:28" x14ac:dyDescent="0.25">
      <c r="A34" s="38"/>
      <c r="B34" s="19"/>
      <c r="C34" s="19"/>
      <c r="D34" s="19"/>
      <c r="E34" s="19"/>
      <c r="F34" s="19"/>
      <c r="G34" s="19"/>
      <c r="H34" s="19"/>
      <c r="I34" s="19"/>
      <c r="J34" s="19"/>
      <c r="K34" s="19"/>
      <c r="L34" s="19"/>
      <c r="M34" s="19"/>
      <c r="N34" s="19"/>
      <c r="O34" s="19"/>
      <c r="P34" s="19"/>
      <c r="Q34" s="19"/>
      <c r="R34" s="19"/>
      <c r="S34" s="19"/>
      <c r="T34" s="19"/>
      <c r="U34" s="19"/>
      <c r="V34" s="40"/>
      <c r="X34" s="6" t="s">
        <v>121</v>
      </c>
      <c r="Y34" s="2" t="s">
        <v>125</v>
      </c>
      <c r="Z34" s="2" t="s">
        <v>129</v>
      </c>
      <c r="AA34" s="2" t="s">
        <v>133</v>
      </c>
      <c r="AB34" s="7" t="s">
        <v>137</v>
      </c>
    </row>
    <row r="35" spans="1:28" x14ac:dyDescent="0.25">
      <c r="A35" s="38"/>
      <c r="B35" s="19"/>
      <c r="C35" s="19"/>
      <c r="D35" s="19"/>
      <c r="E35" s="19"/>
      <c r="F35" s="19"/>
      <c r="G35" s="19"/>
      <c r="H35" s="19"/>
      <c r="I35" s="19"/>
      <c r="J35" s="19"/>
      <c r="K35" s="19"/>
      <c r="L35" s="19"/>
      <c r="M35" s="19"/>
      <c r="N35" s="19"/>
      <c r="O35" s="19"/>
      <c r="P35" s="19"/>
      <c r="Q35" s="19"/>
      <c r="R35" s="19"/>
      <c r="S35" s="19"/>
      <c r="T35" s="19"/>
      <c r="U35" s="19"/>
      <c r="V35" s="40"/>
      <c r="X35" s="6" t="s">
        <v>122</v>
      </c>
      <c r="Y35" s="2" t="s">
        <v>126</v>
      </c>
      <c r="Z35" s="2" t="s">
        <v>130</v>
      </c>
      <c r="AA35" s="2" t="s">
        <v>134</v>
      </c>
      <c r="AB35" s="7" t="s">
        <v>138</v>
      </c>
    </row>
    <row r="36" spans="1:28" ht="15.75" thickBot="1" x14ac:dyDescent="0.3">
      <c r="A36" s="38"/>
      <c r="B36" s="19"/>
      <c r="C36" s="19"/>
      <c r="D36" s="19"/>
      <c r="E36" s="19"/>
      <c r="F36" s="19"/>
      <c r="G36" s="19"/>
      <c r="H36" s="19"/>
      <c r="I36" s="19"/>
      <c r="J36" s="19"/>
      <c r="K36" s="19"/>
      <c r="L36" s="19"/>
      <c r="M36" s="19"/>
      <c r="N36" s="19"/>
      <c r="O36" s="19"/>
      <c r="P36" s="19"/>
      <c r="Q36" s="19"/>
      <c r="R36" s="19"/>
      <c r="S36" s="19"/>
      <c r="T36" s="19"/>
      <c r="U36" s="19"/>
      <c r="V36" s="40"/>
      <c r="X36" s="8" t="s">
        <v>123</v>
      </c>
      <c r="Y36" s="9" t="s">
        <v>127</v>
      </c>
      <c r="Z36" s="9" t="s">
        <v>131</v>
      </c>
      <c r="AA36" s="9" t="s">
        <v>135</v>
      </c>
      <c r="AB36" s="10" t="s">
        <v>139</v>
      </c>
    </row>
    <row r="37" spans="1:28" x14ac:dyDescent="0.25">
      <c r="A37" s="38"/>
      <c r="B37" s="19"/>
      <c r="C37" s="19"/>
      <c r="D37" s="19"/>
      <c r="E37" s="19"/>
      <c r="F37" s="19"/>
      <c r="G37" s="19"/>
      <c r="H37" s="19"/>
      <c r="I37" s="19"/>
      <c r="J37" s="19"/>
      <c r="K37" s="19"/>
      <c r="L37" s="19"/>
      <c r="M37" s="19"/>
      <c r="N37" s="19"/>
      <c r="O37" s="19"/>
      <c r="P37" s="19"/>
      <c r="Q37" s="19"/>
      <c r="R37" s="19"/>
      <c r="S37" s="19"/>
      <c r="T37" s="19"/>
      <c r="U37" s="19"/>
      <c r="V37" s="40"/>
    </row>
    <row r="38" spans="1:28" x14ac:dyDescent="0.25">
      <c r="A38" s="38"/>
      <c r="B38" s="19"/>
      <c r="C38" s="19"/>
      <c r="D38" s="19"/>
      <c r="E38" s="19"/>
      <c r="F38" s="19"/>
      <c r="G38" s="19"/>
      <c r="H38" s="19"/>
      <c r="I38" s="19"/>
      <c r="J38" s="19"/>
      <c r="K38" s="19"/>
      <c r="L38" s="19"/>
      <c r="M38" s="19"/>
      <c r="N38" s="19"/>
      <c r="O38" s="19"/>
      <c r="P38" s="19"/>
      <c r="Q38" s="19"/>
      <c r="R38" s="19"/>
      <c r="S38" s="19"/>
      <c r="T38" s="19"/>
      <c r="U38" s="19"/>
      <c r="V38" s="40"/>
    </row>
    <row r="39" spans="1:28" x14ac:dyDescent="0.25">
      <c r="A39" s="38"/>
      <c r="B39" s="19"/>
      <c r="C39" s="19"/>
      <c r="D39" s="19"/>
      <c r="E39" s="19"/>
      <c r="F39" s="19"/>
      <c r="G39" s="19"/>
      <c r="H39" s="19"/>
      <c r="I39" s="19"/>
      <c r="J39" s="19"/>
      <c r="K39" s="19"/>
      <c r="L39" s="19"/>
      <c r="M39" s="19"/>
      <c r="N39" s="19"/>
      <c r="O39" s="19"/>
      <c r="P39" s="19"/>
      <c r="Q39" s="19"/>
      <c r="R39" s="19"/>
      <c r="S39" s="19"/>
      <c r="T39" s="19"/>
      <c r="U39" s="19"/>
      <c r="V39" s="40"/>
    </row>
    <row r="40" spans="1:28" x14ac:dyDescent="0.25">
      <c r="A40" s="38"/>
      <c r="B40" s="19"/>
      <c r="C40" s="19"/>
      <c r="D40" s="19"/>
      <c r="E40" s="19"/>
      <c r="F40" s="19"/>
      <c r="G40" s="19"/>
      <c r="H40" s="19"/>
      <c r="I40" s="19"/>
      <c r="J40" s="19"/>
      <c r="K40" s="19"/>
      <c r="L40" s="19"/>
      <c r="M40" s="19"/>
      <c r="N40" s="19"/>
      <c r="O40" s="19"/>
      <c r="P40" s="19"/>
      <c r="Q40" s="19"/>
      <c r="R40" s="19"/>
      <c r="S40" s="19"/>
      <c r="T40" s="19"/>
      <c r="U40" s="19"/>
      <c r="V40" s="40"/>
    </row>
    <row r="41" spans="1:28" x14ac:dyDescent="0.25">
      <c r="A41" s="38"/>
      <c r="B41" s="19"/>
      <c r="C41" s="19"/>
      <c r="D41" s="19"/>
      <c r="E41" s="19"/>
      <c r="F41" s="19"/>
      <c r="G41" s="19"/>
      <c r="H41" s="19"/>
      <c r="I41" s="19"/>
      <c r="J41" s="19"/>
      <c r="K41" s="19"/>
      <c r="L41" s="19"/>
      <c r="M41" s="19"/>
      <c r="N41" s="19"/>
      <c r="O41" s="19"/>
      <c r="P41" s="19"/>
      <c r="Q41" s="19"/>
      <c r="R41" s="19"/>
      <c r="S41" s="19"/>
      <c r="T41" s="19"/>
      <c r="U41" s="19"/>
      <c r="V41" s="40"/>
    </row>
    <row r="42" spans="1:28" x14ac:dyDescent="0.25">
      <c r="A42" s="38"/>
      <c r="B42" s="19"/>
      <c r="C42" s="19"/>
      <c r="D42" s="19"/>
      <c r="E42" s="19"/>
      <c r="F42" s="19"/>
      <c r="G42" s="19"/>
      <c r="H42" s="19"/>
      <c r="I42" s="19"/>
      <c r="J42" s="19"/>
      <c r="K42" s="19"/>
      <c r="L42" s="19"/>
      <c r="M42" s="19"/>
      <c r="N42" s="19"/>
      <c r="O42" s="19"/>
      <c r="P42" s="19"/>
      <c r="Q42" s="19"/>
      <c r="R42" s="19"/>
      <c r="S42" s="19"/>
      <c r="T42" s="19"/>
      <c r="U42" s="19"/>
      <c r="V42" s="40"/>
    </row>
    <row r="43" spans="1:28" x14ac:dyDescent="0.25">
      <c r="A43" s="38"/>
      <c r="B43" s="19"/>
      <c r="C43" s="19"/>
      <c r="D43" s="19"/>
      <c r="E43" s="19"/>
      <c r="F43" s="19"/>
      <c r="G43" s="19"/>
      <c r="H43" s="19"/>
      <c r="I43" s="19"/>
      <c r="J43" s="19"/>
      <c r="K43" s="19"/>
      <c r="L43" s="19"/>
      <c r="M43" s="19"/>
      <c r="N43" s="19"/>
      <c r="O43" s="19"/>
      <c r="P43" s="19"/>
      <c r="Q43" s="19"/>
      <c r="R43" s="19"/>
      <c r="S43" s="19"/>
      <c r="T43" s="19"/>
      <c r="U43" s="19"/>
      <c r="V43" s="40"/>
    </row>
    <row r="44" spans="1:28" x14ac:dyDescent="0.25">
      <c r="A44" s="38"/>
      <c r="B44" s="19"/>
      <c r="C44" s="19"/>
      <c r="D44" s="19"/>
      <c r="E44" s="19"/>
      <c r="F44" s="19"/>
      <c r="G44" s="19"/>
      <c r="H44" s="19"/>
      <c r="I44" s="19"/>
      <c r="J44" s="19"/>
      <c r="K44" s="19"/>
      <c r="L44" s="19"/>
      <c r="M44" s="19"/>
      <c r="N44" s="19"/>
      <c r="O44" s="19"/>
      <c r="P44" s="19"/>
      <c r="Q44" s="19"/>
      <c r="R44" s="19"/>
      <c r="S44" s="19"/>
      <c r="T44" s="19"/>
      <c r="U44" s="19"/>
      <c r="V44" s="40"/>
    </row>
    <row r="45" spans="1:28" x14ac:dyDescent="0.25">
      <c r="A45" s="38"/>
      <c r="B45" s="19"/>
      <c r="C45" s="19"/>
      <c r="D45" s="19"/>
      <c r="E45" s="19"/>
      <c r="F45" s="19"/>
      <c r="G45" s="19"/>
      <c r="H45" s="19"/>
      <c r="I45" s="19"/>
      <c r="J45" s="19"/>
      <c r="K45" s="19"/>
      <c r="L45" s="19"/>
      <c r="M45" s="19"/>
      <c r="N45" s="19"/>
      <c r="O45" s="19"/>
      <c r="P45" s="19"/>
      <c r="Q45" s="19"/>
      <c r="R45" s="19"/>
      <c r="S45" s="19"/>
      <c r="T45" s="19"/>
      <c r="U45" s="19"/>
      <c r="V45" s="40"/>
    </row>
    <row r="46" spans="1:28" x14ac:dyDescent="0.25">
      <c r="A46" s="38"/>
      <c r="B46" s="19"/>
      <c r="C46" s="19"/>
      <c r="D46" s="19"/>
      <c r="E46" s="19"/>
      <c r="F46" s="19"/>
      <c r="G46" s="19"/>
      <c r="H46" s="19"/>
      <c r="I46" s="19"/>
      <c r="J46" s="19"/>
      <c r="K46" s="19"/>
      <c r="L46" s="19"/>
      <c r="M46" s="19"/>
      <c r="N46" s="19"/>
      <c r="O46" s="19"/>
      <c r="P46" s="19"/>
      <c r="Q46" s="19"/>
      <c r="R46" s="19"/>
      <c r="S46" s="19"/>
      <c r="T46" s="19"/>
      <c r="U46" s="19"/>
      <c r="V46" s="40"/>
    </row>
    <row r="47" spans="1:28" x14ac:dyDescent="0.25">
      <c r="A47" s="38"/>
      <c r="B47" s="19"/>
      <c r="C47" s="19"/>
      <c r="D47" s="19"/>
      <c r="E47" s="19"/>
      <c r="F47" s="19"/>
      <c r="G47" s="19"/>
      <c r="H47" s="19"/>
      <c r="I47" s="19"/>
      <c r="J47" s="19"/>
      <c r="K47" s="19"/>
      <c r="L47" s="19"/>
      <c r="M47" s="19"/>
      <c r="N47" s="19"/>
      <c r="O47" s="19"/>
      <c r="P47" s="19"/>
      <c r="Q47" s="19"/>
      <c r="R47" s="19"/>
      <c r="S47" s="19"/>
      <c r="T47" s="19"/>
      <c r="U47" s="19"/>
      <c r="V47" s="40"/>
    </row>
    <row r="48" spans="1:28" x14ac:dyDescent="0.25">
      <c r="A48" s="38"/>
      <c r="B48" s="19"/>
      <c r="C48" s="19"/>
      <c r="D48" s="19"/>
      <c r="E48" s="19"/>
      <c r="F48" s="19"/>
      <c r="G48" s="19"/>
      <c r="H48" s="19"/>
      <c r="I48" s="19"/>
      <c r="J48" s="19"/>
      <c r="K48" s="19"/>
      <c r="L48" s="19"/>
      <c r="M48" s="19"/>
      <c r="N48" s="19"/>
      <c r="O48" s="19"/>
      <c r="P48" s="19"/>
      <c r="Q48" s="19"/>
      <c r="R48" s="19"/>
      <c r="S48" s="19"/>
      <c r="T48" s="19"/>
      <c r="U48" s="19"/>
      <c r="V48" s="40"/>
    </row>
    <row r="49" spans="1:22" x14ac:dyDescent="0.25">
      <c r="A49" s="38"/>
      <c r="B49" s="19"/>
      <c r="C49" s="19"/>
      <c r="D49" s="19"/>
      <c r="E49" s="19"/>
      <c r="F49" s="19"/>
      <c r="G49" s="19"/>
      <c r="H49" s="19"/>
      <c r="I49" s="19"/>
      <c r="J49" s="19"/>
      <c r="K49" s="19"/>
      <c r="L49" s="19"/>
      <c r="M49" s="19"/>
      <c r="N49" s="19"/>
      <c r="O49" s="19"/>
      <c r="P49" s="19"/>
      <c r="Q49" s="19"/>
      <c r="R49" s="19"/>
      <c r="S49" s="19"/>
      <c r="T49" s="19"/>
      <c r="U49" s="19"/>
      <c r="V49" s="40"/>
    </row>
    <row r="50" spans="1:22" x14ac:dyDescent="0.25">
      <c r="A50" s="38"/>
      <c r="B50" s="19"/>
      <c r="C50" s="19"/>
      <c r="D50" s="19"/>
      <c r="E50" s="19"/>
      <c r="F50" s="19"/>
      <c r="G50" s="19"/>
      <c r="H50" s="19"/>
      <c r="I50" s="19"/>
      <c r="J50" s="19"/>
      <c r="K50" s="19"/>
      <c r="L50" s="19"/>
      <c r="M50" s="19"/>
      <c r="N50" s="19"/>
      <c r="O50" s="19"/>
      <c r="P50" s="19"/>
      <c r="Q50" s="19"/>
      <c r="R50" s="19"/>
      <c r="S50" s="19"/>
      <c r="T50" s="19"/>
      <c r="U50" s="19"/>
      <c r="V50" s="40"/>
    </row>
    <row r="51" spans="1:22" x14ac:dyDescent="0.25">
      <c r="A51" s="38"/>
      <c r="B51" s="19"/>
      <c r="C51" s="19"/>
      <c r="D51" s="19"/>
      <c r="E51" s="19"/>
      <c r="F51" s="19"/>
      <c r="G51" s="19"/>
      <c r="H51" s="19"/>
      <c r="I51" s="19"/>
      <c r="J51" s="19"/>
      <c r="K51" s="19"/>
      <c r="L51" s="19"/>
      <c r="M51" s="19"/>
      <c r="N51" s="19"/>
      <c r="O51" s="19"/>
      <c r="P51" s="19"/>
      <c r="Q51" s="19"/>
      <c r="R51" s="19"/>
      <c r="S51" s="19"/>
      <c r="T51" s="19"/>
      <c r="U51" s="19"/>
      <c r="V51" s="40"/>
    </row>
    <row r="52" spans="1:22" x14ac:dyDescent="0.25">
      <c r="A52" s="38"/>
      <c r="B52" s="19"/>
      <c r="C52" s="19"/>
      <c r="D52" s="19"/>
      <c r="E52" s="19"/>
      <c r="F52" s="19"/>
      <c r="G52" s="19"/>
      <c r="H52" s="19"/>
      <c r="I52" s="19"/>
      <c r="J52" s="19"/>
      <c r="K52" s="19"/>
      <c r="L52" s="19"/>
      <c r="M52" s="19"/>
      <c r="N52" s="19"/>
      <c r="O52" s="19"/>
      <c r="P52" s="19"/>
      <c r="Q52" s="19"/>
      <c r="R52" s="19"/>
      <c r="S52" s="19"/>
      <c r="T52" s="19"/>
      <c r="U52" s="19"/>
      <c r="V52" s="40"/>
    </row>
    <row r="53" spans="1:22" x14ac:dyDescent="0.25">
      <c r="A53" s="38"/>
      <c r="B53" s="19"/>
      <c r="C53" s="19"/>
      <c r="D53" s="19"/>
      <c r="E53" s="19"/>
      <c r="F53" s="19"/>
      <c r="G53" s="19"/>
      <c r="H53" s="19"/>
      <c r="I53" s="19"/>
      <c r="J53" s="19"/>
      <c r="K53" s="19"/>
      <c r="L53" s="19"/>
      <c r="M53" s="19"/>
      <c r="N53" s="19"/>
      <c r="O53" s="19"/>
      <c r="P53" s="19"/>
      <c r="Q53" s="19"/>
      <c r="R53" s="19"/>
      <c r="S53" s="19"/>
      <c r="T53" s="19"/>
      <c r="U53" s="19"/>
      <c r="V53" s="40"/>
    </row>
    <row r="54" spans="1:22" x14ac:dyDescent="0.25">
      <c r="A54" s="38"/>
      <c r="B54" s="19"/>
      <c r="C54" s="19"/>
      <c r="D54" s="19"/>
      <c r="E54" s="19"/>
      <c r="F54" s="19"/>
      <c r="G54" s="19"/>
      <c r="H54" s="19"/>
      <c r="I54" s="19"/>
      <c r="J54" s="19"/>
      <c r="K54" s="19"/>
      <c r="L54" s="19"/>
      <c r="M54" s="19"/>
      <c r="N54" s="19"/>
      <c r="O54" s="19"/>
      <c r="P54" s="19"/>
      <c r="Q54" s="19"/>
      <c r="R54" s="19"/>
      <c r="S54" s="19"/>
      <c r="T54" s="19"/>
      <c r="U54" s="19"/>
      <c r="V54" s="40"/>
    </row>
    <row r="55" spans="1:22" x14ac:dyDescent="0.25">
      <c r="A55" s="38"/>
      <c r="B55" s="19"/>
      <c r="C55" s="19"/>
      <c r="D55" s="19"/>
      <c r="E55" s="19"/>
      <c r="F55" s="19"/>
      <c r="G55" s="19"/>
      <c r="H55" s="19"/>
      <c r="I55" s="19"/>
      <c r="J55" s="19"/>
      <c r="K55" s="19"/>
      <c r="L55" s="19"/>
      <c r="M55" s="19"/>
      <c r="N55" s="19"/>
      <c r="O55" s="19"/>
      <c r="P55" s="19"/>
      <c r="Q55" s="19"/>
      <c r="R55" s="19"/>
      <c r="S55" s="19"/>
      <c r="T55" s="19"/>
      <c r="U55" s="19"/>
      <c r="V55" s="40"/>
    </row>
    <row r="56" spans="1:22" x14ac:dyDescent="0.25">
      <c r="A56" s="38"/>
      <c r="B56" s="19"/>
      <c r="C56" s="19"/>
      <c r="D56" s="19"/>
      <c r="E56" s="19"/>
      <c r="F56" s="19"/>
      <c r="G56" s="19"/>
      <c r="H56" s="19"/>
      <c r="I56" s="19"/>
      <c r="J56" s="19"/>
      <c r="K56" s="19"/>
      <c r="L56" s="19"/>
      <c r="M56" s="19"/>
      <c r="N56" s="19"/>
      <c r="O56" s="19"/>
      <c r="P56" s="19"/>
      <c r="Q56" s="19"/>
      <c r="R56" s="19"/>
      <c r="S56" s="19"/>
      <c r="T56" s="19"/>
      <c r="U56" s="19"/>
      <c r="V56" s="40"/>
    </row>
    <row r="57" spans="1:22" x14ac:dyDescent="0.25">
      <c r="A57" s="38"/>
      <c r="B57" s="19"/>
      <c r="C57" s="19"/>
      <c r="D57" s="19"/>
      <c r="E57" s="19"/>
      <c r="F57" s="19"/>
      <c r="G57" s="19"/>
      <c r="H57" s="19"/>
      <c r="I57" s="19"/>
      <c r="J57" s="19"/>
      <c r="K57" s="19"/>
      <c r="L57" s="19"/>
      <c r="M57" s="19"/>
      <c r="N57" s="19"/>
      <c r="O57" s="19"/>
      <c r="P57" s="19"/>
      <c r="Q57" s="19"/>
      <c r="R57" s="19"/>
      <c r="S57" s="19"/>
      <c r="T57" s="19"/>
      <c r="U57" s="19"/>
      <c r="V57" s="40"/>
    </row>
    <row r="58" spans="1:22" x14ac:dyDescent="0.25">
      <c r="A58" s="38"/>
      <c r="B58" s="19"/>
      <c r="C58" s="19"/>
      <c r="D58" s="19"/>
      <c r="E58" s="19"/>
      <c r="F58" s="19"/>
      <c r="G58" s="19"/>
      <c r="H58" s="19"/>
      <c r="I58" s="19"/>
      <c r="J58" s="19"/>
      <c r="K58" s="19"/>
      <c r="L58" s="19"/>
      <c r="M58" s="19"/>
      <c r="N58" s="19"/>
      <c r="O58" s="19"/>
      <c r="P58" s="19"/>
      <c r="Q58" s="19"/>
      <c r="R58" s="19"/>
      <c r="S58" s="19"/>
      <c r="T58" s="19"/>
      <c r="U58" s="19"/>
      <c r="V58" s="40"/>
    </row>
    <row r="59" spans="1:22" x14ac:dyDescent="0.25">
      <c r="A59" s="38"/>
      <c r="B59" s="19"/>
      <c r="C59" s="19"/>
      <c r="D59" s="19"/>
      <c r="E59" s="19"/>
      <c r="F59" s="19"/>
      <c r="G59" s="19"/>
      <c r="H59" s="19"/>
      <c r="I59" s="19"/>
      <c r="J59" s="19"/>
      <c r="K59" s="19"/>
      <c r="L59" s="19"/>
      <c r="M59" s="19"/>
      <c r="N59" s="19"/>
      <c r="O59" s="19"/>
      <c r="P59" s="19"/>
      <c r="Q59" s="19"/>
      <c r="R59" s="19"/>
      <c r="S59" s="19"/>
      <c r="T59" s="19"/>
      <c r="U59" s="19"/>
      <c r="V59" s="40"/>
    </row>
    <row r="60" spans="1:22" x14ac:dyDescent="0.25">
      <c r="A60" s="38"/>
      <c r="B60" s="19"/>
      <c r="C60" s="19"/>
      <c r="D60" s="19"/>
      <c r="E60" s="19"/>
      <c r="F60" s="19"/>
      <c r="G60" s="19"/>
      <c r="H60" s="19"/>
      <c r="I60" s="19"/>
      <c r="J60" s="19"/>
      <c r="K60" s="19"/>
      <c r="L60" s="19"/>
      <c r="M60" s="19"/>
      <c r="N60" s="19"/>
      <c r="O60" s="19"/>
      <c r="P60" s="19"/>
      <c r="Q60" s="19"/>
      <c r="R60" s="19"/>
      <c r="S60" s="19"/>
      <c r="T60" s="19"/>
      <c r="U60" s="19"/>
      <c r="V60" s="40"/>
    </row>
    <row r="61" spans="1:22" x14ac:dyDescent="0.25">
      <c r="A61" s="38"/>
      <c r="B61" s="19"/>
      <c r="C61" s="19"/>
      <c r="D61" s="19"/>
      <c r="E61" s="19"/>
      <c r="F61" s="19"/>
      <c r="G61" s="19"/>
      <c r="H61" s="19"/>
      <c r="I61" s="19"/>
      <c r="J61" s="19"/>
      <c r="K61" s="19"/>
      <c r="L61" s="19"/>
      <c r="M61" s="19"/>
      <c r="N61" s="19"/>
      <c r="O61" s="19"/>
      <c r="P61" s="19"/>
      <c r="Q61" s="19"/>
      <c r="R61" s="19"/>
      <c r="S61" s="19"/>
      <c r="T61" s="19"/>
      <c r="U61" s="19"/>
      <c r="V61" s="40"/>
    </row>
    <row r="62" spans="1:22" x14ac:dyDescent="0.25">
      <c r="A62" s="38"/>
      <c r="B62" s="19"/>
      <c r="C62" s="19"/>
      <c r="D62" s="19"/>
      <c r="E62" s="19"/>
      <c r="F62" s="19"/>
      <c r="G62" s="19"/>
      <c r="H62" s="19"/>
      <c r="I62" s="19"/>
      <c r="J62" s="19"/>
      <c r="K62" s="19"/>
      <c r="L62" s="19"/>
      <c r="M62" s="19"/>
      <c r="N62" s="19"/>
      <c r="O62" s="19"/>
      <c r="P62" s="19"/>
      <c r="Q62" s="19"/>
      <c r="R62" s="19"/>
      <c r="S62" s="19"/>
      <c r="T62" s="19"/>
      <c r="U62" s="19"/>
      <c r="V62" s="40"/>
    </row>
    <row r="63" spans="1:22" x14ac:dyDescent="0.25">
      <c r="A63" s="38"/>
      <c r="B63" s="19"/>
      <c r="C63" s="19"/>
      <c r="D63" s="19"/>
      <c r="E63" s="19"/>
      <c r="F63" s="19"/>
      <c r="G63" s="19"/>
      <c r="H63" s="19"/>
      <c r="I63" s="19"/>
      <c r="J63" s="19"/>
      <c r="K63" s="19"/>
      <c r="L63" s="19"/>
      <c r="M63" s="19"/>
      <c r="N63" s="19"/>
      <c r="O63" s="19"/>
      <c r="P63" s="19"/>
      <c r="Q63" s="19"/>
      <c r="R63" s="19"/>
      <c r="S63" s="19"/>
      <c r="T63" s="19"/>
      <c r="U63" s="19"/>
      <c r="V63" s="40"/>
    </row>
    <row r="64" spans="1:22" x14ac:dyDescent="0.25">
      <c r="A64" s="38"/>
      <c r="B64" s="19"/>
      <c r="C64" s="19"/>
      <c r="D64" s="19"/>
      <c r="E64" s="19"/>
      <c r="F64" s="19"/>
      <c r="G64" s="19"/>
      <c r="H64" s="19"/>
      <c r="I64" s="19"/>
      <c r="J64" s="19"/>
      <c r="K64" s="19"/>
      <c r="L64" s="19"/>
      <c r="M64" s="19"/>
      <c r="N64" s="19"/>
      <c r="O64" s="19"/>
      <c r="P64" s="19"/>
      <c r="Q64" s="19"/>
      <c r="R64" s="19"/>
      <c r="S64" s="19"/>
      <c r="T64" s="19"/>
      <c r="U64" s="19"/>
      <c r="V64" s="40"/>
    </row>
    <row r="65" spans="1:22" x14ac:dyDescent="0.25">
      <c r="A65" s="38"/>
      <c r="B65" s="19"/>
      <c r="C65" s="19"/>
      <c r="D65" s="19"/>
      <c r="E65" s="19"/>
      <c r="F65" s="19"/>
      <c r="G65" s="19"/>
      <c r="H65" s="19"/>
      <c r="I65" s="19"/>
      <c r="J65" s="19"/>
      <c r="K65" s="19"/>
      <c r="L65" s="19"/>
      <c r="M65" s="19"/>
      <c r="N65" s="19"/>
      <c r="O65" s="19"/>
      <c r="P65" s="19"/>
      <c r="Q65" s="19"/>
      <c r="R65" s="19"/>
      <c r="S65" s="19"/>
      <c r="T65" s="19"/>
      <c r="U65" s="19"/>
      <c r="V65" s="40"/>
    </row>
    <row r="66" spans="1:22" x14ac:dyDescent="0.25">
      <c r="A66" s="38"/>
      <c r="B66" s="19"/>
      <c r="C66" s="19"/>
      <c r="D66" s="19"/>
      <c r="E66" s="19"/>
      <c r="F66" s="19"/>
      <c r="G66" s="19"/>
      <c r="H66" s="19"/>
      <c r="I66" s="19"/>
      <c r="J66" s="19"/>
      <c r="K66" s="19"/>
      <c r="L66" s="19"/>
      <c r="M66" s="19"/>
      <c r="N66" s="19"/>
      <c r="O66" s="19"/>
      <c r="P66" s="19"/>
      <c r="Q66" s="19"/>
      <c r="R66" s="19"/>
      <c r="S66" s="19"/>
      <c r="T66" s="19"/>
      <c r="U66" s="19"/>
      <c r="V66" s="40"/>
    </row>
    <row r="67" spans="1:22" x14ac:dyDescent="0.25">
      <c r="A67" s="38"/>
      <c r="B67" s="19"/>
      <c r="C67" s="19"/>
      <c r="D67" s="19"/>
      <c r="E67" s="19"/>
      <c r="F67" s="19"/>
      <c r="G67" s="19"/>
      <c r="H67" s="19"/>
      <c r="I67" s="19"/>
      <c r="J67" s="19"/>
      <c r="K67" s="19"/>
      <c r="L67" s="19"/>
      <c r="M67" s="19"/>
      <c r="N67" s="19"/>
      <c r="O67" s="19"/>
      <c r="P67" s="19"/>
      <c r="Q67" s="19"/>
      <c r="R67" s="19"/>
      <c r="S67" s="19"/>
      <c r="T67" s="19"/>
      <c r="U67" s="19"/>
      <c r="V67" s="40"/>
    </row>
    <row r="68" spans="1:22" x14ac:dyDescent="0.25">
      <c r="A68" s="38"/>
      <c r="B68" s="19"/>
      <c r="C68" s="19"/>
      <c r="D68" s="19"/>
      <c r="E68" s="19"/>
      <c r="F68" s="19"/>
      <c r="G68" s="19"/>
      <c r="H68" s="19"/>
      <c r="I68" s="19"/>
      <c r="J68" s="19"/>
      <c r="K68" s="19"/>
      <c r="L68" s="19"/>
      <c r="M68" s="19"/>
      <c r="N68" s="19"/>
      <c r="O68" s="19"/>
      <c r="P68" s="19"/>
      <c r="Q68" s="19"/>
      <c r="R68" s="19"/>
      <c r="S68" s="19"/>
      <c r="T68" s="19"/>
      <c r="U68" s="19"/>
      <c r="V68" s="40"/>
    </row>
    <row r="69" spans="1:22" x14ac:dyDescent="0.25">
      <c r="A69" s="38"/>
      <c r="B69" s="19"/>
      <c r="C69" s="19"/>
      <c r="D69" s="19"/>
      <c r="E69" s="19"/>
      <c r="F69" s="19"/>
      <c r="G69" s="19"/>
      <c r="H69" s="19"/>
      <c r="I69" s="19"/>
      <c r="J69" s="19"/>
      <c r="K69" s="19"/>
      <c r="L69" s="19"/>
      <c r="M69" s="19"/>
      <c r="N69" s="19"/>
      <c r="O69" s="19"/>
      <c r="P69" s="19"/>
      <c r="Q69" s="19"/>
      <c r="R69" s="19"/>
      <c r="S69" s="19"/>
      <c r="T69" s="19"/>
      <c r="U69" s="19"/>
      <c r="V69" s="40"/>
    </row>
    <row r="70" spans="1:22" x14ac:dyDescent="0.25">
      <c r="A70" s="38"/>
      <c r="B70" s="19"/>
      <c r="C70" s="19"/>
      <c r="D70" s="19"/>
      <c r="E70" s="19"/>
      <c r="F70" s="19"/>
      <c r="G70" s="19"/>
      <c r="H70" s="19"/>
      <c r="I70" s="19"/>
      <c r="J70" s="19"/>
      <c r="K70" s="19"/>
      <c r="L70" s="19"/>
      <c r="M70" s="19"/>
      <c r="N70" s="19"/>
      <c r="O70" s="19"/>
      <c r="P70" s="19"/>
      <c r="Q70" s="19"/>
      <c r="R70" s="19"/>
      <c r="S70" s="19"/>
      <c r="T70" s="19"/>
      <c r="U70" s="19"/>
      <c r="V70" s="40"/>
    </row>
    <row r="71" spans="1:22" x14ac:dyDescent="0.25">
      <c r="A71" s="38"/>
      <c r="B71" s="19"/>
      <c r="C71" s="19"/>
      <c r="D71" s="19"/>
      <c r="E71" s="19"/>
      <c r="F71" s="19"/>
      <c r="G71" s="19"/>
      <c r="H71" s="19"/>
      <c r="I71" s="19"/>
      <c r="J71" s="19"/>
      <c r="K71" s="19"/>
      <c r="L71" s="19"/>
      <c r="M71" s="19"/>
      <c r="N71" s="19"/>
      <c r="O71" s="19"/>
      <c r="P71" s="19"/>
      <c r="Q71" s="19"/>
      <c r="R71" s="19"/>
      <c r="S71" s="19"/>
      <c r="T71" s="19"/>
      <c r="U71" s="19"/>
      <c r="V71" s="40"/>
    </row>
    <row r="72" spans="1:22" x14ac:dyDescent="0.25">
      <c r="A72" s="38"/>
      <c r="B72" s="19"/>
      <c r="C72" s="19"/>
      <c r="D72" s="19"/>
      <c r="E72" s="19"/>
      <c r="F72" s="19"/>
      <c r="G72" s="19"/>
      <c r="H72" s="19"/>
      <c r="I72" s="19"/>
      <c r="J72" s="19"/>
      <c r="K72" s="19"/>
      <c r="L72" s="19"/>
      <c r="M72" s="19"/>
      <c r="N72" s="19"/>
      <c r="O72" s="19"/>
      <c r="P72" s="19"/>
      <c r="Q72" s="19"/>
      <c r="R72" s="19"/>
      <c r="S72" s="19"/>
      <c r="T72" s="19"/>
      <c r="U72" s="19"/>
      <c r="V72" s="40"/>
    </row>
    <row r="73" spans="1:22" x14ac:dyDescent="0.25">
      <c r="A73" s="38"/>
      <c r="B73" s="19"/>
      <c r="C73" s="19"/>
      <c r="D73" s="19"/>
      <c r="E73" s="19"/>
      <c r="F73" s="19"/>
      <c r="G73" s="19"/>
      <c r="H73" s="19"/>
      <c r="I73" s="19"/>
      <c r="J73" s="19"/>
      <c r="K73" s="19"/>
      <c r="L73" s="19"/>
      <c r="M73" s="19"/>
      <c r="N73" s="19"/>
      <c r="O73" s="19"/>
      <c r="P73" s="19"/>
      <c r="Q73" s="19"/>
      <c r="R73" s="19"/>
      <c r="S73" s="19"/>
      <c r="T73" s="19"/>
      <c r="U73" s="19"/>
      <c r="V73" s="40"/>
    </row>
    <row r="74" spans="1:22" x14ac:dyDescent="0.25">
      <c r="A74" s="38"/>
      <c r="B74" s="19"/>
      <c r="C74" s="19"/>
      <c r="D74" s="19"/>
      <c r="E74" s="19"/>
      <c r="F74" s="19"/>
      <c r="G74" s="19"/>
      <c r="H74" s="19"/>
      <c r="I74" s="19"/>
      <c r="J74" s="19"/>
      <c r="K74" s="19"/>
      <c r="L74" s="19"/>
      <c r="M74" s="19"/>
      <c r="N74" s="19"/>
      <c r="O74" s="19"/>
      <c r="P74" s="19"/>
      <c r="Q74" s="19"/>
      <c r="R74" s="19"/>
      <c r="S74" s="19"/>
      <c r="T74" s="19"/>
      <c r="U74" s="19"/>
      <c r="V74" s="40"/>
    </row>
    <row r="75" spans="1:22" x14ac:dyDescent="0.25">
      <c r="A75" s="38"/>
      <c r="B75" s="19"/>
      <c r="C75" s="19"/>
      <c r="D75" s="19"/>
      <c r="E75" s="19"/>
      <c r="F75" s="19"/>
      <c r="G75" s="19"/>
      <c r="H75" s="19"/>
      <c r="I75" s="19"/>
      <c r="J75" s="19"/>
      <c r="K75" s="19"/>
      <c r="L75" s="19"/>
      <c r="M75" s="19"/>
      <c r="N75" s="19"/>
      <c r="O75" s="19"/>
      <c r="P75" s="19"/>
      <c r="Q75" s="19"/>
      <c r="R75" s="19"/>
      <c r="S75" s="19"/>
      <c r="T75" s="19"/>
      <c r="U75" s="19"/>
      <c r="V75" s="40"/>
    </row>
    <row r="76" spans="1:22" x14ac:dyDescent="0.25">
      <c r="A76" s="38"/>
      <c r="B76" s="19"/>
      <c r="C76" s="19"/>
      <c r="D76" s="19"/>
      <c r="E76" s="19"/>
      <c r="F76" s="19"/>
      <c r="G76" s="19"/>
      <c r="H76" s="19"/>
      <c r="I76" s="19"/>
      <c r="J76" s="19"/>
      <c r="K76" s="19"/>
      <c r="L76" s="19"/>
      <c r="M76" s="19"/>
      <c r="N76" s="19"/>
      <c r="O76" s="19"/>
      <c r="P76" s="19"/>
      <c r="Q76" s="19"/>
      <c r="R76" s="19"/>
      <c r="S76" s="19"/>
      <c r="T76" s="19"/>
      <c r="U76" s="19"/>
      <c r="V76" s="40"/>
    </row>
    <row r="77" spans="1:22" x14ac:dyDescent="0.25">
      <c r="A77" s="38"/>
      <c r="B77" s="19"/>
      <c r="C77" s="19"/>
      <c r="D77" s="19"/>
      <c r="E77" s="19"/>
      <c r="F77" s="19"/>
      <c r="G77" s="19"/>
      <c r="H77" s="19"/>
      <c r="I77" s="19"/>
      <c r="J77" s="19"/>
      <c r="K77" s="19"/>
      <c r="L77" s="19"/>
      <c r="M77" s="19"/>
      <c r="N77" s="19"/>
      <c r="O77" s="19"/>
      <c r="P77" s="19"/>
      <c r="Q77" s="19"/>
      <c r="R77" s="19"/>
      <c r="S77" s="19"/>
      <c r="T77" s="19"/>
      <c r="U77" s="19"/>
      <c r="V77" s="40"/>
    </row>
    <row r="78" spans="1:22" x14ac:dyDescent="0.25">
      <c r="A78" s="38"/>
      <c r="B78" s="19"/>
      <c r="C78" s="19"/>
      <c r="D78" s="19"/>
      <c r="E78" s="19"/>
      <c r="F78" s="19"/>
      <c r="G78" s="19"/>
      <c r="H78" s="19"/>
      <c r="I78" s="19"/>
      <c r="J78" s="19"/>
      <c r="K78" s="19"/>
      <c r="L78" s="19"/>
      <c r="M78" s="19"/>
      <c r="N78" s="19"/>
      <c r="O78" s="19"/>
      <c r="P78" s="19"/>
      <c r="Q78" s="19"/>
      <c r="R78" s="19"/>
      <c r="S78" s="19"/>
      <c r="T78" s="19"/>
      <c r="U78" s="19"/>
      <c r="V78" s="40"/>
    </row>
    <row r="79" spans="1:22" x14ac:dyDescent="0.25">
      <c r="A79" s="38"/>
      <c r="B79" s="19"/>
      <c r="C79" s="19"/>
      <c r="D79" s="19"/>
      <c r="E79" s="19"/>
      <c r="F79" s="19"/>
      <c r="G79" s="19"/>
      <c r="H79" s="19"/>
      <c r="I79" s="19"/>
      <c r="J79" s="19"/>
      <c r="K79" s="19"/>
      <c r="L79" s="19"/>
      <c r="M79" s="19"/>
      <c r="N79" s="19"/>
      <c r="O79" s="19"/>
      <c r="P79" s="19"/>
      <c r="Q79" s="19"/>
      <c r="R79" s="19"/>
      <c r="S79" s="19"/>
      <c r="T79" s="19"/>
      <c r="U79" s="19"/>
      <c r="V79" s="40"/>
    </row>
    <row r="80" spans="1:22" x14ac:dyDescent="0.25">
      <c r="A80" s="38"/>
      <c r="B80" s="19"/>
      <c r="C80" s="19"/>
      <c r="D80" s="19"/>
      <c r="E80" s="19"/>
      <c r="F80" s="19"/>
      <c r="G80" s="19"/>
      <c r="H80" s="19"/>
      <c r="I80" s="19"/>
      <c r="J80" s="19"/>
      <c r="K80" s="19"/>
      <c r="L80" s="19"/>
      <c r="M80" s="19"/>
      <c r="N80" s="19"/>
      <c r="O80" s="19"/>
      <c r="P80" s="19"/>
      <c r="Q80" s="19"/>
      <c r="R80" s="19"/>
      <c r="S80" s="19"/>
      <c r="T80" s="19"/>
      <c r="U80" s="19"/>
      <c r="V80" s="40"/>
    </row>
    <row r="81" spans="1:22" x14ac:dyDescent="0.25">
      <c r="A81" s="38"/>
      <c r="B81" s="19"/>
      <c r="C81" s="19"/>
      <c r="D81" s="19"/>
      <c r="E81" s="19"/>
      <c r="F81" s="19"/>
      <c r="G81" s="19"/>
      <c r="H81" s="19"/>
      <c r="I81" s="19"/>
      <c r="J81" s="19"/>
      <c r="K81" s="19"/>
      <c r="L81" s="19"/>
      <c r="M81" s="19"/>
      <c r="N81" s="19"/>
      <c r="O81" s="19"/>
      <c r="P81" s="19"/>
      <c r="Q81" s="19"/>
      <c r="R81" s="19"/>
      <c r="S81" s="19"/>
      <c r="T81" s="19"/>
      <c r="U81" s="19"/>
      <c r="V81" s="40"/>
    </row>
    <row r="82" spans="1:22" x14ac:dyDescent="0.25">
      <c r="A82" s="38"/>
      <c r="B82" s="19"/>
      <c r="C82" s="19"/>
      <c r="D82" s="19"/>
      <c r="E82" s="19"/>
      <c r="F82" s="19"/>
      <c r="G82" s="19"/>
      <c r="H82" s="19"/>
      <c r="I82" s="19"/>
      <c r="J82" s="19"/>
      <c r="K82" s="19"/>
      <c r="L82" s="19"/>
      <c r="M82" s="19"/>
      <c r="N82" s="19"/>
      <c r="O82" s="19"/>
      <c r="P82" s="19"/>
      <c r="Q82" s="19"/>
      <c r="R82" s="19"/>
      <c r="S82" s="19"/>
      <c r="T82" s="19"/>
      <c r="U82" s="19"/>
      <c r="V82" s="40"/>
    </row>
    <row r="83" spans="1:22" x14ac:dyDescent="0.25">
      <c r="A83" s="38"/>
      <c r="B83" s="19"/>
      <c r="C83" s="19"/>
      <c r="D83" s="19"/>
      <c r="E83" s="19"/>
      <c r="F83" s="19"/>
      <c r="G83" s="19"/>
      <c r="H83" s="19"/>
      <c r="I83" s="19"/>
      <c r="J83" s="19"/>
      <c r="K83" s="19"/>
      <c r="L83" s="19"/>
      <c r="M83" s="19"/>
      <c r="N83" s="19"/>
      <c r="O83" s="19"/>
      <c r="P83" s="19"/>
      <c r="Q83" s="19"/>
      <c r="R83" s="19"/>
      <c r="S83" s="19"/>
      <c r="T83" s="19"/>
      <c r="U83" s="19"/>
      <c r="V83" s="40"/>
    </row>
    <row r="84" spans="1:22" x14ac:dyDescent="0.25">
      <c r="A84" s="38"/>
      <c r="B84" s="19"/>
      <c r="C84" s="19"/>
      <c r="D84" s="19"/>
      <c r="E84" s="19"/>
      <c r="F84" s="19"/>
      <c r="G84" s="19"/>
      <c r="H84" s="19"/>
      <c r="I84" s="19"/>
      <c r="J84" s="19"/>
      <c r="K84" s="19"/>
      <c r="L84" s="19"/>
      <c r="M84" s="19"/>
      <c r="N84" s="19"/>
      <c r="O84" s="19"/>
      <c r="P84" s="19"/>
      <c r="Q84" s="19"/>
      <c r="R84" s="19"/>
      <c r="S84" s="19"/>
      <c r="T84" s="19"/>
      <c r="U84" s="19"/>
      <c r="V84" s="40"/>
    </row>
    <row r="85" spans="1:22" x14ac:dyDescent="0.25">
      <c r="A85" s="38"/>
      <c r="B85" s="19"/>
      <c r="C85" s="19"/>
      <c r="D85" s="19"/>
      <c r="E85" s="19"/>
      <c r="F85" s="19"/>
      <c r="G85" s="19"/>
      <c r="H85" s="19"/>
      <c r="I85" s="19"/>
      <c r="J85" s="19"/>
      <c r="K85" s="19"/>
      <c r="L85" s="19"/>
      <c r="M85" s="19"/>
      <c r="N85" s="19"/>
      <c r="O85" s="19"/>
      <c r="P85" s="19"/>
      <c r="Q85" s="19"/>
      <c r="R85" s="19"/>
      <c r="S85" s="19"/>
      <c r="T85" s="19"/>
      <c r="U85" s="19"/>
      <c r="V85" s="40"/>
    </row>
    <row r="86" spans="1:22" x14ac:dyDescent="0.25">
      <c r="A86" s="38"/>
      <c r="B86" s="19"/>
      <c r="C86" s="19"/>
      <c r="D86" s="19"/>
      <c r="E86" s="19"/>
      <c r="F86" s="19"/>
      <c r="G86" s="19"/>
      <c r="H86" s="19"/>
      <c r="I86" s="19"/>
      <c r="J86" s="19"/>
      <c r="K86" s="19"/>
      <c r="L86" s="19"/>
      <c r="M86" s="19"/>
      <c r="N86" s="19"/>
      <c r="O86" s="19"/>
      <c r="P86" s="19"/>
      <c r="Q86" s="19"/>
      <c r="R86" s="19"/>
      <c r="S86" s="19"/>
      <c r="T86" s="19"/>
      <c r="U86" s="19"/>
      <c r="V86" s="40"/>
    </row>
    <row r="87" spans="1:22" x14ac:dyDescent="0.25">
      <c r="A87" s="38"/>
      <c r="B87" s="19"/>
      <c r="C87" s="19"/>
      <c r="D87" s="19"/>
      <c r="E87" s="19"/>
      <c r="F87" s="19"/>
      <c r="G87" s="19"/>
      <c r="H87" s="19"/>
      <c r="I87" s="19"/>
      <c r="J87" s="19"/>
      <c r="K87" s="19"/>
      <c r="L87" s="19"/>
      <c r="M87" s="19"/>
      <c r="N87" s="19"/>
      <c r="O87" s="19"/>
      <c r="P87" s="19"/>
      <c r="Q87" s="19"/>
      <c r="R87" s="19"/>
      <c r="S87" s="19"/>
      <c r="T87" s="19"/>
      <c r="U87" s="19"/>
      <c r="V87" s="40"/>
    </row>
    <row r="88" spans="1:22" x14ac:dyDescent="0.25">
      <c r="A88" s="38"/>
      <c r="B88" s="19"/>
      <c r="C88" s="19"/>
      <c r="D88" s="19"/>
      <c r="E88" s="19"/>
      <c r="F88" s="19"/>
      <c r="G88" s="19"/>
      <c r="H88" s="19"/>
      <c r="I88" s="19"/>
      <c r="J88" s="19"/>
      <c r="K88" s="19"/>
      <c r="L88" s="19"/>
      <c r="M88" s="19"/>
      <c r="N88" s="19"/>
      <c r="O88" s="19"/>
      <c r="P88" s="19"/>
      <c r="Q88" s="19"/>
      <c r="R88" s="19"/>
      <c r="S88" s="19"/>
      <c r="T88" s="19"/>
      <c r="U88" s="19"/>
      <c r="V88" s="40"/>
    </row>
    <row r="89" spans="1:22" x14ac:dyDescent="0.25">
      <c r="A89" s="38"/>
      <c r="B89" s="19"/>
      <c r="C89" s="19"/>
      <c r="D89" s="19"/>
      <c r="E89" s="19"/>
      <c r="F89" s="19"/>
      <c r="G89" s="19"/>
      <c r="H89" s="19"/>
      <c r="I89" s="19"/>
      <c r="J89" s="19"/>
      <c r="K89" s="19"/>
      <c r="L89" s="19"/>
      <c r="M89" s="19"/>
      <c r="N89" s="19"/>
      <c r="O89" s="19"/>
      <c r="P89" s="19"/>
      <c r="Q89" s="19"/>
      <c r="R89" s="19"/>
      <c r="S89" s="19"/>
      <c r="T89" s="19"/>
      <c r="U89" s="19"/>
      <c r="V89" s="40"/>
    </row>
    <row r="90" spans="1:22" x14ac:dyDescent="0.25">
      <c r="A90" s="38"/>
      <c r="B90" s="19"/>
      <c r="C90" s="19"/>
      <c r="D90" s="19"/>
      <c r="E90" s="19"/>
      <c r="F90" s="19"/>
      <c r="G90" s="19"/>
      <c r="H90" s="19"/>
      <c r="I90" s="19"/>
      <c r="J90" s="19"/>
      <c r="K90" s="19"/>
      <c r="L90" s="19"/>
      <c r="M90" s="19"/>
      <c r="N90" s="19"/>
      <c r="O90" s="19"/>
      <c r="P90" s="19"/>
      <c r="Q90" s="19"/>
      <c r="R90" s="19"/>
      <c r="S90" s="19"/>
      <c r="T90" s="19"/>
      <c r="U90" s="19"/>
      <c r="V90" s="40"/>
    </row>
    <row r="91" spans="1:22" x14ac:dyDescent="0.25">
      <c r="A91" s="38"/>
      <c r="B91" s="19"/>
      <c r="C91" s="19"/>
      <c r="D91" s="19"/>
      <c r="E91" s="19"/>
      <c r="F91" s="19"/>
      <c r="G91" s="19"/>
      <c r="H91" s="19"/>
      <c r="I91" s="19"/>
      <c r="J91" s="19"/>
      <c r="K91" s="19"/>
      <c r="L91" s="19"/>
      <c r="M91" s="19"/>
      <c r="N91" s="19"/>
      <c r="O91" s="19"/>
      <c r="P91" s="19"/>
      <c r="Q91" s="19"/>
      <c r="R91" s="19"/>
      <c r="S91" s="19"/>
      <c r="T91" s="19"/>
      <c r="U91" s="19"/>
      <c r="V91" s="40"/>
    </row>
    <row r="92" spans="1:22" x14ac:dyDescent="0.25">
      <c r="A92" s="38"/>
      <c r="B92" s="19"/>
      <c r="C92" s="19"/>
      <c r="D92" s="19"/>
      <c r="E92" s="19"/>
      <c r="F92" s="19"/>
      <c r="G92" s="19"/>
      <c r="H92" s="19"/>
      <c r="I92" s="19"/>
      <c r="J92" s="19"/>
      <c r="K92" s="19"/>
      <c r="L92" s="19"/>
      <c r="M92" s="19"/>
      <c r="N92" s="19"/>
      <c r="O92" s="19"/>
      <c r="P92" s="19"/>
      <c r="Q92" s="19"/>
      <c r="R92" s="19"/>
      <c r="S92" s="19"/>
      <c r="T92" s="19"/>
      <c r="U92" s="19"/>
      <c r="V92" s="40"/>
    </row>
    <row r="93" spans="1:22" x14ac:dyDescent="0.25">
      <c r="A93" s="38"/>
      <c r="B93" s="19"/>
      <c r="C93" s="19"/>
      <c r="D93" s="19"/>
      <c r="E93" s="19"/>
      <c r="F93" s="19"/>
      <c r="G93" s="19"/>
      <c r="H93" s="19"/>
      <c r="I93" s="19"/>
      <c r="J93" s="19"/>
      <c r="K93" s="19"/>
      <c r="L93" s="19"/>
      <c r="M93" s="19"/>
      <c r="N93" s="19"/>
      <c r="O93" s="19"/>
      <c r="P93" s="19"/>
      <c r="Q93" s="19"/>
      <c r="R93" s="19"/>
      <c r="S93" s="19"/>
      <c r="T93" s="19"/>
      <c r="U93" s="19"/>
      <c r="V93" s="40"/>
    </row>
    <row r="94" spans="1:22" x14ac:dyDescent="0.25">
      <c r="A94" s="38"/>
      <c r="B94" s="19"/>
      <c r="C94" s="19"/>
      <c r="D94" s="19"/>
      <c r="E94" s="19"/>
      <c r="F94" s="19"/>
      <c r="G94" s="19"/>
      <c r="H94" s="19"/>
      <c r="I94" s="19"/>
      <c r="J94" s="19"/>
      <c r="K94" s="19"/>
      <c r="L94" s="19"/>
      <c r="M94" s="19"/>
      <c r="N94" s="19"/>
      <c r="O94" s="19"/>
      <c r="P94" s="19"/>
      <c r="Q94" s="19"/>
      <c r="R94" s="19"/>
      <c r="S94" s="19"/>
      <c r="T94" s="19"/>
      <c r="U94" s="19"/>
      <c r="V94" s="40"/>
    </row>
    <row r="95" spans="1:22" x14ac:dyDescent="0.25">
      <c r="A95" s="38"/>
      <c r="B95" s="19"/>
      <c r="C95" s="19"/>
      <c r="D95" s="19"/>
      <c r="E95" s="19"/>
      <c r="F95" s="19"/>
      <c r="G95" s="19"/>
      <c r="H95" s="19"/>
      <c r="I95" s="19"/>
      <c r="J95" s="19"/>
      <c r="K95" s="19"/>
      <c r="L95" s="19"/>
      <c r="M95" s="19"/>
      <c r="N95" s="19"/>
      <c r="O95" s="19"/>
      <c r="P95" s="19"/>
      <c r="Q95" s="19"/>
      <c r="R95" s="19"/>
      <c r="S95" s="19"/>
      <c r="T95" s="19"/>
      <c r="U95" s="19"/>
      <c r="V95" s="40"/>
    </row>
    <row r="96" spans="1:22" x14ac:dyDescent="0.25">
      <c r="A96" s="38"/>
      <c r="B96" s="19"/>
      <c r="C96" s="19"/>
      <c r="D96" s="19"/>
      <c r="E96" s="19"/>
      <c r="F96" s="19"/>
      <c r="G96" s="19"/>
      <c r="H96" s="19"/>
      <c r="I96" s="19"/>
      <c r="J96" s="19"/>
      <c r="K96" s="19"/>
      <c r="L96" s="19"/>
      <c r="M96" s="19"/>
      <c r="N96" s="19"/>
      <c r="O96" s="19"/>
      <c r="P96" s="19"/>
      <c r="Q96" s="19"/>
      <c r="R96" s="19"/>
      <c r="S96" s="19"/>
      <c r="T96" s="19"/>
      <c r="U96" s="19"/>
      <c r="V96" s="40"/>
    </row>
    <row r="97" spans="1:22" x14ac:dyDescent="0.25">
      <c r="A97" s="38"/>
      <c r="B97" s="19"/>
      <c r="C97" s="19"/>
      <c r="D97" s="19"/>
      <c r="E97" s="19"/>
      <c r="F97" s="19"/>
      <c r="G97" s="19"/>
      <c r="H97" s="19"/>
      <c r="I97" s="19"/>
      <c r="J97" s="19"/>
      <c r="K97" s="19"/>
      <c r="L97" s="19"/>
      <c r="M97" s="19"/>
      <c r="N97" s="19"/>
      <c r="O97" s="19"/>
      <c r="P97" s="19"/>
      <c r="Q97" s="19"/>
      <c r="R97" s="19"/>
      <c r="S97" s="19"/>
      <c r="T97" s="19"/>
      <c r="U97" s="19"/>
      <c r="V97" s="40"/>
    </row>
    <row r="98" spans="1:22" x14ac:dyDescent="0.25">
      <c r="A98" s="38"/>
      <c r="B98" s="19"/>
      <c r="C98" s="19"/>
      <c r="D98" s="19"/>
      <c r="E98" s="19"/>
      <c r="F98" s="19"/>
      <c r="G98" s="19"/>
      <c r="H98" s="19"/>
      <c r="I98" s="19"/>
      <c r="J98" s="19"/>
      <c r="K98" s="19"/>
      <c r="L98" s="19"/>
      <c r="M98" s="19"/>
      <c r="N98" s="19"/>
      <c r="O98" s="19"/>
      <c r="P98" s="19"/>
      <c r="Q98" s="19"/>
      <c r="R98" s="19"/>
      <c r="S98" s="19"/>
      <c r="T98" s="19"/>
      <c r="U98" s="19"/>
      <c r="V98" s="40"/>
    </row>
    <row r="99" spans="1:22" x14ac:dyDescent="0.25">
      <c r="A99" s="38"/>
      <c r="B99" s="19"/>
      <c r="C99" s="19"/>
      <c r="D99" s="19"/>
      <c r="E99" s="19"/>
      <c r="F99" s="19"/>
      <c r="G99" s="19"/>
      <c r="H99" s="19"/>
      <c r="I99" s="19"/>
      <c r="J99" s="19"/>
      <c r="K99" s="19"/>
      <c r="L99" s="19"/>
      <c r="M99" s="19"/>
      <c r="N99" s="19"/>
      <c r="O99" s="19"/>
      <c r="P99" s="19"/>
      <c r="Q99" s="19"/>
      <c r="R99" s="19"/>
      <c r="S99" s="19"/>
      <c r="T99" s="19"/>
      <c r="U99" s="19"/>
      <c r="V99" s="40"/>
    </row>
    <row r="100" spans="1:22" x14ac:dyDescent="0.25">
      <c r="A100" s="38"/>
      <c r="B100" s="19"/>
      <c r="C100" s="19"/>
      <c r="D100" s="19"/>
      <c r="E100" s="19"/>
      <c r="F100" s="19"/>
      <c r="G100" s="19"/>
      <c r="H100" s="19"/>
      <c r="I100" s="19"/>
      <c r="J100" s="19"/>
      <c r="K100" s="19"/>
      <c r="L100" s="19"/>
      <c r="M100" s="19"/>
      <c r="N100" s="19"/>
      <c r="O100" s="19"/>
      <c r="P100" s="19"/>
      <c r="Q100" s="19"/>
      <c r="R100" s="19"/>
      <c r="S100" s="19"/>
      <c r="T100" s="19"/>
      <c r="U100" s="19"/>
      <c r="V100" s="40"/>
    </row>
    <row r="101" spans="1:22" x14ac:dyDescent="0.25">
      <c r="A101" s="38"/>
      <c r="B101" s="19"/>
      <c r="C101" s="19"/>
      <c r="D101" s="19"/>
      <c r="E101" s="19"/>
      <c r="F101" s="19"/>
      <c r="G101" s="19"/>
      <c r="H101" s="19"/>
      <c r="I101" s="19"/>
      <c r="J101" s="19"/>
      <c r="K101" s="19"/>
      <c r="L101" s="19"/>
      <c r="M101" s="19"/>
      <c r="N101" s="19"/>
      <c r="O101" s="19"/>
      <c r="P101" s="19"/>
      <c r="Q101" s="19"/>
      <c r="R101" s="19"/>
      <c r="S101" s="19"/>
      <c r="T101" s="19"/>
      <c r="U101" s="19"/>
      <c r="V101" s="40"/>
    </row>
    <row r="102" spans="1:22" x14ac:dyDescent="0.25">
      <c r="A102" s="38"/>
      <c r="B102" s="19"/>
      <c r="C102" s="19"/>
      <c r="D102" s="19"/>
      <c r="E102" s="19"/>
      <c r="F102" s="19"/>
      <c r="G102" s="19"/>
      <c r="H102" s="19"/>
      <c r="I102" s="19"/>
      <c r="J102" s="19"/>
      <c r="K102" s="19"/>
      <c r="L102" s="19"/>
      <c r="M102" s="19"/>
      <c r="N102" s="19"/>
      <c r="O102" s="19"/>
      <c r="P102" s="19"/>
      <c r="Q102" s="19"/>
      <c r="R102" s="19"/>
      <c r="S102" s="19"/>
      <c r="T102" s="19"/>
      <c r="U102" s="19"/>
      <c r="V102" s="40"/>
    </row>
    <row r="103" spans="1:22" x14ac:dyDescent="0.25">
      <c r="A103" s="38"/>
      <c r="B103" s="19"/>
      <c r="C103" s="19"/>
      <c r="D103" s="19"/>
      <c r="E103" s="19"/>
      <c r="F103" s="19"/>
      <c r="G103" s="19"/>
      <c r="H103" s="19"/>
      <c r="I103" s="19"/>
      <c r="J103" s="19"/>
      <c r="K103" s="19"/>
      <c r="L103" s="19"/>
      <c r="M103" s="19"/>
      <c r="N103" s="19"/>
      <c r="O103" s="19"/>
      <c r="P103" s="19"/>
      <c r="Q103" s="19"/>
      <c r="R103" s="19"/>
      <c r="S103" s="19"/>
      <c r="T103" s="19"/>
      <c r="U103" s="19"/>
      <c r="V103" s="40"/>
    </row>
    <row r="104" spans="1:22" x14ac:dyDescent="0.25">
      <c r="A104" s="38"/>
      <c r="B104" s="19"/>
      <c r="C104" s="19"/>
      <c r="D104" s="19"/>
      <c r="E104" s="19"/>
      <c r="F104" s="19"/>
      <c r="G104" s="19"/>
      <c r="H104" s="19"/>
      <c r="I104" s="19"/>
      <c r="J104" s="19"/>
      <c r="K104" s="19"/>
      <c r="L104" s="19"/>
      <c r="M104" s="19"/>
      <c r="N104" s="19"/>
      <c r="O104" s="19"/>
      <c r="P104" s="19"/>
      <c r="Q104" s="19"/>
      <c r="R104" s="19"/>
      <c r="S104" s="19"/>
      <c r="T104" s="19"/>
      <c r="U104" s="19"/>
      <c r="V104" s="40"/>
    </row>
    <row r="105" spans="1:22" x14ac:dyDescent="0.25">
      <c r="A105" s="38"/>
      <c r="B105" s="19"/>
      <c r="C105" s="19"/>
      <c r="D105" s="19"/>
      <c r="E105" s="19"/>
      <c r="F105" s="19"/>
      <c r="G105" s="19"/>
      <c r="H105" s="19"/>
      <c r="I105" s="19"/>
      <c r="J105" s="19"/>
      <c r="K105" s="19"/>
      <c r="L105" s="19"/>
      <c r="M105" s="19"/>
      <c r="N105" s="19"/>
      <c r="O105" s="19"/>
      <c r="P105" s="19"/>
      <c r="Q105" s="19"/>
      <c r="R105" s="19"/>
      <c r="S105" s="19"/>
      <c r="T105" s="19"/>
      <c r="U105" s="19"/>
      <c r="V105" s="40"/>
    </row>
    <row r="106" spans="1:22" x14ac:dyDescent="0.25">
      <c r="A106" s="38"/>
      <c r="B106" s="19"/>
      <c r="C106" s="19"/>
      <c r="D106" s="19"/>
      <c r="E106" s="19"/>
      <c r="F106" s="19"/>
      <c r="G106" s="19"/>
      <c r="H106" s="19"/>
      <c r="I106" s="19"/>
      <c r="J106" s="19"/>
      <c r="K106" s="19"/>
      <c r="L106" s="19"/>
      <c r="M106" s="19"/>
      <c r="N106" s="19"/>
      <c r="O106" s="19"/>
      <c r="P106" s="19"/>
      <c r="Q106" s="19"/>
      <c r="R106" s="19"/>
      <c r="S106" s="19"/>
      <c r="T106" s="19"/>
      <c r="U106" s="19"/>
      <c r="V106" s="40"/>
    </row>
    <row r="107" spans="1:22" x14ac:dyDescent="0.25">
      <c r="A107" s="38"/>
      <c r="B107" s="19"/>
      <c r="C107" s="19"/>
      <c r="D107" s="19"/>
      <c r="E107" s="19"/>
      <c r="F107" s="19"/>
      <c r="G107" s="19"/>
      <c r="H107" s="19"/>
      <c r="I107" s="19"/>
      <c r="J107" s="19"/>
      <c r="K107" s="19"/>
      <c r="L107" s="19"/>
      <c r="M107" s="19"/>
      <c r="N107" s="19"/>
      <c r="O107" s="19"/>
      <c r="P107" s="19"/>
      <c r="Q107" s="19"/>
      <c r="R107" s="19"/>
      <c r="S107" s="19"/>
      <c r="T107" s="19"/>
      <c r="U107" s="19"/>
      <c r="V107" s="40"/>
    </row>
    <row r="108" spans="1:22" x14ac:dyDescent="0.25">
      <c r="A108" s="38"/>
      <c r="B108" s="19"/>
      <c r="C108" s="19"/>
      <c r="D108" s="19"/>
      <c r="E108" s="19"/>
      <c r="F108" s="19"/>
      <c r="G108" s="19"/>
      <c r="H108" s="19"/>
      <c r="I108" s="19"/>
      <c r="J108" s="19"/>
      <c r="K108" s="19"/>
      <c r="L108" s="19"/>
      <c r="M108" s="19"/>
      <c r="N108" s="19"/>
      <c r="O108" s="19"/>
      <c r="P108" s="19"/>
      <c r="Q108" s="19"/>
      <c r="R108" s="19"/>
      <c r="S108" s="19"/>
      <c r="T108" s="19"/>
      <c r="U108" s="19"/>
      <c r="V108" s="40"/>
    </row>
    <row r="109" spans="1:22" x14ac:dyDescent="0.25">
      <c r="A109" s="38"/>
      <c r="B109" s="19"/>
      <c r="C109" s="19"/>
      <c r="D109" s="19"/>
      <c r="E109" s="19"/>
      <c r="F109" s="19"/>
      <c r="G109" s="19"/>
      <c r="H109" s="19"/>
      <c r="I109" s="19"/>
      <c r="J109" s="19"/>
      <c r="K109" s="19"/>
      <c r="L109" s="19"/>
      <c r="M109" s="19"/>
      <c r="N109" s="19"/>
      <c r="O109" s="19"/>
      <c r="P109" s="19"/>
      <c r="Q109" s="19"/>
      <c r="R109" s="19"/>
      <c r="S109" s="19"/>
      <c r="T109" s="19"/>
      <c r="U109" s="19"/>
      <c r="V109" s="40"/>
    </row>
    <row r="110" spans="1:22" x14ac:dyDescent="0.25">
      <c r="A110" s="38"/>
      <c r="B110" s="19"/>
      <c r="C110" s="19"/>
      <c r="D110" s="19"/>
      <c r="E110" s="19"/>
      <c r="F110" s="19"/>
      <c r="G110" s="19"/>
      <c r="H110" s="19"/>
      <c r="I110" s="19"/>
      <c r="J110" s="19"/>
      <c r="K110" s="19"/>
      <c r="L110" s="19"/>
      <c r="M110" s="19"/>
      <c r="N110" s="19"/>
      <c r="O110" s="19"/>
      <c r="P110" s="19"/>
      <c r="Q110" s="19"/>
      <c r="R110" s="19"/>
      <c r="S110" s="19"/>
      <c r="T110" s="19"/>
      <c r="U110" s="19"/>
      <c r="V110" s="40"/>
    </row>
    <row r="111" spans="1:22" x14ac:dyDescent="0.25">
      <c r="A111" s="38"/>
      <c r="B111" s="19"/>
      <c r="C111" s="19"/>
      <c r="D111" s="19"/>
      <c r="E111" s="19"/>
      <c r="F111" s="19"/>
      <c r="G111" s="19"/>
      <c r="H111" s="19"/>
      <c r="I111" s="19"/>
      <c r="J111" s="19"/>
      <c r="K111" s="19"/>
      <c r="L111" s="19"/>
      <c r="M111" s="19"/>
      <c r="N111" s="19"/>
      <c r="O111" s="19"/>
      <c r="P111" s="19"/>
      <c r="Q111" s="19"/>
      <c r="R111" s="19"/>
      <c r="S111" s="19"/>
      <c r="T111" s="19"/>
      <c r="U111" s="19"/>
      <c r="V111" s="40"/>
    </row>
    <row r="112" spans="1:22" x14ac:dyDescent="0.25">
      <c r="A112" s="38"/>
      <c r="B112" s="19"/>
      <c r="C112" s="19"/>
      <c r="D112" s="19"/>
      <c r="E112" s="19"/>
      <c r="F112" s="19"/>
      <c r="G112" s="19"/>
      <c r="H112" s="19"/>
      <c r="I112" s="19"/>
      <c r="J112" s="19"/>
      <c r="K112" s="19"/>
      <c r="L112" s="19"/>
      <c r="M112" s="19"/>
      <c r="N112" s="19"/>
      <c r="O112" s="19"/>
      <c r="P112" s="19"/>
      <c r="Q112" s="19"/>
      <c r="R112" s="19"/>
      <c r="S112" s="19"/>
      <c r="T112" s="19"/>
      <c r="U112" s="19"/>
      <c r="V112" s="40"/>
    </row>
    <row r="113" spans="1:22" x14ac:dyDescent="0.25">
      <c r="A113" s="38"/>
      <c r="B113" s="19"/>
      <c r="C113" s="19"/>
      <c r="D113" s="19"/>
      <c r="E113" s="19"/>
      <c r="F113" s="19"/>
      <c r="G113" s="19"/>
      <c r="H113" s="19"/>
      <c r="I113" s="19"/>
      <c r="J113" s="19"/>
      <c r="K113" s="19"/>
      <c r="L113" s="19"/>
      <c r="M113" s="19"/>
      <c r="N113" s="19"/>
      <c r="O113" s="19"/>
      <c r="P113" s="19"/>
      <c r="Q113" s="19"/>
      <c r="R113" s="19"/>
      <c r="S113" s="19"/>
      <c r="T113" s="19"/>
      <c r="U113" s="19"/>
      <c r="V113" s="40"/>
    </row>
    <row r="114" spans="1:22" x14ac:dyDescent="0.25">
      <c r="A114" s="38"/>
      <c r="B114" s="19"/>
      <c r="C114" s="19"/>
      <c r="D114" s="19"/>
      <c r="E114" s="19"/>
      <c r="F114" s="19"/>
      <c r="G114" s="19"/>
      <c r="H114" s="19"/>
      <c r="I114" s="19"/>
      <c r="J114" s="19"/>
      <c r="K114" s="19"/>
      <c r="L114" s="19"/>
      <c r="M114" s="19"/>
      <c r="N114" s="19"/>
      <c r="O114" s="19"/>
      <c r="P114" s="19"/>
      <c r="Q114" s="19"/>
      <c r="R114" s="19"/>
      <c r="S114" s="19"/>
      <c r="T114" s="19"/>
      <c r="U114" s="19"/>
      <c r="V114" s="40"/>
    </row>
    <row r="115" spans="1:22" x14ac:dyDescent="0.25">
      <c r="A115" s="38"/>
      <c r="B115" s="19"/>
      <c r="C115" s="19"/>
      <c r="D115" s="19"/>
      <c r="E115" s="19"/>
      <c r="F115" s="19"/>
      <c r="G115" s="19"/>
      <c r="H115" s="19"/>
      <c r="I115" s="19"/>
      <c r="J115" s="19"/>
      <c r="K115" s="19"/>
      <c r="L115" s="19"/>
      <c r="M115" s="19"/>
      <c r="N115" s="19"/>
      <c r="O115" s="19"/>
      <c r="P115" s="19"/>
      <c r="Q115" s="19"/>
      <c r="R115" s="19"/>
      <c r="S115" s="19"/>
      <c r="T115" s="19"/>
      <c r="U115" s="19"/>
      <c r="V115" s="40"/>
    </row>
    <row r="116" spans="1:22" x14ac:dyDescent="0.25">
      <c r="A116" s="38"/>
      <c r="B116" s="19"/>
      <c r="C116" s="19"/>
      <c r="D116" s="19"/>
      <c r="E116" s="19"/>
      <c r="F116" s="19"/>
      <c r="G116" s="19"/>
      <c r="H116" s="19"/>
      <c r="I116" s="19"/>
      <c r="J116" s="19"/>
      <c r="K116" s="19"/>
      <c r="L116" s="19"/>
      <c r="M116" s="19"/>
      <c r="N116" s="19"/>
      <c r="O116" s="19"/>
      <c r="P116" s="19"/>
      <c r="Q116" s="19"/>
      <c r="R116" s="19"/>
      <c r="S116" s="19"/>
      <c r="T116" s="19"/>
      <c r="U116" s="19"/>
      <c r="V116" s="40"/>
    </row>
    <row r="117" spans="1:22" x14ac:dyDescent="0.25">
      <c r="A117" s="38"/>
      <c r="B117" s="19"/>
      <c r="C117" s="19"/>
      <c r="D117" s="19"/>
      <c r="E117" s="19"/>
      <c r="F117" s="19"/>
      <c r="G117" s="19"/>
      <c r="H117" s="19"/>
      <c r="I117" s="19"/>
      <c r="J117" s="19"/>
      <c r="K117" s="19"/>
      <c r="L117" s="19"/>
      <c r="M117" s="19"/>
      <c r="N117" s="19"/>
      <c r="O117" s="19"/>
      <c r="P117" s="19"/>
      <c r="Q117" s="19"/>
      <c r="R117" s="19"/>
      <c r="S117" s="19"/>
      <c r="T117" s="19"/>
      <c r="U117" s="19"/>
      <c r="V117" s="40"/>
    </row>
    <row r="118" spans="1:22" x14ac:dyDescent="0.25">
      <c r="A118" s="38"/>
      <c r="B118" s="19"/>
      <c r="C118" s="19"/>
      <c r="D118" s="19"/>
      <c r="E118" s="19"/>
      <c r="F118" s="19"/>
      <c r="G118" s="19"/>
      <c r="H118" s="19"/>
      <c r="I118" s="19"/>
      <c r="J118" s="19"/>
      <c r="K118" s="19"/>
      <c r="L118" s="19"/>
      <c r="M118" s="19"/>
      <c r="N118" s="19"/>
      <c r="O118" s="19"/>
      <c r="P118" s="19"/>
      <c r="Q118" s="19"/>
      <c r="R118" s="19"/>
      <c r="S118" s="19"/>
      <c r="T118" s="19"/>
      <c r="U118" s="19"/>
      <c r="V118" s="40"/>
    </row>
    <row r="119" spans="1:22" x14ac:dyDescent="0.25">
      <c r="A119" s="38"/>
      <c r="B119" s="19"/>
      <c r="C119" s="19"/>
      <c r="D119" s="19"/>
      <c r="E119" s="19"/>
      <c r="F119" s="19"/>
      <c r="G119" s="19"/>
      <c r="H119" s="19"/>
      <c r="I119" s="19"/>
      <c r="J119" s="19"/>
      <c r="K119" s="19"/>
      <c r="L119" s="19"/>
      <c r="M119" s="19"/>
      <c r="N119" s="19"/>
      <c r="O119" s="19"/>
      <c r="P119" s="19"/>
      <c r="Q119" s="19"/>
      <c r="R119" s="19"/>
      <c r="S119" s="19"/>
      <c r="T119" s="19"/>
      <c r="U119" s="19"/>
      <c r="V119" s="40"/>
    </row>
    <row r="120" spans="1:22" x14ac:dyDescent="0.25">
      <c r="A120" s="38"/>
      <c r="B120" s="19"/>
      <c r="C120" s="19"/>
      <c r="D120" s="19"/>
      <c r="E120" s="19"/>
      <c r="F120" s="19"/>
      <c r="G120" s="19"/>
      <c r="H120" s="19"/>
      <c r="I120" s="19"/>
      <c r="J120" s="19"/>
      <c r="K120" s="19"/>
      <c r="L120" s="19"/>
      <c r="M120" s="19"/>
      <c r="N120" s="19"/>
      <c r="O120" s="19"/>
      <c r="P120" s="19"/>
      <c r="Q120" s="19"/>
      <c r="R120" s="19"/>
      <c r="S120" s="19"/>
      <c r="T120" s="19"/>
      <c r="U120" s="19"/>
      <c r="V120" s="40"/>
    </row>
    <row r="121" spans="1:22" x14ac:dyDescent="0.25">
      <c r="A121" s="38"/>
      <c r="B121" s="19"/>
      <c r="C121" s="19"/>
      <c r="D121" s="19"/>
      <c r="E121" s="19"/>
      <c r="F121" s="19"/>
      <c r="G121" s="19"/>
      <c r="H121" s="19"/>
      <c r="I121" s="19"/>
      <c r="J121" s="19"/>
      <c r="K121" s="19"/>
      <c r="L121" s="19"/>
      <c r="M121" s="19"/>
      <c r="N121" s="19"/>
      <c r="O121" s="19"/>
      <c r="P121" s="19"/>
      <c r="Q121" s="19"/>
      <c r="R121" s="19"/>
      <c r="S121" s="19"/>
      <c r="T121" s="19"/>
      <c r="U121" s="19"/>
      <c r="V121" s="40"/>
    </row>
    <row r="122" spans="1:22" x14ac:dyDescent="0.25">
      <c r="A122" s="38"/>
      <c r="B122" s="19"/>
      <c r="C122" s="19"/>
      <c r="D122" s="19"/>
      <c r="E122" s="19"/>
      <c r="F122" s="19"/>
      <c r="G122" s="19"/>
      <c r="H122" s="19"/>
      <c r="I122" s="19"/>
      <c r="J122" s="19"/>
      <c r="K122" s="19"/>
      <c r="L122" s="19"/>
      <c r="M122" s="19"/>
      <c r="N122" s="19"/>
      <c r="O122" s="19"/>
      <c r="P122" s="19"/>
      <c r="Q122" s="19"/>
      <c r="R122" s="19"/>
      <c r="S122" s="19"/>
      <c r="T122" s="19"/>
      <c r="U122" s="19"/>
      <c r="V122" s="40"/>
    </row>
    <row r="123" spans="1:22" x14ac:dyDescent="0.25">
      <c r="A123" s="38"/>
      <c r="B123" s="19"/>
      <c r="C123" s="19"/>
      <c r="D123" s="19"/>
      <c r="E123" s="19"/>
      <c r="F123" s="19"/>
      <c r="G123" s="19"/>
      <c r="H123" s="19"/>
      <c r="I123" s="19"/>
      <c r="J123" s="19"/>
      <c r="K123" s="19"/>
      <c r="L123" s="19"/>
      <c r="M123" s="19"/>
      <c r="N123" s="19"/>
      <c r="O123" s="19"/>
      <c r="P123" s="19"/>
      <c r="Q123" s="19"/>
      <c r="R123" s="19"/>
      <c r="S123" s="19"/>
      <c r="T123" s="19"/>
      <c r="U123" s="19"/>
      <c r="V123" s="40"/>
    </row>
    <row r="124" spans="1:22" x14ac:dyDescent="0.25">
      <c r="A124" s="38"/>
      <c r="B124" s="19"/>
      <c r="C124" s="19"/>
      <c r="D124" s="19"/>
      <c r="E124" s="19"/>
      <c r="F124" s="19"/>
      <c r="G124" s="19"/>
      <c r="H124" s="19"/>
      <c r="I124" s="19"/>
      <c r="J124" s="19"/>
      <c r="K124" s="19"/>
      <c r="L124" s="19"/>
      <c r="M124" s="19"/>
      <c r="N124" s="19"/>
      <c r="O124" s="19"/>
      <c r="P124" s="19"/>
      <c r="Q124" s="19"/>
      <c r="R124" s="19"/>
      <c r="S124" s="19"/>
      <c r="T124" s="19"/>
      <c r="U124" s="19"/>
      <c r="V124" s="40"/>
    </row>
    <row r="125" spans="1:22" x14ac:dyDescent="0.25">
      <c r="A125" s="38"/>
      <c r="B125" s="19"/>
      <c r="C125" s="19"/>
      <c r="D125" s="19"/>
      <c r="E125" s="19"/>
      <c r="F125" s="19"/>
      <c r="G125" s="19"/>
      <c r="H125" s="19"/>
      <c r="I125" s="19"/>
      <c r="J125" s="19"/>
      <c r="K125" s="19"/>
      <c r="L125" s="19"/>
      <c r="M125" s="19"/>
      <c r="N125" s="19"/>
      <c r="O125" s="19"/>
      <c r="P125" s="19"/>
      <c r="Q125" s="19"/>
      <c r="R125" s="19"/>
      <c r="S125" s="19"/>
      <c r="T125" s="19"/>
      <c r="U125" s="19"/>
      <c r="V125" s="40"/>
    </row>
    <row r="126" spans="1:22" x14ac:dyDescent="0.25">
      <c r="A126" s="38"/>
      <c r="B126" s="19"/>
      <c r="C126" s="19"/>
      <c r="D126" s="19"/>
      <c r="E126" s="19"/>
      <c r="F126" s="19"/>
      <c r="G126" s="19"/>
      <c r="H126" s="19"/>
      <c r="I126" s="19"/>
      <c r="J126" s="19"/>
      <c r="K126" s="19"/>
      <c r="L126" s="19"/>
      <c r="M126" s="19"/>
      <c r="N126" s="19"/>
      <c r="O126" s="19"/>
      <c r="P126" s="19"/>
      <c r="Q126" s="19"/>
      <c r="R126" s="19"/>
      <c r="S126" s="19"/>
      <c r="T126" s="19"/>
      <c r="U126" s="19"/>
      <c r="V126" s="40"/>
    </row>
    <row r="127" spans="1:22" x14ac:dyDescent="0.25">
      <c r="A127" s="38"/>
      <c r="B127" s="19"/>
      <c r="C127" s="19"/>
      <c r="D127" s="19"/>
      <c r="E127" s="19"/>
      <c r="F127" s="19"/>
      <c r="G127" s="19"/>
      <c r="H127" s="19"/>
      <c r="I127" s="19"/>
      <c r="J127" s="19"/>
      <c r="K127" s="19"/>
      <c r="L127" s="19"/>
      <c r="M127" s="19"/>
      <c r="N127" s="19"/>
      <c r="O127" s="19"/>
      <c r="P127" s="19"/>
      <c r="Q127" s="19"/>
      <c r="R127" s="19"/>
      <c r="S127" s="19"/>
      <c r="T127" s="19"/>
      <c r="U127" s="19"/>
      <c r="V127" s="40"/>
    </row>
    <row r="128" spans="1:22" x14ac:dyDescent="0.25">
      <c r="A128" s="38"/>
      <c r="B128" s="19"/>
      <c r="C128" s="19"/>
      <c r="D128" s="19"/>
      <c r="E128" s="19"/>
      <c r="F128" s="19"/>
      <c r="G128" s="19"/>
      <c r="H128" s="19"/>
      <c r="I128" s="19"/>
      <c r="J128" s="19"/>
      <c r="K128" s="19"/>
      <c r="L128" s="19"/>
      <c r="M128" s="19"/>
      <c r="N128" s="19"/>
      <c r="O128" s="19"/>
      <c r="P128" s="19"/>
      <c r="Q128" s="19"/>
      <c r="R128" s="19"/>
      <c r="S128" s="19"/>
      <c r="T128" s="19"/>
      <c r="U128" s="19"/>
      <c r="V128" s="40"/>
    </row>
    <row r="129" spans="1:22" x14ac:dyDescent="0.25">
      <c r="A129" s="38"/>
      <c r="B129" s="19"/>
      <c r="C129" s="19"/>
      <c r="D129" s="19"/>
      <c r="E129" s="19"/>
      <c r="F129" s="19"/>
      <c r="G129" s="19"/>
      <c r="H129" s="19"/>
      <c r="I129" s="19"/>
      <c r="J129" s="19"/>
      <c r="K129" s="19"/>
      <c r="L129" s="19"/>
      <c r="M129" s="19"/>
      <c r="N129" s="19"/>
      <c r="O129" s="19"/>
      <c r="P129" s="19"/>
      <c r="Q129" s="19"/>
      <c r="R129" s="19"/>
      <c r="S129" s="19"/>
      <c r="T129" s="19"/>
      <c r="U129" s="19"/>
      <c r="V129" s="40"/>
    </row>
    <row r="130" spans="1:22" x14ac:dyDescent="0.25">
      <c r="A130" s="38"/>
      <c r="B130" s="19"/>
      <c r="C130" s="19"/>
      <c r="D130" s="19"/>
      <c r="E130" s="19"/>
      <c r="F130" s="19"/>
      <c r="G130" s="19"/>
      <c r="H130" s="19"/>
      <c r="I130" s="19"/>
      <c r="J130" s="19"/>
      <c r="K130" s="19"/>
      <c r="L130" s="19"/>
      <c r="M130" s="19"/>
      <c r="N130" s="19"/>
      <c r="O130" s="19"/>
      <c r="P130" s="19"/>
      <c r="Q130" s="19"/>
      <c r="R130" s="19"/>
      <c r="S130" s="19"/>
      <c r="T130" s="19"/>
      <c r="U130" s="19"/>
      <c r="V130" s="40"/>
    </row>
    <row r="131" spans="1:22" x14ac:dyDescent="0.25">
      <c r="A131" s="38"/>
      <c r="B131" s="19"/>
      <c r="C131" s="19"/>
      <c r="D131" s="19"/>
      <c r="E131" s="19"/>
      <c r="F131" s="19"/>
      <c r="G131" s="19"/>
      <c r="H131" s="19"/>
      <c r="I131" s="19"/>
      <c r="J131" s="19"/>
      <c r="K131" s="19"/>
      <c r="L131" s="19"/>
      <c r="M131" s="19"/>
      <c r="N131" s="19"/>
      <c r="O131" s="19"/>
      <c r="P131" s="19"/>
      <c r="Q131" s="19"/>
      <c r="R131" s="19"/>
      <c r="S131" s="19"/>
      <c r="T131" s="19"/>
      <c r="U131" s="19"/>
      <c r="V131" s="40"/>
    </row>
    <row r="132" spans="1:22" x14ac:dyDescent="0.25">
      <c r="A132" s="38"/>
      <c r="B132" s="19"/>
      <c r="C132" s="19"/>
      <c r="D132" s="19"/>
      <c r="E132" s="19"/>
      <c r="F132" s="19"/>
      <c r="G132" s="19"/>
      <c r="H132" s="19"/>
      <c r="I132" s="19"/>
      <c r="J132" s="19"/>
      <c r="K132" s="19"/>
      <c r="L132" s="19"/>
      <c r="M132" s="19"/>
      <c r="N132" s="19"/>
      <c r="O132" s="19"/>
      <c r="P132" s="19"/>
      <c r="Q132" s="19"/>
      <c r="R132" s="19"/>
      <c r="S132" s="19"/>
      <c r="T132" s="19"/>
      <c r="U132" s="19"/>
      <c r="V132" s="40"/>
    </row>
    <row r="133" spans="1:22" x14ac:dyDescent="0.25">
      <c r="A133" s="38"/>
      <c r="B133" s="19"/>
      <c r="C133" s="19"/>
      <c r="D133" s="19"/>
      <c r="E133" s="19"/>
      <c r="F133" s="19"/>
      <c r="G133" s="19"/>
      <c r="H133" s="19"/>
      <c r="I133" s="19"/>
      <c r="J133" s="19"/>
      <c r="K133" s="19"/>
      <c r="L133" s="19"/>
      <c r="M133" s="19"/>
      <c r="N133" s="19"/>
      <c r="O133" s="19"/>
      <c r="P133" s="19"/>
      <c r="Q133" s="19"/>
      <c r="R133" s="19"/>
      <c r="S133" s="19"/>
      <c r="T133" s="19"/>
      <c r="U133" s="19"/>
      <c r="V133" s="40"/>
    </row>
    <row r="134" spans="1:22" x14ac:dyDescent="0.25">
      <c r="A134" s="38"/>
      <c r="B134" s="19"/>
      <c r="C134" s="19"/>
      <c r="D134" s="19"/>
      <c r="E134" s="19"/>
      <c r="F134" s="19"/>
      <c r="G134" s="19"/>
      <c r="H134" s="19"/>
      <c r="I134" s="19"/>
      <c r="J134" s="19"/>
      <c r="K134" s="19"/>
      <c r="L134" s="19"/>
      <c r="M134" s="19"/>
      <c r="N134" s="19"/>
      <c r="O134" s="19"/>
      <c r="P134" s="19"/>
      <c r="Q134" s="19"/>
      <c r="R134" s="19"/>
      <c r="S134" s="19"/>
      <c r="T134" s="19"/>
      <c r="U134" s="19"/>
      <c r="V134" s="40"/>
    </row>
    <row r="135" spans="1:22" x14ac:dyDescent="0.25">
      <c r="A135" s="38"/>
      <c r="B135" s="19"/>
      <c r="C135" s="19"/>
      <c r="D135" s="19"/>
      <c r="E135" s="19"/>
      <c r="F135" s="19"/>
      <c r="G135" s="19"/>
      <c r="H135" s="19"/>
      <c r="I135" s="19"/>
      <c r="J135" s="19"/>
      <c r="K135" s="19"/>
      <c r="L135" s="19"/>
      <c r="M135" s="19"/>
      <c r="N135" s="19"/>
      <c r="O135" s="19"/>
      <c r="P135" s="19"/>
      <c r="Q135" s="19"/>
      <c r="R135" s="19"/>
      <c r="S135" s="19"/>
      <c r="T135" s="19"/>
      <c r="U135" s="19"/>
      <c r="V135" s="40"/>
    </row>
    <row r="136" spans="1:22" x14ac:dyDescent="0.25">
      <c r="A136" s="38"/>
      <c r="B136" s="19"/>
      <c r="C136" s="19"/>
      <c r="D136" s="19"/>
      <c r="E136" s="19"/>
      <c r="F136" s="19"/>
      <c r="G136" s="19"/>
      <c r="H136" s="19"/>
      <c r="I136" s="19"/>
      <c r="J136" s="19"/>
      <c r="K136" s="19"/>
      <c r="L136" s="19"/>
      <c r="M136" s="19"/>
      <c r="N136" s="19"/>
      <c r="O136" s="19"/>
      <c r="P136" s="19"/>
      <c r="Q136" s="19"/>
      <c r="R136" s="19"/>
      <c r="S136" s="19"/>
      <c r="T136" s="19"/>
      <c r="U136" s="19"/>
      <c r="V136" s="40"/>
    </row>
    <row r="137" spans="1:22" x14ac:dyDescent="0.25">
      <c r="A137" s="38"/>
      <c r="B137" s="19"/>
      <c r="C137" s="19"/>
      <c r="D137" s="19"/>
      <c r="E137" s="19"/>
      <c r="F137" s="19"/>
      <c r="G137" s="19"/>
      <c r="H137" s="19"/>
      <c r="I137" s="19"/>
      <c r="J137" s="19"/>
      <c r="K137" s="19"/>
      <c r="L137" s="19"/>
      <c r="M137" s="19"/>
      <c r="N137" s="19"/>
      <c r="O137" s="19"/>
      <c r="P137" s="19"/>
      <c r="Q137" s="19"/>
      <c r="R137" s="19"/>
      <c r="S137" s="19"/>
      <c r="T137" s="19"/>
      <c r="U137" s="19"/>
      <c r="V137" s="40"/>
    </row>
    <row r="138" spans="1:22" x14ac:dyDescent="0.25">
      <c r="A138" s="38"/>
      <c r="B138" s="19"/>
      <c r="C138" s="19"/>
      <c r="D138" s="19"/>
      <c r="E138" s="19"/>
      <c r="F138" s="19"/>
      <c r="G138" s="19"/>
      <c r="H138" s="19"/>
      <c r="I138" s="19"/>
      <c r="J138" s="19"/>
      <c r="K138" s="19"/>
      <c r="L138" s="19"/>
      <c r="M138" s="19"/>
      <c r="N138" s="19"/>
      <c r="O138" s="19"/>
      <c r="P138" s="19"/>
      <c r="Q138" s="19"/>
      <c r="R138" s="19"/>
      <c r="S138" s="19"/>
      <c r="T138" s="19"/>
      <c r="U138" s="19"/>
      <c r="V138" s="40"/>
    </row>
    <row r="139" spans="1:22" x14ac:dyDescent="0.25">
      <c r="A139" s="38"/>
      <c r="B139" s="19"/>
      <c r="C139" s="19"/>
      <c r="D139" s="19"/>
      <c r="E139" s="19"/>
      <c r="F139" s="19"/>
      <c r="G139" s="19"/>
      <c r="H139" s="19"/>
      <c r="I139" s="19"/>
      <c r="J139" s="19"/>
      <c r="K139" s="19"/>
      <c r="L139" s="19"/>
      <c r="M139" s="19"/>
      <c r="N139" s="19"/>
      <c r="O139" s="19"/>
      <c r="P139" s="19"/>
      <c r="Q139" s="19"/>
      <c r="R139" s="19"/>
      <c r="S139" s="19"/>
      <c r="T139" s="19"/>
      <c r="U139" s="19"/>
      <c r="V139" s="40"/>
    </row>
    <row r="140" spans="1:22" x14ac:dyDescent="0.25">
      <c r="A140" s="38"/>
      <c r="B140" s="19"/>
      <c r="C140" s="19"/>
      <c r="D140" s="19"/>
      <c r="E140" s="19"/>
      <c r="F140" s="19"/>
      <c r="G140" s="19"/>
      <c r="H140" s="19"/>
      <c r="I140" s="19"/>
      <c r="J140" s="19"/>
      <c r="K140" s="19"/>
      <c r="L140" s="19"/>
      <c r="M140" s="19"/>
      <c r="N140" s="19"/>
      <c r="O140" s="19"/>
      <c r="P140" s="19"/>
      <c r="Q140" s="19"/>
      <c r="R140" s="19"/>
      <c r="S140" s="19"/>
      <c r="T140" s="19"/>
      <c r="U140" s="19"/>
      <c r="V140" s="40"/>
    </row>
    <row r="141" spans="1:22" x14ac:dyDescent="0.25">
      <c r="A141" s="38"/>
      <c r="B141" s="19"/>
      <c r="C141" s="19"/>
      <c r="D141" s="19"/>
      <c r="E141" s="19"/>
      <c r="F141" s="19"/>
      <c r="G141" s="19"/>
      <c r="H141" s="19"/>
      <c r="I141" s="19"/>
      <c r="J141" s="19"/>
      <c r="K141" s="19"/>
      <c r="L141" s="19"/>
      <c r="M141" s="19"/>
      <c r="N141" s="19"/>
      <c r="O141" s="19"/>
      <c r="P141" s="19"/>
      <c r="Q141" s="19"/>
      <c r="R141" s="19"/>
      <c r="S141" s="19"/>
      <c r="T141" s="19"/>
      <c r="U141" s="19"/>
      <c r="V141" s="40"/>
    </row>
    <row r="142" spans="1:22" x14ac:dyDescent="0.25">
      <c r="A142" s="38"/>
      <c r="B142" s="19"/>
      <c r="C142" s="19"/>
      <c r="D142" s="19"/>
      <c r="E142" s="19"/>
      <c r="F142" s="19"/>
      <c r="G142" s="19"/>
      <c r="H142" s="19"/>
      <c r="I142" s="19"/>
      <c r="J142" s="19"/>
      <c r="K142" s="19"/>
      <c r="L142" s="19"/>
      <c r="M142" s="19"/>
      <c r="N142" s="19"/>
      <c r="O142" s="19"/>
      <c r="P142" s="19"/>
      <c r="Q142" s="19"/>
      <c r="R142" s="19"/>
      <c r="S142" s="19"/>
      <c r="T142" s="19"/>
      <c r="U142" s="19"/>
      <c r="V142" s="40"/>
    </row>
    <row r="143" spans="1:22" x14ac:dyDescent="0.25">
      <c r="A143" s="38"/>
      <c r="B143" s="19"/>
      <c r="C143" s="19"/>
      <c r="D143" s="19"/>
      <c r="E143" s="19"/>
      <c r="F143" s="19"/>
      <c r="G143" s="19"/>
      <c r="H143" s="19"/>
      <c r="I143" s="19"/>
      <c r="J143" s="19"/>
      <c r="K143" s="19"/>
      <c r="L143" s="19"/>
      <c r="M143" s="19"/>
      <c r="N143" s="19"/>
      <c r="O143" s="19"/>
      <c r="P143" s="19"/>
      <c r="Q143" s="19"/>
      <c r="R143" s="19"/>
      <c r="S143" s="19"/>
      <c r="T143" s="19"/>
      <c r="U143" s="19"/>
      <c r="V143" s="40"/>
    </row>
    <row r="144" spans="1:22" x14ac:dyDescent="0.25">
      <c r="A144" s="38"/>
      <c r="B144" s="19"/>
      <c r="C144" s="19"/>
      <c r="D144" s="19"/>
      <c r="E144" s="19"/>
      <c r="F144" s="19"/>
      <c r="G144" s="19"/>
      <c r="H144" s="19"/>
      <c r="I144" s="19"/>
      <c r="J144" s="19"/>
      <c r="K144" s="19"/>
      <c r="L144" s="19"/>
      <c r="M144" s="19"/>
      <c r="N144" s="19"/>
      <c r="O144" s="19"/>
      <c r="P144" s="19"/>
      <c r="Q144" s="19"/>
      <c r="R144" s="19"/>
      <c r="S144" s="19"/>
      <c r="T144" s="19"/>
      <c r="U144" s="19"/>
      <c r="V144" s="40"/>
    </row>
    <row r="145" spans="1:22" x14ac:dyDescent="0.25">
      <c r="A145" s="38"/>
      <c r="B145" s="19"/>
      <c r="C145" s="19"/>
      <c r="D145" s="19"/>
      <c r="E145" s="19"/>
      <c r="F145" s="19"/>
      <c r="G145" s="19"/>
      <c r="H145" s="19"/>
      <c r="I145" s="19"/>
      <c r="J145" s="19"/>
      <c r="K145" s="19"/>
      <c r="L145" s="19"/>
      <c r="M145" s="19"/>
      <c r="N145" s="19"/>
      <c r="O145" s="19"/>
      <c r="P145" s="19"/>
      <c r="Q145" s="19"/>
      <c r="R145" s="19"/>
      <c r="S145" s="19"/>
      <c r="T145" s="19"/>
      <c r="U145" s="19"/>
      <c r="V145" s="40"/>
    </row>
    <row r="146" spans="1:22" x14ac:dyDescent="0.25">
      <c r="A146" s="38"/>
      <c r="B146" s="19"/>
      <c r="C146" s="19"/>
      <c r="D146" s="19"/>
      <c r="E146" s="19"/>
      <c r="F146" s="19"/>
      <c r="G146" s="19"/>
      <c r="H146" s="19"/>
      <c r="I146" s="19"/>
      <c r="J146" s="19"/>
      <c r="K146" s="19"/>
      <c r="L146" s="19"/>
      <c r="M146" s="19"/>
      <c r="N146" s="19"/>
      <c r="O146" s="19"/>
      <c r="P146" s="19"/>
      <c r="Q146" s="19"/>
      <c r="R146" s="19"/>
      <c r="S146" s="19"/>
      <c r="T146" s="19"/>
      <c r="U146" s="19"/>
      <c r="V146" s="40"/>
    </row>
    <row r="147" spans="1:22" x14ac:dyDescent="0.25">
      <c r="A147" s="38"/>
      <c r="B147" s="19"/>
      <c r="C147" s="19"/>
      <c r="D147" s="19"/>
      <c r="E147" s="19"/>
      <c r="F147" s="19"/>
      <c r="G147" s="19"/>
      <c r="H147" s="19"/>
      <c r="I147" s="19"/>
      <c r="J147" s="19"/>
      <c r="K147" s="19"/>
      <c r="L147" s="19"/>
      <c r="M147" s="19"/>
      <c r="N147" s="19"/>
      <c r="O147" s="19"/>
      <c r="P147" s="19"/>
      <c r="Q147" s="19"/>
      <c r="R147" s="19"/>
      <c r="S147" s="19"/>
      <c r="T147" s="19"/>
      <c r="U147" s="19"/>
      <c r="V147" s="40"/>
    </row>
    <row r="148" spans="1:22" x14ac:dyDescent="0.25">
      <c r="A148" s="38"/>
      <c r="B148" s="19"/>
      <c r="C148" s="19"/>
      <c r="D148" s="19"/>
      <c r="E148" s="19"/>
      <c r="F148" s="19"/>
      <c r="G148" s="19"/>
      <c r="H148" s="19"/>
      <c r="I148" s="19"/>
      <c r="J148" s="19"/>
      <c r="K148" s="19"/>
      <c r="L148" s="19"/>
      <c r="M148" s="19"/>
      <c r="N148" s="19"/>
      <c r="O148" s="19"/>
      <c r="P148" s="19"/>
      <c r="Q148" s="19"/>
      <c r="R148" s="19"/>
      <c r="S148" s="19"/>
      <c r="T148" s="19"/>
      <c r="U148" s="19"/>
      <c r="V148" s="40"/>
    </row>
    <row r="149" spans="1:22" x14ac:dyDescent="0.25">
      <c r="A149" s="38"/>
      <c r="B149" s="19"/>
      <c r="C149" s="19"/>
      <c r="D149" s="19"/>
      <c r="E149" s="19"/>
      <c r="F149" s="19"/>
      <c r="G149" s="19"/>
      <c r="H149" s="19"/>
      <c r="I149" s="19"/>
      <c r="J149" s="19"/>
      <c r="K149" s="19"/>
      <c r="L149" s="19"/>
      <c r="M149" s="19"/>
      <c r="N149" s="19"/>
      <c r="O149" s="19"/>
      <c r="P149" s="19"/>
      <c r="Q149" s="19"/>
      <c r="R149" s="19"/>
      <c r="S149" s="19"/>
      <c r="T149" s="19"/>
      <c r="U149" s="19"/>
      <c r="V149" s="40"/>
    </row>
    <row r="150" spans="1:22" x14ac:dyDescent="0.25">
      <c r="A150" s="38"/>
      <c r="B150" s="19"/>
      <c r="C150" s="19"/>
      <c r="D150" s="19"/>
      <c r="E150" s="19"/>
      <c r="F150" s="19"/>
      <c r="G150" s="19"/>
      <c r="H150" s="19"/>
      <c r="I150" s="19"/>
      <c r="J150" s="19"/>
      <c r="K150" s="19"/>
      <c r="L150" s="19"/>
      <c r="M150" s="19"/>
      <c r="N150" s="19"/>
      <c r="O150" s="19"/>
      <c r="P150" s="19"/>
      <c r="Q150" s="19"/>
      <c r="R150" s="19"/>
      <c r="S150" s="19"/>
      <c r="T150" s="19"/>
      <c r="U150" s="19"/>
      <c r="V150" s="40"/>
    </row>
    <row r="151" spans="1:22" x14ac:dyDescent="0.25">
      <c r="A151" s="38"/>
      <c r="B151" s="19"/>
      <c r="C151" s="19"/>
      <c r="D151" s="19"/>
      <c r="E151" s="19"/>
      <c r="F151" s="19"/>
      <c r="G151" s="19"/>
      <c r="H151" s="19"/>
      <c r="I151" s="19"/>
      <c r="J151" s="19"/>
      <c r="K151" s="19"/>
      <c r="L151" s="19"/>
      <c r="M151" s="19"/>
      <c r="N151" s="19"/>
      <c r="O151" s="19"/>
      <c r="P151" s="19"/>
      <c r="Q151" s="19"/>
      <c r="R151" s="19"/>
      <c r="S151" s="19"/>
      <c r="T151" s="19"/>
      <c r="U151" s="19"/>
      <c r="V151" s="40"/>
    </row>
    <row r="152" spans="1:22" x14ac:dyDescent="0.25">
      <c r="A152" s="38"/>
      <c r="B152" s="19"/>
      <c r="C152" s="19"/>
      <c r="D152" s="19"/>
      <c r="E152" s="19"/>
      <c r="F152" s="19"/>
      <c r="G152" s="19"/>
      <c r="H152" s="19"/>
      <c r="I152" s="19"/>
      <c r="J152" s="19"/>
      <c r="K152" s="19"/>
      <c r="L152" s="19"/>
      <c r="M152" s="19"/>
      <c r="N152" s="19"/>
      <c r="O152" s="19"/>
      <c r="P152" s="19"/>
      <c r="Q152" s="19"/>
      <c r="R152" s="19"/>
      <c r="S152" s="19"/>
      <c r="T152" s="19"/>
      <c r="U152" s="19"/>
      <c r="V152" s="40"/>
    </row>
    <row r="153" spans="1:22" x14ac:dyDescent="0.25">
      <c r="A153" s="38"/>
      <c r="B153" s="19"/>
      <c r="C153" s="19"/>
      <c r="D153" s="19"/>
      <c r="E153" s="19"/>
      <c r="F153" s="19"/>
      <c r="G153" s="19"/>
      <c r="H153" s="19"/>
      <c r="I153" s="19"/>
      <c r="J153" s="19"/>
      <c r="K153" s="19"/>
      <c r="L153" s="19"/>
      <c r="M153" s="19"/>
      <c r="N153" s="19"/>
      <c r="O153" s="19"/>
      <c r="P153" s="19"/>
      <c r="Q153" s="19"/>
      <c r="R153" s="19"/>
      <c r="S153" s="19"/>
      <c r="T153" s="19"/>
      <c r="U153" s="19"/>
      <c r="V153" s="40"/>
    </row>
    <row r="154" spans="1:22" x14ac:dyDescent="0.25">
      <c r="A154" s="38"/>
      <c r="B154" s="19"/>
      <c r="C154" s="19"/>
      <c r="D154" s="19"/>
      <c r="E154" s="19"/>
      <c r="F154" s="19"/>
      <c r="G154" s="19"/>
      <c r="H154" s="19"/>
      <c r="I154" s="19"/>
      <c r="J154" s="19"/>
      <c r="K154" s="19"/>
      <c r="L154" s="19"/>
      <c r="M154" s="19"/>
      <c r="N154" s="19"/>
      <c r="O154" s="19"/>
      <c r="P154" s="19"/>
      <c r="Q154" s="19"/>
      <c r="R154" s="19"/>
      <c r="S154" s="19"/>
      <c r="T154" s="19"/>
      <c r="U154" s="19"/>
      <c r="V154" s="40"/>
    </row>
    <row r="155" spans="1:22" x14ac:dyDescent="0.25">
      <c r="A155" s="38"/>
      <c r="B155" s="19"/>
      <c r="C155" s="19"/>
      <c r="D155" s="19"/>
      <c r="E155" s="19"/>
      <c r="F155" s="19"/>
      <c r="G155" s="19"/>
      <c r="H155" s="19"/>
      <c r="I155" s="19"/>
      <c r="J155" s="19"/>
      <c r="K155" s="19"/>
      <c r="L155" s="19"/>
      <c r="M155" s="19"/>
      <c r="N155" s="19"/>
      <c r="O155" s="19"/>
      <c r="P155" s="19"/>
      <c r="Q155" s="19"/>
      <c r="R155" s="19"/>
      <c r="S155" s="19"/>
      <c r="T155" s="19"/>
      <c r="U155" s="19"/>
      <c r="V155" s="40"/>
    </row>
    <row r="156" spans="1:22" x14ac:dyDescent="0.25">
      <c r="A156" s="38"/>
      <c r="B156" s="19"/>
      <c r="C156" s="19"/>
      <c r="D156" s="19"/>
      <c r="E156" s="19"/>
      <c r="F156" s="19"/>
      <c r="G156" s="19"/>
      <c r="H156" s="19"/>
      <c r="I156" s="19"/>
      <c r="J156" s="19"/>
      <c r="K156" s="19"/>
      <c r="L156" s="19"/>
      <c r="M156" s="19"/>
      <c r="N156" s="19"/>
      <c r="O156" s="19"/>
      <c r="P156" s="19"/>
      <c r="Q156" s="19"/>
      <c r="R156" s="19"/>
      <c r="S156" s="19"/>
      <c r="T156" s="19"/>
      <c r="U156" s="19"/>
      <c r="V156" s="40"/>
    </row>
    <row r="157" spans="1:22" x14ac:dyDescent="0.25">
      <c r="A157" s="38"/>
      <c r="B157" s="19"/>
      <c r="C157" s="19"/>
      <c r="D157" s="19"/>
      <c r="E157" s="19"/>
      <c r="F157" s="19"/>
      <c r="G157" s="19"/>
      <c r="H157" s="19"/>
      <c r="I157" s="19"/>
      <c r="J157" s="19"/>
      <c r="K157" s="19"/>
      <c r="L157" s="19"/>
      <c r="M157" s="19"/>
      <c r="N157" s="19"/>
      <c r="O157" s="19"/>
      <c r="P157" s="19"/>
      <c r="Q157" s="19"/>
      <c r="R157" s="19"/>
      <c r="S157" s="19"/>
      <c r="T157" s="19"/>
      <c r="U157" s="19"/>
      <c r="V157" s="40"/>
    </row>
    <row r="158" spans="1:22" x14ac:dyDescent="0.25">
      <c r="A158" s="38"/>
      <c r="B158" s="19"/>
      <c r="C158" s="19"/>
      <c r="D158" s="19"/>
      <c r="E158" s="19"/>
      <c r="F158" s="19"/>
      <c r="G158" s="19"/>
      <c r="H158" s="19"/>
      <c r="I158" s="19"/>
      <c r="J158" s="19"/>
      <c r="K158" s="19"/>
      <c r="L158" s="19"/>
      <c r="M158" s="19"/>
      <c r="N158" s="19"/>
      <c r="O158" s="19"/>
      <c r="P158" s="19"/>
      <c r="Q158" s="19"/>
      <c r="R158" s="19"/>
      <c r="S158" s="19"/>
      <c r="T158" s="19"/>
      <c r="U158" s="19"/>
      <c r="V158" s="40"/>
    </row>
    <row r="159" spans="1:22" x14ac:dyDescent="0.25">
      <c r="A159" s="38"/>
      <c r="B159" s="19"/>
      <c r="C159" s="19"/>
      <c r="D159" s="19"/>
      <c r="E159" s="19"/>
      <c r="F159" s="19"/>
      <c r="G159" s="19"/>
      <c r="H159" s="19"/>
      <c r="I159" s="19"/>
      <c r="J159" s="19"/>
      <c r="K159" s="19"/>
      <c r="L159" s="19"/>
      <c r="M159" s="19"/>
      <c r="N159" s="19"/>
      <c r="O159" s="19"/>
      <c r="P159" s="19"/>
      <c r="Q159" s="19"/>
      <c r="R159" s="19"/>
      <c r="S159" s="19"/>
      <c r="T159" s="19"/>
      <c r="U159" s="19"/>
      <c r="V159" s="40"/>
    </row>
    <row r="160" spans="1:22" x14ac:dyDescent="0.25">
      <c r="A160" s="38"/>
      <c r="B160" s="19"/>
      <c r="C160" s="19"/>
      <c r="D160" s="19"/>
      <c r="E160" s="19"/>
      <c r="F160" s="19"/>
      <c r="G160" s="19"/>
      <c r="H160" s="19"/>
      <c r="I160" s="19"/>
      <c r="J160" s="19"/>
      <c r="K160" s="19"/>
      <c r="L160" s="19"/>
      <c r="M160" s="19"/>
      <c r="N160" s="19"/>
      <c r="O160" s="19"/>
      <c r="P160" s="19"/>
      <c r="Q160" s="19"/>
      <c r="R160" s="19"/>
      <c r="S160" s="19"/>
      <c r="T160" s="19"/>
      <c r="U160" s="19"/>
      <c r="V160" s="40"/>
    </row>
    <row r="161" spans="1:22" x14ac:dyDescent="0.25">
      <c r="A161" s="38"/>
      <c r="B161" s="19"/>
      <c r="C161" s="19"/>
      <c r="D161" s="19"/>
      <c r="E161" s="19"/>
      <c r="F161" s="19"/>
      <c r="G161" s="19"/>
      <c r="H161" s="19"/>
      <c r="I161" s="19"/>
      <c r="J161" s="19"/>
      <c r="K161" s="19"/>
      <c r="L161" s="19"/>
      <c r="M161" s="19"/>
      <c r="N161" s="19"/>
      <c r="O161" s="19"/>
      <c r="P161" s="19"/>
      <c r="Q161" s="19"/>
      <c r="R161" s="19"/>
      <c r="S161" s="19"/>
      <c r="T161" s="19"/>
      <c r="U161" s="19"/>
      <c r="V161" s="40"/>
    </row>
    <row r="162" spans="1:22" x14ac:dyDescent="0.25">
      <c r="A162" s="38"/>
      <c r="B162" s="19"/>
      <c r="C162" s="19"/>
      <c r="D162" s="19"/>
      <c r="E162" s="19"/>
      <c r="F162" s="19"/>
      <c r="G162" s="19"/>
      <c r="H162" s="19"/>
      <c r="I162" s="19"/>
      <c r="J162" s="19"/>
      <c r="K162" s="19"/>
      <c r="L162" s="19"/>
      <c r="M162" s="19"/>
      <c r="N162" s="19"/>
      <c r="O162" s="19"/>
      <c r="P162" s="19"/>
      <c r="Q162" s="19"/>
      <c r="R162" s="19"/>
      <c r="S162" s="19"/>
      <c r="T162" s="19"/>
      <c r="U162" s="19"/>
      <c r="V162" s="40"/>
    </row>
    <row r="163" spans="1:22" x14ac:dyDescent="0.25">
      <c r="A163" s="38"/>
      <c r="B163" s="19"/>
      <c r="C163" s="19"/>
      <c r="D163" s="19"/>
      <c r="E163" s="19"/>
      <c r="F163" s="19"/>
      <c r="G163" s="19"/>
      <c r="H163" s="19"/>
      <c r="I163" s="19"/>
      <c r="J163" s="19"/>
      <c r="K163" s="19"/>
      <c r="L163" s="19"/>
      <c r="M163" s="19"/>
      <c r="N163" s="19"/>
      <c r="O163" s="19"/>
      <c r="P163" s="19"/>
      <c r="Q163" s="19"/>
      <c r="R163" s="19"/>
      <c r="S163" s="19"/>
      <c r="T163" s="19"/>
      <c r="U163" s="19"/>
      <c r="V163" s="40"/>
    </row>
    <row r="164" spans="1:22" x14ac:dyDescent="0.25">
      <c r="A164" s="38"/>
      <c r="B164" s="19"/>
      <c r="C164" s="19"/>
      <c r="D164" s="19"/>
      <c r="E164" s="19"/>
      <c r="F164" s="19"/>
      <c r="G164" s="19"/>
      <c r="H164" s="19"/>
      <c r="I164" s="19"/>
      <c r="J164" s="19"/>
      <c r="K164" s="19"/>
      <c r="L164" s="19"/>
      <c r="M164" s="19"/>
      <c r="N164" s="19"/>
      <c r="O164" s="19"/>
      <c r="P164" s="19"/>
      <c r="Q164" s="19"/>
      <c r="R164" s="19"/>
      <c r="S164" s="19"/>
      <c r="T164" s="19"/>
      <c r="U164" s="19"/>
      <c r="V164" s="40"/>
    </row>
    <row r="165" spans="1:22" x14ac:dyDescent="0.25">
      <c r="A165" s="38"/>
      <c r="B165" s="19"/>
      <c r="C165" s="19"/>
      <c r="D165" s="19"/>
      <c r="E165" s="19"/>
      <c r="F165" s="19"/>
      <c r="G165" s="19"/>
      <c r="H165" s="19"/>
      <c r="I165" s="19"/>
      <c r="J165" s="19"/>
      <c r="K165" s="19"/>
      <c r="L165" s="19"/>
      <c r="M165" s="19"/>
      <c r="N165" s="19"/>
      <c r="O165" s="19"/>
      <c r="P165" s="19"/>
      <c r="Q165" s="19"/>
      <c r="R165" s="19"/>
      <c r="S165" s="19"/>
      <c r="T165" s="19"/>
      <c r="U165" s="19"/>
      <c r="V165" s="40"/>
    </row>
    <row r="166" spans="1:22" x14ac:dyDescent="0.25">
      <c r="A166" s="38"/>
      <c r="B166" s="19"/>
      <c r="C166" s="19"/>
      <c r="D166" s="19"/>
      <c r="E166" s="19"/>
      <c r="F166" s="19"/>
      <c r="G166" s="19"/>
      <c r="H166" s="19"/>
      <c r="I166" s="19"/>
      <c r="J166" s="19"/>
      <c r="K166" s="19"/>
      <c r="L166" s="19"/>
      <c r="M166" s="19"/>
      <c r="N166" s="19"/>
      <c r="O166" s="19"/>
      <c r="P166" s="19"/>
      <c r="Q166" s="19"/>
      <c r="R166" s="19"/>
      <c r="S166" s="19"/>
      <c r="T166" s="19"/>
      <c r="U166" s="19"/>
      <c r="V166" s="40"/>
    </row>
    <row r="167" spans="1:22" x14ac:dyDescent="0.25">
      <c r="A167" s="38"/>
      <c r="B167" s="19"/>
      <c r="C167" s="19"/>
      <c r="D167" s="19"/>
      <c r="E167" s="19"/>
      <c r="F167" s="19"/>
      <c r="G167" s="19"/>
      <c r="H167" s="19"/>
      <c r="I167" s="19"/>
      <c r="J167" s="19"/>
      <c r="K167" s="19"/>
      <c r="L167" s="19"/>
      <c r="M167" s="19"/>
      <c r="N167" s="19"/>
      <c r="O167" s="19"/>
      <c r="P167" s="19"/>
      <c r="Q167" s="19"/>
      <c r="R167" s="19"/>
      <c r="S167" s="19"/>
      <c r="T167" s="19"/>
      <c r="U167" s="19"/>
      <c r="V167" s="40"/>
    </row>
    <row r="168" spans="1:22" x14ac:dyDescent="0.25">
      <c r="A168" s="38"/>
      <c r="B168" s="19"/>
      <c r="C168" s="19"/>
      <c r="D168" s="19"/>
      <c r="E168" s="19"/>
      <c r="F168" s="19"/>
      <c r="G168" s="19"/>
      <c r="H168" s="19"/>
      <c r="I168" s="19"/>
      <c r="J168" s="19"/>
      <c r="K168" s="19"/>
      <c r="L168" s="19"/>
      <c r="M168" s="19"/>
      <c r="N168" s="19"/>
      <c r="O168" s="19"/>
      <c r="P168" s="19"/>
      <c r="Q168" s="19"/>
      <c r="R168" s="19"/>
      <c r="S168" s="19"/>
      <c r="T168" s="19"/>
      <c r="U168" s="19"/>
      <c r="V168" s="40"/>
    </row>
    <row r="169" spans="1:22" x14ac:dyDescent="0.25">
      <c r="A169" s="38"/>
      <c r="B169" s="19"/>
      <c r="C169" s="19"/>
      <c r="D169" s="19"/>
      <c r="E169" s="19"/>
      <c r="F169" s="19"/>
      <c r="G169" s="19"/>
      <c r="H169" s="19"/>
      <c r="I169" s="19"/>
      <c r="J169" s="19"/>
      <c r="K169" s="19"/>
      <c r="L169" s="19"/>
      <c r="M169" s="19"/>
      <c r="N169" s="19"/>
      <c r="O169" s="19"/>
      <c r="P169" s="19"/>
      <c r="Q169" s="19"/>
      <c r="R169" s="19"/>
      <c r="S169" s="19"/>
      <c r="T169" s="19"/>
      <c r="U169" s="19"/>
      <c r="V169" s="40"/>
    </row>
    <row r="170" spans="1:22" x14ac:dyDescent="0.25">
      <c r="A170" s="38"/>
      <c r="B170" s="19"/>
      <c r="C170" s="19"/>
      <c r="D170" s="19"/>
      <c r="E170" s="19"/>
      <c r="F170" s="19"/>
      <c r="G170" s="19"/>
      <c r="H170" s="19"/>
      <c r="I170" s="19"/>
      <c r="J170" s="19"/>
      <c r="K170" s="19"/>
      <c r="L170" s="19"/>
      <c r="M170" s="19"/>
      <c r="N170" s="19"/>
      <c r="O170" s="19"/>
      <c r="P170" s="19"/>
      <c r="Q170" s="19"/>
      <c r="R170" s="19"/>
      <c r="S170" s="19"/>
      <c r="T170" s="19"/>
      <c r="U170" s="19"/>
      <c r="V170" s="40"/>
    </row>
    <row r="171" spans="1:22" x14ac:dyDescent="0.25">
      <c r="A171" s="38"/>
      <c r="B171" s="19"/>
      <c r="C171" s="19"/>
      <c r="D171" s="19"/>
      <c r="E171" s="19"/>
      <c r="F171" s="19"/>
      <c r="G171" s="19"/>
      <c r="H171" s="19"/>
      <c r="I171" s="19"/>
      <c r="J171" s="19"/>
      <c r="K171" s="19"/>
      <c r="L171" s="19"/>
      <c r="M171" s="19"/>
      <c r="N171" s="19"/>
      <c r="O171" s="19"/>
      <c r="P171" s="19"/>
      <c r="Q171" s="19"/>
      <c r="R171" s="19"/>
      <c r="S171" s="19"/>
      <c r="T171" s="19"/>
      <c r="U171" s="19"/>
      <c r="V171" s="40"/>
    </row>
    <row r="172" spans="1:22" x14ac:dyDescent="0.25">
      <c r="A172" s="38"/>
      <c r="B172" s="19"/>
      <c r="C172" s="19"/>
      <c r="D172" s="19"/>
      <c r="E172" s="19"/>
      <c r="F172" s="19"/>
      <c r="G172" s="19"/>
      <c r="H172" s="19"/>
      <c r="I172" s="19"/>
      <c r="J172" s="19"/>
      <c r="K172" s="19"/>
      <c r="L172" s="19"/>
      <c r="M172" s="19"/>
      <c r="N172" s="19"/>
      <c r="O172" s="19"/>
      <c r="P172" s="19"/>
      <c r="Q172" s="19"/>
      <c r="R172" s="19"/>
      <c r="S172" s="19"/>
      <c r="T172" s="19"/>
      <c r="U172" s="19"/>
      <c r="V172" s="40"/>
    </row>
    <row r="173" spans="1:22" x14ac:dyDescent="0.25">
      <c r="A173" s="38"/>
      <c r="B173" s="19"/>
      <c r="C173" s="19"/>
      <c r="D173" s="19"/>
      <c r="E173" s="19"/>
      <c r="F173" s="19"/>
      <c r="G173" s="19"/>
      <c r="H173" s="19"/>
      <c r="I173" s="19"/>
      <c r="J173" s="19"/>
      <c r="K173" s="19"/>
      <c r="L173" s="19"/>
      <c r="M173" s="19"/>
      <c r="N173" s="19"/>
      <c r="O173" s="19"/>
      <c r="P173" s="19"/>
      <c r="Q173" s="19"/>
      <c r="R173" s="19"/>
      <c r="S173" s="19"/>
      <c r="T173" s="19"/>
      <c r="U173" s="19"/>
      <c r="V173" s="40"/>
    </row>
    <row r="174" spans="1:22" x14ac:dyDescent="0.25">
      <c r="A174" s="38"/>
      <c r="B174" s="19"/>
      <c r="C174" s="19"/>
      <c r="D174" s="19"/>
      <c r="E174" s="19"/>
      <c r="F174" s="19"/>
      <c r="G174" s="19"/>
      <c r="H174" s="19"/>
      <c r="I174" s="19"/>
      <c r="J174" s="19"/>
      <c r="K174" s="19"/>
      <c r="L174" s="19"/>
      <c r="M174" s="19"/>
      <c r="N174" s="19"/>
      <c r="O174" s="19"/>
      <c r="P174" s="19"/>
      <c r="Q174" s="19"/>
      <c r="R174" s="19"/>
      <c r="S174" s="19"/>
      <c r="T174" s="19"/>
      <c r="U174" s="19"/>
      <c r="V174" s="40"/>
    </row>
    <row r="175" spans="1:22" x14ac:dyDescent="0.25">
      <c r="A175" s="38"/>
      <c r="B175" s="19"/>
      <c r="C175" s="19"/>
      <c r="D175" s="19"/>
      <c r="E175" s="19"/>
      <c r="F175" s="19"/>
      <c r="G175" s="19"/>
      <c r="H175" s="19"/>
      <c r="I175" s="19"/>
      <c r="J175" s="19"/>
      <c r="K175" s="19"/>
      <c r="L175" s="19"/>
      <c r="M175" s="19"/>
      <c r="N175" s="19"/>
      <c r="O175" s="19"/>
      <c r="P175" s="19"/>
      <c r="Q175" s="19"/>
      <c r="R175" s="19"/>
      <c r="S175" s="19"/>
      <c r="T175" s="19"/>
      <c r="U175" s="19"/>
      <c r="V175" s="40"/>
    </row>
    <row r="176" spans="1:22" x14ac:dyDescent="0.25">
      <c r="A176" s="38"/>
      <c r="B176" s="19"/>
      <c r="C176" s="19"/>
      <c r="D176" s="19"/>
      <c r="E176" s="19"/>
      <c r="F176" s="19"/>
      <c r="G176" s="19"/>
      <c r="H176" s="19"/>
      <c r="I176" s="19"/>
      <c r="J176" s="19"/>
      <c r="K176" s="19"/>
      <c r="L176" s="19"/>
      <c r="M176" s="19"/>
      <c r="N176" s="19"/>
      <c r="O176" s="19"/>
      <c r="P176" s="19"/>
      <c r="Q176" s="19"/>
      <c r="R176" s="19"/>
      <c r="S176" s="19"/>
      <c r="T176" s="19"/>
      <c r="U176" s="19"/>
      <c r="V176" s="40"/>
    </row>
    <row r="177" spans="1:22" x14ac:dyDescent="0.25">
      <c r="A177" s="38"/>
      <c r="B177" s="19"/>
      <c r="C177" s="19"/>
      <c r="D177" s="19"/>
      <c r="E177" s="19"/>
      <c r="F177" s="19"/>
      <c r="G177" s="19"/>
      <c r="H177" s="19"/>
      <c r="I177" s="19"/>
      <c r="J177" s="19"/>
      <c r="K177" s="19"/>
      <c r="L177" s="19"/>
      <c r="M177" s="19"/>
      <c r="N177" s="19"/>
      <c r="O177" s="19"/>
      <c r="P177" s="19"/>
      <c r="Q177" s="19"/>
      <c r="R177" s="19"/>
      <c r="S177" s="19"/>
      <c r="T177" s="19"/>
      <c r="U177" s="19"/>
      <c r="V177" s="40"/>
    </row>
    <row r="178" spans="1:22" x14ac:dyDescent="0.25">
      <c r="A178" s="38"/>
      <c r="B178" s="19"/>
      <c r="C178" s="19"/>
      <c r="D178" s="19"/>
      <c r="E178" s="19"/>
      <c r="F178" s="19"/>
      <c r="G178" s="19"/>
      <c r="H178" s="19"/>
      <c r="I178" s="19"/>
      <c r="J178" s="19"/>
      <c r="K178" s="19"/>
      <c r="L178" s="19"/>
      <c r="M178" s="19"/>
      <c r="N178" s="19"/>
      <c r="O178" s="19"/>
      <c r="P178" s="19"/>
      <c r="Q178" s="19"/>
      <c r="R178" s="19"/>
      <c r="S178" s="19"/>
      <c r="T178" s="19"/>
      <c r="U178" s="19"/>
      <c r="V178" s="40"/>
    </row>
    <row r="179" spans="1:22" x14ac:dyDescent="0.25">
      <c r="A179" s="38"/>
      <c r="B179" s="19"/>
      <c r="C179" s="19"/>
      <c r="D179" s="19"/>
      <c r="E179" s="19"/>
      <c r="F179" s="19"/>
      <c r="G179" s="19"/>
      <c r="H179" s="19"/>
      <c r="I179" s="19"/>
      <c r="J179" s="19"/>
      <c r="K179" s="19"/>
      <c r="L179" s="19"/>
      <c r="M179" s="19"/>
      <c r="N179" s="19"/>
      <c r="O179" s="19"/>
      <c r="P179" s="19"/>
      <c r="Q179" s="19"/>
      <c r="R179" s="19"/>
      <c r="S179" s="19"/>
      <c r="T179" s="19"/>
      <c r="U179" s="19"/>
      <c r="V179" s="40"/>
    </row>
    <row r="180" spans="1:22" x14ac:dyDescent="0.25">
      <c r="A180" s="38"/>
      <c r="B180" s="19"/>
      <c r="C180" s="19"/>
      <c r="D180" s="19"/>
      <c r="E180" s="19"/>
      <c r="F180" s="19"/>
      <c r="G180" s="19"/>
      <c r="H180" s="19"/>
      <c r="I180" s="19"/>
      <c r="J180" s="19"/>
      <c r="K180" s="19"/>
      <c r="L180" s="19"/>
      <c r="M180" s="19"/>
      <c r="N180" s="19"/>
      <c r="O180" s="19"/>
      <c r="P180" s="19"/>
      <c r="Q180" s="19"/>
      <c r="R180" s="19"/>
      <c r="S180" s="19"/>
      <c r="T180" s="19"/>
      <c r="U180" s="19"/>
      <c r="V180" s="40"/>
    </row>
    <row r="181" spans="1:22" x14ac:dyDescent="0.25">
      <c r="A181" s="38"/>
      <c r="B181" s="19"/>
      <c r="C181" s="19"/>
      <c r="D181" s="19"/>
      <c r="E181" s="19"/>
      <c r="F181" s="19"/>
      <c r="G181" s="19"/>
      <c r="H181" s="19"/>
      <c r="I181" s="19"/>
      <c r="J181" s="19"/>
      <c r="K181" s="19"/>
      <c r="L181" s="19"/>
      <c r="M181" s="19"/>
      <c r="N181" s="19"/>
      <c r="O181" s="19"/>
      <c r="P181" s="19"/>
      <c r="Q181" s="19"/>
      <c r="R181" s="19"/>
      <c r="S181" s="19"/>
      <c r="T181" s="19"/>
      <c r="U181" s="19"/>
      <c r="V181" s="40"/>
    </row>
    <row r="182" spans="1:22" x14ac:dyDescent="0.25">
      <c r="A182" s="38"/>
      <c r="B182" s="19"/>
      <c r="C182" s="19"/>
      <c r="D182" s="19"/>
      <c r="E182" s="19"/>
      <c r="F182" s="19"/>
      <c r="G182" s="19"/>
      <c r="H182" s="19"/>
      <c r="I182" s="19"/>
      <c r="J182" s="19"/>
      <c r="K182" s="19"/>
      <c r="L182" s="19"/>
      <c r="M182" s="19"/>
      <c r="N182" s="19"/>
      <c r="O182" s="19"/>
      <c r="P182" s="19"/>
      <c r="Q182" s="19"/>
      <c r="R182" s="19"/>
      <c r="S182" s="19"/>
      <c r="T182" s="19"/>
      <c r="U182" s="19"/>
      <c r="V182" s="40"/>
    </row>
    <row r="183" spans="1:22" x14ac:dyDescent="0.25">
      <c r="A183" s="38"/>
      <c r="B183" s="19"/>
      <c r="C183" s="19"/>
      <c r="D183" s="19"/>
      <c r="E183" s="19"/>
      <c r="F183" s="19"/>
      <c r="G183" s="19"/>
      <c r="H183" s="19"/>
      <c r="I183" s="19"/>
      <c r="J183" s="19"/>
      <c r="K183" s="19"/>
      <c r="L183" s="19"/>
      <c r="M183" s="19"/>
      <c r="N183" s="19"/>
      <c r="O183" s="19"/>
      <c r="P183" s="19"/>
      <c r="Q183" s="19"/>
      <c r="R183" s="19"/>
      <c r="S183" s="19"/>
      <c r="T183" s="19"/>
      <c r="U183" s="19"/>
      <c r="V183" s="40"/>
    </row>
    <row r="184" spans="1:22" x14ac:dyDescent="0.25">
      <c r="A184" s="38"/>
      <c r="B184" s="19"/>
      <c r="C184" s="19"/>
      <c r="D184" s="19"/>
      <c r="E184" s="19"/>
      <c r="F184" s="19"/>
      <c r="G184" s="19"/>
      <c r="H184" s="19"/>
      <c r="I184" s="19"/>
      <c r="J184" s="19"/>
      <c r="K184" s="19"/>
      <c r="L184" s="19"/>
      <c r="M184" s="19"/>
      <c r="N184" s="19"/>
      <c r="O184" s="19"/>
      <c r="P184" s="19"/>
      <c r="Q184" s="19"/>
      <c r="R184" s="19"/>
      <c r="S184" s="19"/>
      <c r="T184" s="19"/>
      <c r="U184" s="19"/>
      <c r="V184" s="40"/>
    </row>
    <row r="185" spans="1:22" x14ac:dyDescent="0.25">
      <c r="A185" s="38"/>
      <c r="B185" s="19"/>
      <c r="C185" s="19"/>
      <c r="D185" s="19"/>
      <c r="E185" s="19"/>
      <c r="F185" s="19"/>
      <c r="G185" s="19"/>
      <c r="H185" s="19"/>
      <c r="I185" s="19"/>
      <c r="J185" s="19"/>
      <c r="K185" s="19"/>
      <c r="L185" s="19"/>
      <c r="M185" s="19"/>
      <c r="N185" s="19"/>
      <c r="O185" s="19"/>
      <c r="P185" s="19"/>
      <c r="Q185" s="19"/>
      <c r="R185" s="19"/>
      <c r="S185" s="19"/>
      <c r="T185" s="19"/>
      <c r="U185" s="19"/>
      <c r="V185" s="40"/>
    </row>
    <row r="186" spans="1:22" x14ac:dyDescent="0.25">
      <c r="A186" s="38"/>
      <c r="B186" s="19"/>
      <c r="C186" s="19"/>
      <c r="D186" s="19"/>
      <c r="E186" s="19"/>
      <c r="F186" s="19"/>
      <c r="G186" s="19"/>
      <c r="H186" s="19"/>
      <c r="I186" s="19"/>
      <c r="J186" s="19"/>
      <c r="K186" s="19"/>
      <c r="L186" s="19"/>
      <c r="M186" s="19"/>
      <c r="N186" s="19"/>
      <c r="O186" s="19"/>
      <c r="P186" s="19"/>
      <c r="Q186" s="19"/>
      <c r="R186" s="19"/>
      <c r="S186" s="19"/>
      <c r="T186" s="19"/>
      <c r="U186" s="19"/>
      <c r="V186" s="40"/>
    </row>
    <row r="187" spans="1:22" x14ac:dyDescent="0.25">
      <c r="A187" s="38"/>
      <c r="B187" s="19"/>
      <c r="C187" s="19"/>
      <c r="D187" s="19"/>
      <c r="E187" s="19"/>
      <c r="F187" s="19"/>
      <c r="G187" s="19"/>
      <c r="H187" s="19"/>
      <c r="I187" s="19"/>
      <c r="J187" s="19"/>
      <c r="K187" s="19"/>
      <c r="L187" s="19"/>
      <c r="M187" s="19"/>
      <c r="N187" s="19"/>
      <c r="O187" s="19"/>
      <c r="P187" s="19"/>
      <c r="Q187" s="19"/>
      <c r="R187" s="19"/>
      <c r="S187" s="19"/>
      <c r="T187" s="19"/>
      <c r="U187" s="19"/>
      <c r="V187" s="40"/>
    </row>
    <row r="188" spans="1:22" x14ac:dyDescent="0.25">
      <c r="A188" s="38"/>
      <c r="B188" s="19"/>
      <c r="C188" s="19"/>
      <c r="D188" s="19"/>
      <c r="E188" s="19"/>
      <c r="F188" s="19"/>
      <c r="G188" s="19"/>
      <c r="H188" s="19"/>
      <c r="I188" s="19"/>
      <c r="J188" s="19"/>
      <c r="K188" s="19"/>
      <c r="L188" s="19"/>
      <c r="M188" s="19"/>
      <c r="N188" s="19"/>
      <c r="O188" s="19"/>
      <c r="P188" s="19"/>
      <c r="Q188" s="19"/>
      <c r="R188" s="19"/>
      <c r="S188" s="19"/>
      <c r="T188" s="19"/>
      <c r="U188" s="19"/>
      <c r="V188" s="40"/>
    </row>
    <row r="189" spans="1:22" x14ac:dyDescent="0.25">
      <c r="A189" s="38"/>
      <c r="B189" s="19"/>
      <c r="C189" s="19"/>
      <c r="D189" s="19"/>
      <c r="E189" s="19"/>
      <c r="F189" s="19"/>
      <c r="G189" s="19"/>
      <c r="H189" s="19"/>
      <c r="I189" s="19"/>
      <c r="J189" s="19"/>
      <c r="K189" s="19"/>
      <c r="L189" s="19"/>
      <c r="M189" s="19"/>
      <c r="N189" s="19"/>
      <c r="O189" s="19"/>
      <c r="P189" s="19"/>
      <c r="Q189" s="19"/>
      <c r="R189" s="19"/>
      <c r="S189" s="19"/>
      <c r="T189" s="19"/>
      <c r="U189" s="19"/>
      <c r="V189" s="40"/>
    </row>
    <row r="190" spans="1:22" x14ac:dyDescent="0.25">
      <c r="A190" s="38"/>
      <c r="B190" s="19"/>
      <c r="C190" s="19"/>
      <c r="D190" s="19"/>
      <c r="E190" s="19"/>
      <c r="F190" s="19"/>
      <c r="G190" s="19"/>
      <c r="H190" s="19"/>
      <c r="I190" s="19"/>
      <c r="J190" s="19"/>
      <c r="K190" s="19"/>
      <c r="L190" s="19"/>
      <c r="M190" s="19"/>
      <c r="N190" s="19"/>
      <c r="O190" s="19"/>
      <c r="P190" s="19"/>
      <c r="Q190" s="19"/>
      <c r="R190" s="19"/>
      <c r="S190" s="19"/>
      <c r="T190" s="19"/>
      <c r="U190" s="19"/>
      <c r="V190" s="40"/>
    </row>
    <row r="191" spans="1:22" x14ac:dyDescent="0.25">
      <c r="A191" s="38"/>
      <c r="B191" s="19"/>
      <c r="C191" s="19"/>
      <c r="D191" s="19"/>
      <c r="E191" s="19"/>
      <c r="F191" s="19"/>
      <c r="G191" s="19"/>
      <c r="H191" s="19"/>
      <c r="I191" s="19"/>
      <c r="J191" s="19"/>
      <c r="K191" s="19"/>
      <c r="L191" s="19"/>
      <c r="M191" s="19"/>
      <c r="N191" s="19"/>
      <c r="O191" s="19"/>
      <c r="P191" s="19"/>
      <c r="Q191" s="19"/>
      <c r="R191" s="19"/>
      <c r="S191" s="19"/>
      <c r="T191" s="19"/>
      <c r="U191" s="19"/>
      <c r="V191" s="40"/>
    </row>
    <row r="192" spans="1:22" x14ac:dyDescent="0.25">
      <c r="A192" s="38"/>
      <c r="B192" s="19"/>
      <c r="C192" s="19"/>
      <c r="D192" s="19"/>
      <c r="E192" s="19"/>
      <c r="F192" s="19"/>
      <c r="G192" s="19"/>
      <c r="H192" s="19"/>
      <c r="I192" s="19"/>
      <c r="J192" s="19"/>
      <c r="K192" s="19"/>
      <c r="L192" s="19"/>
      <c r="M192" s="19"/>
      <c r="N192" s="19"/>
      <c r="O192" s="19"/>
      <c r="P192" s="19"/>
      <c r="Q192" s="19"/>
      <c r="R192" s="19"/>
      <c r="S192" s="19"/>
      <c r="T192" s="19"/>
      <c r="U192" s="19"/>
      <c r="V192" s="40"/>
    </row>
    <row r="193" spans="1:22" x14ac:dyDescent="0.25">
      <c r="A193" s="38"/>
      <c r="B193" s="19"/>
      <c r="C193" s="19"/>
      <c r="D193" s="19"/>
      <c r="E193" s="19"/>
      <c r="F193" s="19"/>
      <c r="G193" s="19"/>
      <c r="H193" s="19"/>
      <c r="I193" s="19"/>
      <c r="J193" s="19"/>
      <c r="K193" s="19"/>
      <c r="L193" s="19"/>
      <c r="M193" s="19"/>
      <c r="N193" s="19"/>
      <c r="O193" s="19"/>
      <c r="P193" s="19"/>
      <c r="Q193" s="19"/>
      <c r="R193" s="19"/>
      <c r="S193" s="19"/>
      <c r="T193" s="19"/>
      <c r="U193" s="19"/>
      <c r="V193" s="40"/>
    </row>
    <row r="194" spans="1:22" x14ac:dyDescent="0.25">
      <c r="A194" s="38"/>
      <c r="B194" s="19"/>
      <c r="C194" s="19"/>
      <c r="D194" s="19"/>
      <c r="E194" s="19"/>
      <c r="F194" s="19"/>
      <c r="G194" s="19"/>
      <c r="H194" s="19"/>
      <c r="I194" s="19"/>
      <c r="J194" s="19"/>
      <c r="K194" s="19"/>
      <c r="L194" s="19"/>
      <c r="M194" s="19"/>
      <c r="N194" s="19"/>
      <c r="O194" s="19"/>
      <c r="P194" s="19"/>
      <c r="Q194" s="19"/>
      <c r="R194" s="19"/>
      <c r="S194" s="19"/>
      <c r="T194" s="19"/>
      <c r="U194" s="19"/>
      <c r="V194" s="40"/>
    </row>
    <row r="195" spans="1:22" x14ac:dyDescent="0.25">
      <c r="A195" s="38"/>
      <c r="B195" s="19"/>
      <c r="C195" s="19"/>
      <c r="D195" s="19"/>
      <c r="E195" s="19"/>
      <c r="F195" s="19"/>
      <c r="G195" s="19"/>
      <c r="H195" s="19"/>
      <c r="I195" s="19"/>
      <c r="J195" s="19"/>
      <c r="K195" s="19"/>
      <c r="L195" s="19"/>
      <c r="M195" s="19"/>
      <c r="N195" s="19"/>
      <c r="O195" s="19"/>
      <c r="P195" s="19"/>
      <c r="Q195" s="19"/>
      <c r="R195" s="19"/>
      <c r="S195" s="19"/>
      <c r="T195" s="19"/>
      <c r="U195" s="19"/>
      <c r="V195" s="40"/>
    </row>
    <row r="196" spans="1:22" x14ac:dyDescent="0.25">
      <c r="A196" s="38"/>
      <c r="B196" s="19"/>
      <c r="C196" s="19"/>
      <c r="D196" s="19"/>
      <c r="E196" s="19"/>
      <c r="F196" s="19"/>
      <c r="G196" s="19"/>
      <c r="H196" s="19"/>
      <c r="I196" s="19"/>
      <c r="J196" s="19"/>
      <c r="K196" s="19"/>
      <c r="L196" s="19"/>
      <c r="M196" s="19"/>
      <c r="N196" s="19"/>
      <c r="O196" s="19"/>
      <c r="P196" s="19"/>
      <c r="Q196" s="19"/>
      <c r="R196" s="19"/>
      <c r="S196" s="19"/>
      <c r="T196" s="19"/>
      <c r="U196" s="19"/>
      <c r="V196" s="40"/>
    </row>
    <row r="197" spans="1:22" x14ac:dyDescent="0.25">
      <c r="A197" s="38"/>
      <c r="B197" s="19"/>
      <c r="C197" s="19"/>
      <c r="D197" s="19"/>
      <c r="E197" s="19"/>
      <c r="F197" s="19"/>
      <c r="G197" s="19"/>
      <c r="H197" s="19"/>
      <c r="I197" s="19"/>
      <c r="J197" s="19"/>
      <c r="K197" s="19"/>
      <c r="L197" s="19"/>
      <c r="M197" s="19"/>
      <c r="N197" s="19"/>
      <c r="O197" s="19"/>
      <c r="P197" s="19"/>
      <c r="Q197" s="19"/>
      <c r="R197" s="19"/>
      <c r="S197" s="19"/>
      <c r="T197" s="19"/>
      <c r="U197" s="19"/>
      <c r="V197" s="40"/>
    </row>
    <row r="198" spans="1:22" x14ac:dyDescent="0.25">
      <c r="A198" s="38"/>
      <c r="B198" s="19"/>
      <c r="C198" s="19"/>
      <c r="D198" s="19"/>
      <c r="E198" s="19"/>
      <c r="F198" s="19"/>
      <c r="G198" s="19"/>
      <c r="H198" s="19"/>
      <c r="I198" s="19"/>
      <c r="J198" s="19"/>
      <c r="K198" s="19"/>
      <c r="L198" s="19"/>
      <c r="M198" s="19"/>
      <c r="N198" s="19"/>
      <c r="O198" s="19"/>
      <c r="P198" s="19"/>
      <c r="Q198" s="19"/>
      <c r="R198" s="19"/>
      <c r="S198" s="19"/>
      <c r="T198" s="19"/>
      <c r="U198" s="19"/>
      <c r="V198" s="40"/>
    </row>
    <row r="199" spans="1:22" x14ac:dyDescent="0.25">
      <c r="A199" s="38"/>
      <c r="B199" s="19"/>
      <c r="C199" s="19"/>
      <c r="D199" s="19"/>
      <c r="E199" s="19"/>
      <c r="F199" s="19"/>
      <c r="G199" s="19"/>
      <c r="H199" s="19"/>
      <c r="I199" s="19"/>
      <c r="J199" s="19"/>
      <c r="K199" s="19"/>
      <c r="L199" s="19"/>
      <c r="M199" s="19"/>
      <c r="N199" s="19"/>
      <c r="O199" s="19"/>
      <c r="P199" s="19"/>
      <c r="Q199" s="19"/>
      <c r="R199" s="19"/>
      <c r="S199" s="19"/>
      <c r="T199" s="19"/>
      <c r="U199" s="19"/>
      <c r="V199" s="40"/>
    </row>
    <row r="200" spans="1:22" x14ac:dyDescent="0.25">
      <c r="A200" s="38"/>
      <c r="B200" s="19"/>
      <c r="C200" s="19"/>
      <c r="D200" s="19"/>
      <c r="E200" s="19"/>
      <c r="F200" s="19"/>
      <c r="G200" s="19"/>
      <c r="H200" s="19"/>
      <c r="I200" s="19"/>
      <c r="J200" s="19"/>
      <c r="K200" s="19"/>
      <c r="L200" s="19"/>
      <c r="M200" s="19"/>
      <c r="N200" s="19"/>
      <c r="O200" s="19"/>
      <c r="P200" s="19"/>
      <c r="Q200" s="19"/>
      <c r="R200" s="19"/>
      <c r="S200" s="19"/>
      <c r="T200" s="19"/>
      <c r="U200" s="19"/>
      <c r="V200" s="40"/>
    </row>
    <row r="201" spans="1:22" x14ac:dyDescent="0.25">
      <c r="A201" s="38"/>
      <c r="B201" s="19"/>
      <c r="C201" s="19"/>
      <c r="D201" s="19"/>
      <c r="E201" s="19"/>
      <c r="F201" s="19"/>
      <c r="G201" s="19"/>
      <c r="H201" s="19"/>
      <c r="I201" s="19"/>
      <c r="J201" s="19"/>
      <c r="K201" s="19"/>
      <c r="L201" s="19"/>
      <c r="M201" s="19"/>
      <c r="N201" s="19"/>
      <c r="O201" s="19"/>
      <c r="P201" s="19"/>
      <c r="Q201" s="19"/>
      <c r="R201" s="19"/>
      <c r="S201" s="19"/>
      <c r="T201" s="19"/>
      <c r="U201" s="19"/>
      <c r="V201" s="40"/>
    </row>
    <row r="202" spans="1:22" x14ac:dyDescent="0.25">
      <c r="A202" s="38"/>
      <c r="B202" s="19"/>
      <c r="C202" s="19"/>
      <c r="D202" s="19"/>
      <c r="E202" s="19"/>
      <c r="F202" s="19"/>
      <c r="G202" s="19"/>
      <c r="H202" s="19"/>
      <c r="I202" s="19"/>
      <c r="J202" s="19"/>
      <c r="K202" s="19"/>
      <c r="L202" s="19"/>
      <c r="M202" s="19"/>
      <c r="N202" s="19"/>
      <c r="O202" s="19"/>
      <c r="P202" s="19"/>
      <c r="Q202" s="19"/>
      <c r="R202" s="19"/>
      <c r="S202" s="19"/>
      <c r="T202" s="19"/>
      <c r="U202" s="19"/>
      <c r="V202" s="40"/>
    </row>
    <row r="203" spans="1:22" x14ac:dyDescent="0.25">
      <c r="A203" s="38"/>
      <c r="B203" s="19"/>
      <c r="C203" s="19"/>
      <c r="D203" s="19"/>
      <c r="E203" s="19"/>
      <c r="F203" s="19"/>
      <c r="G203" s="19"/>
      <c r="H203" s="19"/>
      <c r="I203" s="19"/>
      <c r="J203" s="19"/>
      <c r="K203" s="19"/>
      <c r="L203" s="19"/>
      <c r="M203" s="19"/>
      <c r="N203" s="19"/>
      <c r="O203" s="19"/>
      <c r="P203" s="19"/>
      <c r="Q203" s="19"/>
      <c r="R203" s="19"/>
      <c r="S203" s="19"/>
      <c r="T203" s="19"/>
      <c r="U203" s="19"/>
      <c r="V203" s="40"/>
    </row>
    <row r="204" spans="1:22" x14ac:dyDescent="0.25">
      <c r="A204" s="38"/>
      <c r="B204" s="19"/>
      <c r="C204" s="19"/>
      <c r="D204" s="19"/>
      <c r="E204" s="19"/>
      <c r="F204" s="19"/>
      <c r="G204" s="19"/>
      <c r="H204" s="19"/>
      <c r="I204" s="19"/>
      <c r="J204" s="19"/>
      <c r="K204" s="19"/>
      <c r="L204" s="19"/>
      <c r="M204" s="19"/>
      <c r="N204" s="19"/>
      <c r="O204" s="19"/>
      <c r="P204" s="19"/>
      <c r="Q204" s="19"/>
      <c r="R204" s="19"/>
      <c r="S204" s="19"/>
      <c r="T204" s="19"/>
      <c r="U204" s="19"/>
      <c r="V204" s="40"/>
    </row>
    <row r="205" spans="1:22" x14ac:dyDescent="0.25">
      <c r="A205" s="38"/>
      <c r="B205" s="19"/>
      <c r="C205" s="19"/>
      <c r="D205" s="19"/>
      <c r="E205" s="19"/>
      <c r="F205" s="19"/>
      <c r="G205" s="19"/>
      <c r="H205" s="19"/>
      <c r="I205" s="19"/>
      <c r="J205" s="19"/>
      <c r="K205" s="19"/>
      <c r="L205" s="19"/>
      <c r="M205" s="19"/>
      <c r="N205" s="19"/>
      <c r="O205" s="19"/>
      <c r="P205" s="19"/>
      <c r="Q205" s="19"/>
      <c r="R205" s="19"/>
      <c r="S205" s="19"/>
      <c r="T205" s="19"/>
      <c r="U205" s="19"/>
      <c r="V205" s="40"/>
    </row>
    <row r="206" spans="1:22" x14ac:dyDescent="0.25">
      <c r="A206" s="38"/>
      <c r="B206" s="19"/>
      <c r="C206" s="19"/>
      <c r="D206" s="19"/>
      <c r="E206" s="19"/>
      <c r="F206" s="19"/>
      <c r="G206" s="19"/>
      <c r="H206" s="19"/>
      <c r="I206" s="19"/>
      <c r="J206" s="19"/>
      <c r="K206" s="19"/>
      <c r="L206" s="19"/>
      <c r="M206" s="19"/>
      <c r="N206" s="19"/>
      <c r="O206" s="19"/>
      <c r="P206" s="19"/>
      <c r="Q206" s="19"/>
      <c r="R206" s="19"/>
      <c r="S206" s="19"/>
      <c r="T206" s="19"/>
      <c r="U206" s="19"/>
      <c r="V206" s="40"/>
    </row>
    <row r="207" spans="1:22" x14ac:dyDescent="0.25">
      <c r="A207" s="38"/>
      <c r="B207" s="19"/>
      <c r="C207" s="19"/>
      <c r="D207" s="19"/>
      <c r="E207" s="19"/>
      <c r="F207" s="19"/>
      <c r="G207" s="19"/>
      <c r="H207" s="19"/>
      <c r="I207" s="19"/>
      <c r="J207" s="19"/>
      <c r="K207" s="19"/>
      <c r="L207" s="19"/>
      <c r="M207" s="19"/>
      <c r="N207" s="19"/>
      <c r="O207" s="19"/>
      <c r="P207" s="19"/>
      <c r="Q207" s="19"/>
      <c r="R207" s="19"/>
      <c r="S207" s="19"/>
      <c r="T207" s="19"/>
      <c r="U207" s="19"/>
      <c r="V207" s="40"/>
    </row>
    <row r="208" spans="1:22" x14ac:dyDescent="0.25">
      <c r="A208" s="38"/>
      <c r="B208" s="19"/>
      <c r="C208" s="19"/>
      <c r="D208" s="19"/>
      <c r="E208" s="19"/>
      <c r="F208" s="19"/>
      <c r="G208" s="19"/>
      <c r="H208" s="19"/>
      <c r="I208" s="19"/>
      <c r="J208" s="19"/>
      <c r="K208" s="19"/>
      <c r="L208" s="19"/>
      <c r="M208" s="19"/>
      <c r="N208" s="19"/>
      <c r="O208" s="19"/>
      <c r="P208" s="19"/>
      <c r="Q208" s="19"/>
      <c r="R208" s="19"/>
      <c r="S208" s="19"/>
      <c r="T208" s="19"/>
      <c r="U208" s="19"/>
      <c r="V208" s="40"/>
    </row>
    <row r="209" spans="1:22" x14ac:dyDescent="0.25">
      <c r="A209" s="38"/>
      <c r="B209" s="19"/>
      <c r="C209" s="19"/>
      <c r="D209" s="19"/>
      <c r="E209" s="19"/>
      <c r="F209" s="19"/>
      <c r="G209" s="19"/>
      <c r="H209" s="19"/>
      <c r="I209" s="19"/>
      <c r="J209" s="19"/>
      <c r="K209" s="19"/>
      <c r="L209" s="19"/>
      <c r="M209" s="19"/>
      <c r="N209" s="19"/>
      <c r="O209" s="19"/>
      <c r="P209" s="19"/>
      <c r="Q209" s="19"/>
      <c r="R209" s="19"/>
      <c r="S209" s="19"/>
      <c r="T209" s="19"/>
      <c r="U209" s="19"/>
      <c r="V209" s="40"/>
    </row>
    <row r="210" spans="1:22" x14ac:dyDescent="0.25">
      <c r="A210" s="38"/>
      <c r="B210" s="19"/>
      <c r="C210" s="19"/>
      <c r="D210" s="19"/>
      <c r="E210" s="19"/>
      <c r="F210" s="19"/>
      <c r="G210" s="19"/>
      <c r="H210" s="19"/>
      <c r="I210" s="19"/>
      <c r="J210" s="19"/>
      <c r="K210" s="19"/>
      <c r="L210" s="19"/>
      <c r="M210" s="19"/>
      <c r="N210" s="19"/>
      <c r="O210" s="19"/>
      <c r="P210" s="19"/>
      <c r="Q210" s="19"/>
      <c r="R210" s="19"/>
      <c r="S210" s="19"/>
      <c r="T210" s="19"/>
      <c r="U210" s="19"/>
      <c r="V210" s="40"/>
    </row>
    <row r="211" spans="1:22" x14ac:dyDescent="0.25">
      <c r="A211" s="38"/>
      <c r="B211" s="19"/>
      <c r="C211" s="19"/>
      <c r="D211" s="19"/>
      <c r="E211" s="19"/>
      <c r="F211" s="19"/>
      <c r="G211" s="19"/>
      <c r="H211" s="19"/>
      <c r="I211" s="19"/>
      <c r="J211" s="19"/>
      <c r="K211" s="19"/>
      <c r="L211" s="19"/>
      <c r="M211" s="19"/>
      <c r="N211" s="19"/>
      <c r="O211" s="19"/>
      <c r="P211" s="19"/>
      <c r="Q211" s="19"/>
      <c r="R211" s="19"/>
      <c r="S211" s="19"/>
      <c r="T211" s="19"/>
      <c r="U211" s="19"/>
      <c r="V211" s="40"/>
    </row>
    <row r="212" spans="1:22" x14ac:dyDescent="0.25">
      <c r="A212" s="38"/>
      <c r="B212" s="19"/>
      <c r="C212" s="19"/>
      <c r="D212" s="19"/>
      <c r="E212" s="19"/>
      <c r="F212" s="19"/>
      <c r="G212" s="19"/>
      <c r="H212" s="19"/>
      <c r="I212" s="19"/>
      <c r="J212" s="19"/>
      <c r="K212" s="19"/>
      <c r="L212" s="19"/>
      <c r="M212" s="19"/>
      <c r="N212" s="19"/>
      <c r="O212" s="19"/>
      <c r="P212" s="19"/>
      <c r="Q212" s="19"/>
      <c r="R212" s="19"/>
      <c r="S212" s="19"/>
      <c r="T212" s="19"/>
      <c r="U212" s="19"/>
      <c r="V212" s="40"/>
    </row>
    <row r="213" spans="1:22" x14ac:dyDescent="0.25">
      <c r="A213" s="38"/>
      <c r="B213" s="19"/>
      <c r="C213" s="19"/>
      <c r="D213" s="19"/>
      <c r="E213" s="19"/>
      <c r="F213" s="19"/>
      <c r="G213" s="19"/>
      <c r="H213" s="19"/>
      <c r="I213" s="19"/>
      <c r="J213" s="19"/>
      <c r="K213" s="19"/>
      <c r="L213" s="19"/>
      <c r="M213" s="19"/>
      <c r="N213" s="19"/>
      <c r="O213" s="19"/>
      <c r="P213" s="19"/>
      <c r="Q213" s="19"/>
      <c r="R213" s="19"/>
      <c r="S213" s="19"/>
      <c r="T213" s="19"/>
      <c r="U213" s="19"/>
      <c r="V213" s="40"/>
    </row>
    <row r="214" spans="1:22" x14ac:dyDescent="0.25">
      <c r="A214" s="38"/>
      <c r="B214" s="19"/>
      <c r="C214" s="19"/>
      <c r="D214" s="19"/>
      <c r="E214" s="19"/>
      <c r="F214" s="19"/>
      <c r="G214" s="19"/>
      <c r="H214" s="19"/>
      <c r="I214" s="19"/>
      <c r="J214" s="19"/>
      <c r="K214" s="19"/>
      <c r="L214" s="19"/>
      <c r="M214" s="19"/>
      <c r="N214" s="19"/>
      <c r="O214" s="19"/>
      <c r="P214" s="19"/>
      <c r="Q214" s="19"/>
      <c r="R214" s="19"/>
      <c r="S214" s="19"/>
      <c r="T214" s="19"/>
      <c r="U214" s="19"/>
      <c r="V214" s="40"/>
    </row>
    <row r="215" spans="1:22" x14ac:dyDescent="0.25">
      <c r="A215" s="38"/>
      <c r="B215" s="19"/>
      <c r="C215" s="19"/>
      <c r="D215" s="19"/>
      <c r="E215" s="19"/>
      <c r="F215" s="19"/>
      <c r="G215" s="19"/>
      <c r="H215" s="19"/>
      <c r="I215" s="19"/>
      <c r="J215" s="19"/>
      <c r="K215" s="19"/>
      <c r="L215" s="19"/>
      <c r="M215" s="19"/>
      <c r="N215" s="19"/>
      <c r="O215" s="19"/>
      <c r="P215" s="19"/>
      <c r="Q215" s="19"/>
      <c r="R215" s="19"/>
      <c r="S215" s="19"/>
      <c r="T215" s="19"/>
      <c r="U215" s="19"/>
      <c r="V215" s="40"/>
    </row>
    <row r="216" spans="1:22" x14ac:dyDescent="0.25">
      <c r="A216" s="38"/>
      <c r="B216" s="19"/>
      <c r="C216" s="19"/>
      <c r="D216" s="19"/>
      <c r="E216" s="19"/>
      <c r="F216" s="19"/>
      <c r="G216" s="19"/>
      <c r="H216" s="19"/>
      <c r="I216" s="19"/>
      <c r="J216" s="19"/>
      <c r="K216" s="19"/>
      <c r="L216" s="19"/>
      <c r="M216" s="19"/>
      <c r="N216" s="19"/>
      <c r="O216" s="19"/>
      <c r="P216" s="19"/>
      <c r="Q216" s="19"/>
      <c r="R216" s="19"/>
      <c r="S216" s="19"/>
      <c r="T216" s="19"/>
      <c r="U216" s="19"/>
      <c r="V216" s="40"/>
    </row>
    <row r="217" spans="1:22" x14ac:dyDescent="0.25">
      <c r="A217" s="38"/>
      <c r="B217" s="19"/>
      <c r="C217" s="19"/>
      <c r="D217" s="19"/>
      <c r="E217" s="19"/>
      <c r="F217" s="19"/>
      <c r="G217" s="19"/>
      <c r="H217" s="19"/>
      <c r="I217" s="19"/>
      <c r="J217" s="19"/>
      <c r="K217" s="19"/>
      <c r="L217" s="19"/>
      <c r="M217" s="19"/>
      <c r="N217" s="19"/>
      <c r="O217" s="19"/>
      <c r="P217" s="19"/>
      <c r="Q217" s="19"/>
      <c r="R217" s="19"/>
      <c r="S217" s="19"/>
      <c r="T217" s="19"/>
      <c r="U217" s="19"/>
      <c r="V217" s="40"/>
    </row>
    <row r="218" spans="1:22" x14ac:dyDescent="0.25">
      <c r="A218" s="38"/>
      <c r="B218" s="19"/>
      <c r="C218" s="19"/>
      <c r="D218" s="19"/>
      <c r="E218" s="19"/>
      <c r="F218" s="19"/>
      <c r="G218" s="19"/>
      <c r="H218" s="19"/>
      <c r="I218" s="19"/>
      <c r="J218" s="19"/>
      <c r="K218" s="19"/>
      <c r="L218" s="19"/>
      <c r="M218" s="19"/>
      <c r="N218" s="19"/>
      <c r="O218" s="19"/>
      <c r="P218" s="19"/>
      <c r="Q218" s="19"/>
      <c r="R218" s="19"/>
      <c r="S218" s="19"/>
      <c r="T218" s="19"/>
      <c r="U218" s="19"/>
      <c r="V218" s="40"/>
    </row>
    <row r="219" spans="1:22" x14ac:dyDescent="0.25">
      <c r="A219" s="38"/>
      <c r="B219" s="19"/>
      <c r="C219" s="19"/>
      <c r="D219" s="19"/>
      <c r="E219" s="19"/>
      <c r="F219" s="19"/>
      <c r="G219" s="19"/>
      <c r="H219" s="19"/>
      <c r="I219" s="19"/>
      <c r="J219" s="19"/>
      <c r="K219" s="19"/>
      <c r="L219" s="19"/>
      <c r="M219" s="19"/>
      <c r="N219" s="19"/>
      <c r="O219" s="19"/>
      <c r="P219" s="19"/>
      <c r="Q219" s="19"/>
      <c r="R219" s="19"/>
      <c r="S219" s="19"/>
      <c r="T219" s="19"/>
      <c r="U219" s="19"/>
      <c r="V219" s="40"/>
    </row>
    <row r="220" spans="1:22" x14ac:dyDescent="0.25">
      <c r="A220" s="38"/>
      <c r="B220" s="19"/>
      <c r="C220" s="19"/>
      <c r="D220" s="19"/>
      <c r="E220" s="19"/>
      <c r="F220" s="19"/>
      <c r="G220" s="19"/>
      <c r="H220" s="19"/>
      <c r="I220" s="19"/>
      <c r="J220" s="19"/>
      <c r="K220" s="19"/>
      <c r="L220" s="19"/>
      <c r="M220" s="19"/>
      <c r="N220" s="19"/>
      <c r="O220" s="19"/>
      <c r="P220" s="19"/>
      <c r="Q220" s="19"/>
      <c r="R220" s="19"/>
      <c r="S220" s="19"/>
      <c r="T220" s="19"/>
      <c r="U220" s="19"/>
      <c r="V220" s="40"/>
    </row>
    <row r="221" spans="1:22" x14ac:dyDescent="0.25">
      <c r="A221" s="38"/>
      <c r="B221" s="19"/>
      <c r="C221" s="19"/>
      <c r="D221" s="19"/>
      <c r="E221" s="19"/>
      <c r="F221" s="19"/>
      <c r="G221" s="19"/>
      <c r="H221" s="19"/>
      <c r="I221" s="19"/>
      <c r="J221" s="19"/>
      <c r="K221" s="19"/>
      <c r="L221" s="19"/>
      <c r="M221" s="19"/>
      <c r="N221" s="19"/>
      <c r="O221" s="19"/>
      <c r="P221" s="19"/>
      <c r="Q221" s="19"/>
      <c r="R221" s="19"/>
      <c r="S221" s="19"/>
      <c r="T221" s="19"/>
      <c r="U221" s="19"/>
      <c r="V221" s="40"/>
    </row>
    <row r="222" spans="1:22" x14ac:dyDescent="0.25">
      <c r="A222" s="38"/>
      <c r="B222" s="19"/>
      <c r="C222" s="19"/>
      <c r="D222" s="19"/>
      <c r="E222" s="19"/>
      <c r="F222" s="19"/>
      <c r="G222" s="19"/>
      <c r="H222" s="19"/>
      <c r="I222" s="19"/>
      <c r="J222" s="19"/>
      <c r="K222" s="19"/>
      <c r="L222" s="19"/>
      <c r="M222" s="19"/>
      <c r="N222" s="19"/>
      <c r="O222" s="19"/>
      <c r="P222" s="19"/>
      <c r="Q222" s="19"/>
      <c r="R222" s="19"/>
      <c r="S222" s="19"/>
      <c r="T222" s="19"/>
      <c r="U222" s="19"/>
      <c r="V222" s="40"/>
    </row>
    <row r="223" spans="1:22" x14ac:dyDescent="0.25">
      <c r="A223" s="38"/>
      <c r="B223" s="19"/>
      <c r="C223" s="19"/>
      <c r="D223" s="19"/>
      <c r="E223" s="19"/>
      <c r="F223" s="19"/>
      <c r="G223" s="19"/>
      <c r="H223" s="19"/>
      <c r="I223" s="19"/>
      <c r="J223" s="19"/>
      <c r="K223" s="19"/>
      <c r="L223" s="19"/>
      <c r="M223" s="19"/>
      <c r="N223" s="19"/>
      <c r="O223" s="19"/>
      <c r="P223" s="19"/>
      <c r="Q223" s="19"/>
      <c r="R223" s="19"/>
      <c r="S223" s="19"/>
      <c r="T223" s="19"/>
      <c r="U223" s="19"/>
      <c r="V223" s="40"/>
    </row>
    <row r="224" spans="1:22" x14ac:dyDescent="0.25">
      <c r="A224" s="38"/>
      <c r="B224" s="19"/>
      <c r="C224" s="19"/>
      <c r="D224" s="19"/>
      <c r="E224" s="19"/>
      <c r="F224" s="19"/>
      <c r="G224" s="19"/>
      <c r="H224" s="19"/>
      <c r="I224" s="19"/>
      <c r="J224" s="19"/>
      <c r="K224" s="19"/>
      <c r="L224" s="19"/>
      <c r="M224" s="19"/>
      <c r="N224" s="19"/>
      <c r="O224" s="19"/>
      <c r="P224" s="19"/>
      <c r="Q224" s="19"/>
      <c r="R224" s="19"/>
      <c r="S224" s="19"/>
      <c r="T224" s="19"/>
      <c r="U224" s="19"/>
      <c r="V224" s="40"/>
    </row>
    <row r="225" spans="1:22" x14ac:dyDescent="0.25">
      <c r="A225" s="38"/>
      <c r="B225" s="19"/>
      <c r="C225" s="19"/>
      <c r="D225" s="19"/>
      <c r="E225" s="19"/>
      <c r="F225" s="19"/>
      <c r="G225" s="19"/>
      <c r="H225" s="19"/>
      <c r="I225" s="19"/>
      <c r="J225" s="19"/>
      <c r="K225" s="19"/>
      <c r="L225" s="19"/>
      <c r="M225" s="19"/>
      <c r="N225" s="19"/>
      <c r="O225" s="19"/>
      <c r="P225" s="19"/>
      <c r="Q225" s="19"/>
      <c r="R225" s="19"/>
      <c r="S225" s="19"/>
      <c r="T225" s="19"/>
      <c r="U225" s="19"/>
      <c r="V225" s="40"/>
    </row>
    <row r="226" spans="1:22" x14ac:dyDescent="0.25">
      <c r="A226" s="38"/>
      <c r="B226" s="19"/>
      <c r="C226" s="19"/>
      <c r="D226" s="19"/>
      <c r="E226" s="19"/>
      <c r="F226" s="19"/>
      <c r="G226" s="19"/>
      <c r="H226" s="19"/>
      <c r="I226" s="19"/>
      <c r="J226" s="19"/>
      <c r="K226" s="19"/>
      <c r="L226" s="19"/>
      <c r="M226" s="19"/>
      <c r="N226" s="19"/>
      <c r="O226" s="19"/>
      <c r="P226" s="19"/>
      <c r="Q226" s="19"/>
      <c r="R226" s="19"/>
      <c r="S226" s="19"/>
      <c r="T226" s="19"/>
      <c r="U226" s="19"/>
      <c r="V226" s="40"/>
    </row>
    <row r="227" spans="1:22" x14ac:dyDescent="0.25">
      <c r="A227" s="38"/>
      <c r="B227" s="19"/>
      <c r="C227" s="19"/>
      <c r="D227" s="19"/>
      <c r="E227" s="19"/>
      <c r="F227" s="19"/>
      <c r="G227" s="19"/>
      <c r="H227" s="19"/>
      <c r="I227" s="19"/>
      <c r="J227" s="19"/>
      <c r="K227" s="19"/>
      <c r="L227" s="19"/>
      <c r="M227" s="19"/>
      <c r="N227" s="19"/>
      <c r="O227" s="19"/>
      <c r="P227" s="19"/>
      <c r="Q227" s="19"/>
      <c r="R227" s="19"/>
      <c r="S227" s="19"/>
      <c r="T227" s="19"/>
      <c r="U227" s="19"/>
      <c r="V227" s="40"/>
    </row>
    <row r="228" spans="1:22" x14ac:dyDescent="0.25">
      <c r="A228" s="38"/>
      <c r="B228" s="19"/>
      <c r="C228" s="19"/>
      <c r="D228" s="19"/>
      <c r="E228" s="19"/>
      <c r="F228" s="19"/>
      <c r="G228" s="19"/>
      <c r="H228" s="19"/>
      <c r="I228" s="19"/>
      <c r="J228" s="19"/>
      <c r="K228" s="19"/>
      <c r="L228" s="19"/>
      <c r="M228" s="19"/>
      <c r="N228" s="19"/>
      <c r="O228" s="19"/>
      <c r="P228" s="19"/>
      <c r="Q228" s="19"/>
      <c r="R228" s="19"/>
      <c r="S228" s="19"/>
      <c r="T228" s="19"/>
      <c r="U228" s="19"/>
      <c r="V228" s="40"/>
    </row>
    <row r="229" spans="1:22" x14ac:dyDescent="0.25">
      <c r="A229" s="38"/>
      <c r="B229" s="19"/>
      <c r="C229" s="19"/>
      <c r="D229" s="19"/>
      <c r="E229" s="19"/>
      <c r="F229" s="19"/>
      <c r="G229" s="19"/>
      <c r="H229" s="19"/>
      <c r="I229" s="19"/>
      <c r="J229" s="19"/>
      <c r="K229" s="19"/>
      <c r="L229" s="19"/>
      <c r="M229" s="19"/>
      <c r="N229" s="19"/>
      <c r="O229" s="19"/>
      <c r="P229" s="19"/>
      <c r="Q229" s="19"/>
      <c r="R229" s="19"/>
      <c r="S229" s="19"/>
      <c r="T229" s="19"/>
      <c r="U229" s="19"/>
      <c r="V229" s="40"/>
    </row>
    <row r="230" spans="1:22" x14ac:dyDescent="0.25">
      <c r="A230" s="38"/>
      <c r="B230" s="19"/>
      <c r="C230" s="19"/>
      <c r="D230" s="19"/>
      <c r="E230" s="19"/>
      <c r="F230" s="19"/>
      <c r="G230" s="19"/>
      <c r="H230" s="19"/>
      <c r="I230" s="19"/>
      <c r="J230" s="19"/>
      <c r="K230" s="19"/>
      <c r="L230" s="19"/>
      <c r="M230" s="19"/>
      <c r="N230" s="19"/>
      <c r="O230" s="19"/>
      <c r="P230" s="19"/>
      <c r="Q230" s="19"/>
      <c r="R230" s="19"/>
      <c r="S230" s="19"/>
      <c r="T230" s="19"/>
      <c r="U230" s="19"/>
      <c r="V230" s="40"/>
    </row>
    <row r="231" spans="1:22" x14ac:dyDescent="0.25">
      <c r="A231" s="38"/>
      <c r="B231" s="19"/>
      <c r="C231" s="19"/>
      <c r="D231" s="19"/>
      <c r="E231" s="19"/>
      <c r="F231" s="19"/>
      <c r="G231" s="19"/>
      <c r="H231" s="19"/>
      <c r="I231" s="19"/>
      <c r="J231" s="19"/>
      <c r="K231" s="19"/>
      <c r="L231" s="19"/>
      <c r="M231" s="19"/>
      <c r="N231" s="19"/>
      <c r="O231" s="19"/>
      <c r="P231" s="19"/>
      <c r="Q231" s="19"/>
      <c r="R231" s="19"/>
      <c r="S231" s="19"/>
      <c r="T231" s="19"/>
      <c r="U231" s="19"/>
      <c r="V231" s="40"/>
    </row>
    <row r="232" spans="1:22" x14ac:dyDescent="0.25">
      <c r="A232" s="38"/>
      <c r="B232" s="19"/>
      <c r="C232" s="19"/>
      <c r="D232" s="19"/>
      <c r="E232" s="19"/>
      <c r="F232" s="19"/>
      <c r="G232" s="19"/>
      <c r="H232" s="19"/>
      <c r="I232" s="19"/>
      <c r="J232" s="19"/>
      <c r="K232" s="19"/>
      <c r="L232" s="19"/>
      <c r="M232" s="19"/>
      <c r="N232" s="19"/>
      <c r="O232" s="19"/>
      <c r="P232" s="19"/>
      <c r="Q232" s="19"/>
      <c r="R232" s="19"/>
      <c r="S232" s="19"/>
      <c r="T232" s="19"/>
      <c r="U232" s="19"/>
      <c r="V232" s="40"/>
    </row>
    <row r="233" spans="1:22" x14ac:dyDescent="0.25">
      <c r="A233" s="38"/>
      <c r="B233" s="19"/>
      <c r="C233" s="19"/>
      <c r="D233" s="19"/>
      <c r="E233" s="19"/>
      <c r="F233" s="19"/>
      <c r="G233" s="19"/>
      <c r="H233" s="19"/>
      <c r="I233" s="19"/>
      <c r="J233" s="19"/>
      <c r="K233" s="19"/>
      <c r="L233" s="19"/>
      <c r="M233" s="19"/>
      <c r="N233" s="19"/>
      <c r="O233" s="19"/>
      <c r="P233" s="19"/>
      <c r="Q233" s="19"/>
      <c r="R233" s="19"/>
      <c r="S233" s="19"/>
      <c r="T233" s="19"/>
      <c r="U233" s="19"/>
      <c r="V233" s="40"/>
    </row>
    <row r="234" spans="1:22" ht="15.75" thickBot="1" x14ac:dyDescent="0.3">
      <c r="A234" s="41"/>
      <c r="B234" s="43"/>
      <c r="C234" s="43"/>
      <c r="D234" s="43"/>
      <c r="E234" s="43"/>
      <c r="F234" s="43"/>
      <c r="G234" s="43"/>
      <c r="H234" s="43"/>
      <c r="I234" s="43"/>
      <c r="J234" s="43"/>
      <c r="K234" s="43"/>
      <c r="L234" s="43"/>
      <c r="M234" s="43"/>
      <c r="N234" s="43"/>
      <c r="O234" s="43"/>
      <c r="P234" s="43"/>
      <c r="Q234" s="43"/>
      <c r="R234" s="43"/>
      <c r="S234" s="43"/>
      <c r="T234" s="43"/>
      <c r="U234" s="43"/>
      <c r="V234" s="44"/>
    </row>
  </sheetData>
  <mergeCells count="4">
    <mergeCell ref="Y2:AB2"/>
    <mergeCell ref="Y3:AB3"/>
    <mergeCell ref="A1:V1"/>
    <mergeCell ref="X2:X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22F4CBEBE59346A1DE5DE8C3FDE358" ma:contentTypeVersion="7" ma:contentTypeDescription="Create a new document." ma:contentTypeScope="" ma:versionID="2cb05733a4a0d68c17df73b97f9d879c">
  <xsd:schema xmlns:xsd="http://www.w3.org/2001/XMLSchema" xmlns:xs="http://www.w3.org/2001/XMLSchema" xmlns:p="http://schemas.microsoft.com/office/2006/metadata/properties" xmlns:ns2="cbbaf89d-b8a5-4bbf-bf79-2187af0b11e1" targetNamespace="http://schemas.microsoft.com/office/2006/metadata/properties" ma:root="true" ma:fieldsID="dfd97bc78642ab6cb2ff34df8a06aac6" ns2:_="">
    <xsd:import namespace="cbbaf89d-b8a5-4bbf-bf79-2187af0b11e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baf89d-b8a5-4bbf-bf79-2187af0b11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2DE0797-1FCA-40FE-8D13-B71F8A66C043}"/>
</file>

<file path=customXml/itemProps2.xml><?xml version="1.0" encoding="utf-8"?>
<ds:datastoreItem xmlns:ds="http://schemas.openxmlformats.org/officeDocument/2006/customXml" ds:itemID="{425F59E3-454A-47E1-8582-3B4628FC48F0}"/>
</file>

<file path=customXml/itemProps3.xml><?xml version="1.0" encoding="utf-8"?>
<ds:datastoreItem xmlns:ds="http://schemas.openxmlformats.org/officeDocument/2006/customXml" ds:itemID="{7218DC57-80BB-4986-8C88-936AC0349F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Bed Characterisation</vt:lpstr>
      <vt:lpstr>Moisture Absorpton Res</vt:lpstr>
      <vt:lpstr>Formatted Graphs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Prince</dc:creator>
  <cp:lastModifiedBy>Windows User</cp:lastModifiedBy>
  <dcterms:created xsi:type="dcterms:W3CDTF">2019-08-06T08:15:37Z</dcterms:created>
  <dcterms:modified xsi:type="dcterms:W3CDTF">2021-07-02T17:52:01Z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0x0101007122F4CBEBE59346A1DE5DE8C3FDE358</vt:lpwstr>
  </property>
</Properties>
</file>