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neb\Documents\UCT\2019 - Masters Course\Masters THESIS\REPORT Write-up\Write-up\Drafts\DRAFT 10 - PUBLICATION\Publication copy\General Rough Copy\"/>
    </mc:Choice>
  </mc:AlternateContent>
  <xr:revisionPtr revIDLastSave="0" documentId="13_ncr:1_{7B429F8C-D04F-4479-B075-409A6A9BD6A7}" xr6:coauthVersionLast="47" xr6:coauthVersionMax="47" xr10:uidLastSave="{00000000-0000-0000-0000-000000000000}"/>
  <bookViews>
    <workbookView xWindow="-120" yWindow="-120" windowWidth="20730" windowHeight="11160" xr2:uid="{F022C281-1B7A-4C67-8BF4-DC71A4F6965B}"/>
  </bookViews>
  <sheets>
    <sheet name="Afr. Cr. Eagle" sheetId="1" r:id="rId1"/>
    <sheet name="Bearded Vul." sheetId="2" r:id="rId2"/>
    <sheet name="Black Sparr." sheetId="3" r:id="rId3"/>
    <sheet name="Mar. Eagle" sheetId="4" r:id="rId4"/>
    <sheet name="Verr. Eagle" sheetId="5" r:id="rId5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55" i="5" l="1"/>
  <c r="K55" i="5"/>
  <c r="J55" i="5"/>
  <c r="I55" i="5"/>
  <c r="H55" i="5"/>
  <c r="G55" i="5"/>
  <c r="F55" i="5"/>
  <c r="E55" i="5"/>
  <c r="D55" i="5"/>
  <c r="C55" i="5"/>
  <c r="M34" i="5"/>
  <c r="K34" i="5"/>
  <c r="K35" i="5" s="1"/>
  <c r="L62" i="4" l="1"/>
  <c r="K62" i="4"/>
  <c r="J62" i="4"/>
  <c r="I62" i="4"/>
  <c r="H62" i="4"/>
  <c r="G62" i="4"/>
  <c r="F62" i="4"/>
  <c r="E62" i="4"/>
  <c r="D62" i="4"/>
  <c r="C62" i="4"/>
  <c r="E41" i="4"/>
  <c r="C41" i="4"/>
  <c r="C42" i="4" s="1"/>
  <c r="L55" i="3" l="1"/>
  <c r="K55" i="3"/>
  <c r="J55" i="3"/>
  <c r="I55" i="3"/>
  <c r="H55" i="3"/>
  <c r="G55" i="3"/>
  <c r="F55" i="3"/>
  <c r="E55" i="3"/>
  <c r="D55" i="3"/>
  <c r="C55" i="3"/>
  <c r="M34" i="3"/>
  <c r="K34" i="3"/>
  <c r="K35" i="3" s="1"/>
  <c r="L62" i="1" l="1"/>
  <c r="K62" i="1"/>
  <c r="J62" i="1"/>
  <c r="I62" i="1"/>
  <c r="H62" i="1"/>
  <c r="G62" i="1"/>
  <c r="F62" i="1"/>
  <c r="E62" i="1"/>
  <c r="D62" i="1"/>
  <c r="C62" i="1"/>
  <c r="E41" i="1"/>
  <c r="C41" i="1"/>
  <c r="C42" i="1" s="1"/>
  <c r="L69" i="2" l="1"/>
  <c r="K69" i="2"/>
  <c r="J69" i="2"/>
  <c r="I69" i="2"/>
  <c r="H69" i="2"/>
  <c r="G69" i="2"/>
  <c r="F69" i="2"/>
  <c r="E69" i="2"/>
  <c r="D69" i="2"/>
  <c r="C69" i="2"/>
  <c r="M44" i="2"/>
  <c r="K44" i="2"/>
  <c r="K45" i="2" s="1"/>
  <c r="N39" i="2"/>
  <c r="D39" i="2"/>
  <c r="E30" i="2"/>
</calcChain>
</file>

<file path=xl/sharedStrings.xml><?xml version="1.0" encoding="utf-8"?>
<sst xmlns="http://schemas.openxmlformats.org/spreadsheetml/2006/main" count="768" uniqueCount="458">
  <si>
    <t>ALL INDIVIDUALS AND 0.6-3 GOOD YEARS</t>
  </si>
  <si>
    <t>Utilisation distribution - ID</t>
  </si>
  <si>
    <t>Inkosi</t>
  </si>
  <si>
    <t>Jeremia</t>
  </si>
  <si>
    <t>Lehlwa</t>
  </si>
  <si>
    <t>Pharoah</t>
  </si>
  <si>
    <t>Sphinx</t>
  </si>
  <si>
    <t>Springbok</t>
  </si>
  <si>
    <t>3.197583</t>
  </si>
  <si>
    <t>5.8333</t>
  </si>
  <si>
    <t>16.24108</t>
  </si>
  <si>
    <t>5.401844</t>
  </si>
  <si>
    <t>11.10786</t>
  </si>
  <si>
    <t>3.483591</t>
  </si>
  <si>
    <t>4.673390</t>
  </si>
  <si>
    <t>7.9545</t>
  </si>
  <si>
    <t>20.67046</t>
  </si>
  <si>
    <t>7.202458</t>
  </si>
  <si>
    <t>14.28154</t>
  </si>
  <si>
    <t>4.760908</t>
  </si>
  <si>
    <t>6.395166</t>
  </si>
  <si>
    <t>10.0757</t>
  </si>
  <si>
    <t>26.57631</t>
  </si>
  <si>
    <t>10.803687</t>
  </si>
  <si>
    <t>19.04205</t>
  </si>
  <si>
    <t>6.270465</t>
  </si>
  <si>
    <t>8.362909</t>
  </si>
  <si>
    <t>13.2575</t>
  </si>
  <si>
    <t>32.48215</t>
  </si>
  <si>
    <t>12.604302</t>
  </si>
  <si>
    <t>25.38940</t>
  </si>
  <si>
    <t>8.244500</t>
  </si>
  <si>
    <t>10.330652</t>
  </si>
  <si>
    <t>16.9696</t>
  </si>
  <si>
    <t>39.86446</t>
  </si>
  <si>
    <t>14.404917</t>
  </si>
  <si>
    <t>31.73675</t>
  </si>
  <si>
    <t>10.334655</t>
  </si>
  <si>
    <t>13.036299</t>
  </si>
  <si>
    <t>21.2120</t>
  </si>
  <si>
    <t>47.24677</t>
  </si>
  <si>
    <t>18.006146</t>
  </si>
  <si>
    <t>38.08409</t>
  </si>
  <si>
    <t>12.889288</t>
  </si>
  <si>
    <t>15.987914</t>
  </si>
  <si>
    <t>25.9847</t>
  </si>
  <si>
    <t>56.10554</t>
  </si>
  <si>
    <t>23.407989</t>
  </si>
  <si>
    <t>44.43144</t>
  </si>
  <si>
    <t>15.792281</t>
  </si>
  <si>
    <t>19.431465</t>
  </si>
  <si>
    <t>31.8180</t>
  </si>
  <si>
    <t>67.91723</t>
  </si>
  <si>
    <t>27.009219</t>
  </si>
  <si>
    <t>50.77879</t>
  </si>
  <si>
    <t>19.275873</t>
  </si>
  <si>
    <t>23.366951</t>
  </si>
  <si>
    <t>38.1816</t>
  </si>
  <si>
    <t>81.20538</t>
  </si>
  <si>
    <t>32.411062</t>
  </si>
  <si>
    <t>60.29982</t>
  </si>
  <si>
    <t>23.223943</t>
  </si>
  <si>
    <t>28.532277</t>
  </si>
  <si>
    <t>46.1361</t>
  </si>
  <si>
    <t>97.44646</t>
  </si>
  <si>
    <t>39.613520</t>
  </si>
  <si>
    <t>69.82084</t>
  </si>
  <si>
    <t>27.984851</t>
  </si>
  <si>
    <t>34.927443</t>
  </si>
  <si>
    <t>55.6815</t>
  </si>
  <si>
    <t>116.64046</t>
  </si>
  <si>
    <t>46.815979</t>
  </si>
  <si>
    <t>80.92870</t>
  </si>
  <si>
    <t>33.674717</t>
  </si>
  <si>
    <t>43.536319</t>
  </si>
  <si>
    <t>67.3481</t>
  </si>
  <si>
    <t>143.21677</t>
  </si>
  <si>
    <t>55.819052</t>
  </si>
  <si>
    <t>93.62340</t>
  </si>
  <si>
    <t>41.222498</t>
  </si>
  <si>
    <t>57.310522</t>
  </si>
  <si>
    <t>83.7874</t>
  </si>
  <si>
    <t>178.65184</t>
  </si>
  <si>
    <t>70.223968</t>
  </si>
  <si>
    <t>109.49177</t>
  </si>
  <si>
    <t>52.602230</t>
  </si>
  <si>
    <t>75.512147</t>
  </si>
  <si>
    <t>104.9994</t>
  </si>
  <si>
    <t>234.75738</t>
  </si>
  <si>
    <t>93.631958</t>
  </si>
  <si>
    <t>130.12066</t>
  </si>
  <si>
    <t>72.110342</t>
  </si>
  <si>
    <t>100.600873</t>
  </si>
  <si>
    <t>138.9386</t>
  </si>
  <si>
    <t>389.78584</t>
  </si>
  <si>
    <t>136.846707</t>
  </si>
  <si>
    <t>165.03108</t>
  </si>
  <si>
    <t>104.507743</t>
  </si>
  <si>
    <t>150.778326</t>
  </si>
  <si>
    <t>212.1200</t>
  </si>
  <si>
    <t>1039.42891</t>
  </si>
  <si>
    <t>241.282352</t>
  </si>
  <si>
    <t>261.82815</t>
  </si>
  <si>
    <t>173.947331</t>
  </si>
  <si>
    <t>Homerange of birds</t>
  </si>
  <si>
    <t>15.98791</t>
  </si>
  <si>
    <t>23.40799</t>
  </si>
  <si>
    <t>15.79228</t>
  </si>
  <si>
    <t>150.77833</t>
  </si>
  <si>
    <t>241.28235</t>
  </si>
  <si>
    <t>173.94733</t>
  </si>
  <si>
    <t>UD and KDE</t>
  </si>
  <si>
    <t>HOME RANGE (GPS)</t>
  </si>
  <si>
    <t>ID</t>
  </si>
  <si>
    <t>start</t>
  </si>
  <si>
    <t>end</t>
  </si>
  <si>
    <t>Tag.days</t>
  </si>
  <si>
    <t>3yrs count</t>
  </si>
  <si>
    <t>days</t>
  </si>
  <si>
    <t>Kernel.area Home range</t>
  </si>
  <si>
    <t>getverticeshr - 95% Kernel area</t>
  </si>
  <si>
    <t>area.per.bird</t>
  </si>
  <si>
    <t>Ave.area.sp</t>
  </si>
  <si>
    <t>points in buffer (indiv)</t>
  </si>
  <si>
    <t>SPP. AVERAGE HR</t>
  </si>
  <si>
    <t>SPP. AVERAGE BUFFER</t>
  </si>
  <si>
    <t>RADIUS</t>
  </si>
  <si>
    <t>BUFFERS</t>
  </si>
  <si>
    <t>multiplier</t>
  </si>
  <si>
    <t>radius (km)</t>
  </si>
  <si>
    <t>indiv. area (%) in buffer</t>
  </si>
  <si>
    <t>Ave. spp buffer radius</t>
  </si>
  <si>
    <t>area</t>
  </si>
  <si>
    <t>SPP. AVE.</t>
  </si>
  <si>
    <t>GPS FIXES (%) in buffer</t>
  </si>
  <si>
    <t>COTSWOLD</t>
  </si>
  <si>
    <t>MT.MORELAND</t>
  </si>
  <si>
    <t>SPRINGSIDE</t>
  </si>
  <si>
    <t>TANGLEWOOD</t>
  </si>
  <si>
    <t>0.1704688</t>
  </si>
  <si>
    <t>0.2223024</t>
  </si>
  <si>
    <t>0.6376525</t>
  </si>
  <si>
    <t>0.2676001</t>
  </si>
  <si>
    <t>0.2381549</t>
  </si>
  <si>
    <t>0.2945507</t>
  </si>
  <si>
    <t>0.8471292</t>
  </si>
  <si>
    <t>0.3526024</t>
  </si>
  <si>
    <t>0.3271496</t>
  </si>
  <si>
    <t>0.3779141</t>
  </si>
  <si>
    <t>1.0776853</t>
  </si>
  <si>
    <t>0.4470495</t>
  </si>
  <si>
    <t>0.4449736</t>
  </si>
  <si>
    <t>0.4779501</t>
  </si>
  <si>
    <t>1.3332733</t>
  </si>
  <si>
    <t>0.5530401</t>
  </si>
  <si>
    <t>0.5778390</t>
  </si>
  <si>
    <t>0.5946589</t>
  </si>
  <si>
    <t>1.6112582</t>
  </si>
  <si>
    <t>0.6726731</t>
  </si>
  <si>
    <t>0.7257457</t>
  </si>
  <si>
    <t>0.7391554</t>
  </si>
  <si>
    <t>1.9116399</t>
  </si>
  <si>
    <t>0.8069978</t>
  </si>
  <si>
    <t>0.8949610</t>
  </si>
  <si>
    <t>0.9169974</t>
  </si>
  <si>
    <t>2.2475932</t>
  </si>
  <si>
    <t>0.9570637</t>
  </si>
  <si>
    <t>1.0942591</t>
  </si>
  <si>
    <t>1.1670875</t>
  </si>
  <si>
    <t>2.6257053</t>
  </si>
  <si>
    <t>1.1312661</t>
  </si>
  <si>
    <t>1.3361743</t>
  </si>
  <si>
    <t>1.5283289</t>
  </si>
  <si>
    <t>3.0472937</t>
  </si>
  <si>
    <t>1.3254073</t>
  </si>
  <si>
    <t>1.6106792</t>
  </si>
  <si>
    <t>2.0562971</t>
  </si>
  <si>
    <t>3.5228981</t>
  </si>
  <si>
    <t>1.5426356</t>
  </si>
  <si>
    <t>1.9290546</t>
  </si>
  <si>
    <t>2.7843374</t>
  </si>
  <si>
    <t>4.0670106</t>
  </si>
  <si>
    <t>1.7923957</t>
  </si>
  <si>
    <t>2.3101025</t>
  </si>
  <si>
    <t>3.7346802</t>
  </si>
  <si>
    <t>4.6914884</t>
  </si>
  <si>
    <t>2.0841322</t>
  </si>
  <si>
    <t>2.7876657</t>
  </si>
  <si>
    <t>4.9017677</t>
  </si>
  <si>
    <t>5.4160935</t>
  </si>
  <si>
    <t>2.4335864</t>
  </si>
  <si>
    <t>3.4143891</t>
  </si>
  <si>
    <t>6.4189815</t>
  </si>
  <si>
    <t>6.3014291</t>
  </si>
  <si>
    <t>2.8743394</t>
  </si>
  <si>
    <t>4.2955622</t>
  </si>
  <si>
    <t>8.6475630</t>
  </si>
  <si>
    <t>7.4713369</t>
  </si>
  <si>
    <t>3.4945419</t>
  </si>
  <si>
    <t>5.8097260</t>
  </si>
  <si>
    <t>12.7823874</t>
  </si>
  <si>
    <t>9.2446431</t>
  </si>
  <si>
    <t>4.5533986</t>
  </si>
  <si>
    <t>0.894961</t>
  </si>
  <si>
    <t>2.247593</t>
  </si>
  <si>
    <t>5.809726</t>
  </si>
  <si>
    <t>9.244643</t>
  </si>
  <si>
    <t>%GPS FIXES</t>
  </si>
  <si>
    <t>id</t>
  </si>
  <si>
    <t>MT. MORELAND</t>
  </si>
  <si>
    <t>SC</t>
  </si>
  <si>
    <t>SP</t>
  </si>
  <si>
    <t>TA</t>
  </si>
  <si>
    <t>ZS</t>
  </si>
  <si>
    <t>0.5273780</t>
  </si>
  <si>
    <t>0.3525651</t>
  </si>
  <si>
    <t>0.3351135</t>
  </si>
  <si>
    <t>0.09521513</t>
  </si>
  <si>
    <t>0.7031706</t>
  </si>
  <si>
    <t>0.4727577</t>
  </si>
  <si>
    <t>0.4382253</t>
  </si>
  <si>
    <t>0.12298621</t>
  </si>
  <si>
    <t>0.8789633</t>
  </si>
  <si>
    <t>0.6089760</t>
  </si>
  <si>
    <t>0.5585225</t>
  </si>
  <si>
    <t>0.15869189</t>
  </si>
  <si>
    <t>1.1133535</t>
  </si>
  <si>
    <t>0.7612200</t>
  </si>
  <si>
    <t>0.6788196</t>
  </si>
  <si>
    <t>0.19836486</t>
  </si>
  <si>
    <t>1.3770424</t>
  </si>
  <si>
    <t>0.9535282</t>
  </si>
  <si>
    <t>0.8163021</t>
  </si>
  <si>
    <t>0.24597242</t>
  </si>
  <si>
    <t>1.6993290</t>
  </si>
  <si>
    <t>1.1778878</t>
  </si>
  <si>
    <t>0.9623772</t>
  </si>
  <si>
    <t>0.29754729</t>
  </si>
  <si>
    <t>2.1095118</t>
  </si>
  <si>
    <t>1.4663502</t>
  </si>
  <si>
    <t>1.1170450</t>
  </si>
  <si>
    <t>0.36499134</t>
  </si>
  <si>
    <t>2.6075910</t>
  </si>
  <si>
    <t>1.8269281</t>
  </si>
  <si>
    <t>1.3060834</t>
  </si>
  <si>
    <t>0.44830458</t>
  </si>
  <si>
    <t>3.3107616</t>
  </si>
  <si>
    <t>2.3157114</t>
  </si>
  <si>
    <t>1.5123071</t>
  </si>
  <si>
    <t>0.55938890</t>
  </si>
  <si>
    <t>4.3362188</t>
  </si>
  <si>
    <t>2.9727645</t>
  </si>
  <si>
    <t>1.7700867</t>
  </si>
  <si>
    <t>0.71014619</t>
  </si>
  <si>
    <t>5.7425600</t>
  </si>
  <si>
    <t>3.7900744</t>
  </si>
  <si>
    <t>2.0966075</t>
  </si>
  <si>
    <t>0.89264186</t>
  </si>
  <si>
    <t>7.7641755</t>
  </si>
  <si>
    <t>4.9679623</t>
  </si>
  <si>
    <t>2.5348328</t>
  </si>
  <si>
    <t>1.11877780</t>
  </si>
  <si>
    <t>10.4303641</t>
  </si>
  <si>
    <t>6.9551472</t>
  </si>
  <si>
    <t>3.1964672</t>
  </si>
  <si>
    <t>1.42029238</t>
  </si>
  <si>
    <t>14.0634122</t>
  </si>
  <si>
    <t>10.2163740</t>
  </si>
  <si>
    <t>4.4509946</t>
  </si>
  <si>
    <t>1.84479318</t>
  </si>
  <si>
    <t>19.2199967</t>
  </si>
  <si>
    <t>16.4744039</t>
  </si>
  <si>
    <t>7.0803467</t>
  </si>
  <si>
    <t>2.50733181</t>
  </si>
  <si>
    <t>28.3026171</t>
  </si>
  <si>
    <t>29.1266820</t>
  </si>
  <si>
    <t>12.7514981</t>
  </si>
  <si>
    <t>4.18946580</t>
  </si>
  <si>
    <t>2.109512</t>
  </si>
  <si>
    <t>28.302617</t>
  </si>
  <si>
    <t>443.0174</t>
  </si>
  <si>
    <t>1.46635</t>
  </si>
  <si>
    <t>29.12668</t>
  </si>
  <si>
    <t>350.2361</t>
  </si>
  <si>
    <t>1.117045</t>
  </si>
  <si>
    <t>12.751498</t>
  </si>
  <si>
    <t>545.3049</t>
  </si>
  <si>
    <t>0.3649913</t>
  </si>
  <si>
    <t>4.1894658</t>
  </si>
  <si>
    <t>949.8528</t>
  </si>
  <si>
    <t>G32519</t>
  </si>
  <si>
    <t>G32554</t>
  </si>
  <si>
    <t>G34491</t>
  </si>
  <si>
    <t>G34492</t>
  </si>
  <si>
    <t>2.715884</t>
  </si>
  <si>
    <t>3.224611</t>
  </si>
  <si>
    <t>7.287452</t>
  </si>
  <si>
    <t>2.712716</t>
  </si>
  <si>
    <t>4.267817</t>
  </si>
  <si>
    <t>4.836917</t>
  </si>
  <si>
    <t>9.945228</t>
  </si>
  <si>
    <t>3.797802</t>
  </si>
  <si>
    <t>6.207734</t>
  </si>
  <si>
    <t>6.449223</t>
  </si>
  <si>
    <t>12.903076</t>
  </si>
  <si>
    <t>4.882888</t>
  </si>
  <si>
    <t>8.535635</t>
  </si>
  <si>
    <t>8.867681</t>
  </si>
  <si>
    <t>16.246731</t>
  </si>
  <si>
    <t>6.510518</t>
  </si>
  <si>
    <t>11.329115</t>
  </si>
  <si>
    <t>11.286140</t>
  </si>
  <si>
    <t>20.019059</t>
  </si>
  <si>
    <t>8.680691</t>
  </si>
  <si>
    <t>14.588176</t>
  </si>
  <si>
    <t>14.510751</t>
  </si>
  <si>
    <t>24.262928</t>
  </si>
  <si>
    <t>11.393406</t>
  </si>
  <si>
    <t>18.080026</t>
  </si>
  <si>
    <t>17.735362</t>
  </si>
  <si>
    <t>28.806868</t>
  </si>
  <si>
    <t>14.106122</t>
  </si>
  <si>
    <t>21.959860</t>
  </si>
  <si>
    <t>21.766126</t>
  </si>
  <si>
    <t>33.608013</t>
  </si>
  <si>
    <t>17.361381</t>
  </si>
  <si>
    <t>26.305274</t>
  </si>
  <si>
    <t>25.796890</t>
  </si>
  <si>
    <t>38.794964</t>
  </si>
  <si>
    <t>21.159183</t>
  </si>
  <si>
    <t>31.116268</t>
  </si>
  <si>
    <t>31.439960</t>
  </si>
  <si>
    <t>44.367721</t>
  </si>
  <si>
    <t>26.042072</t>
  </si>
  <si>
    <t>36.548036</t>
  </si>
  <si>
    <t>38.695336</t>
  </si>
  <si>
    <t>50.454886</t>
  </si>
  <si>
    <t>30.924960</t>
  </si>
  <si>
    <t>42.833367</t>
  </si>
  <si>
    <t>48.369169</t>
  </si>
  <si>
    <t>57.185062</t>
  </si>
  <si>
    <t>36.892935</t>
  </si>
  <si>
    <t>50.360245</t>
  </si>
  <si>
    <t>59.655309</t>
  </si>
  <si>
    <t>64.815453</t>
  </si>
  <si>
    <t>43.945996</t>
  </si>
  <si>
    <t>59.827040</t>
  </si>
  <si>
    <t>73.359907</t>
  </si>
  <si>
    <t>73.774732</t>
  </si>
  <si>
    <t>52.626687</t>
  </si>
  <si>
    <t>72.320105</t>
  </si>
  <si>
    <t>90.289116</t>
  </si>
  <si>
    <t>86.077665</t>
  </si>
  <si>
    <t>62.935007</t>
  </si>
  <si>
    <t>93.193612</t>
  </si>
  <si>
    <t>116.892159</t>
  </si>
  <si>
    <t>106.996938</t>
  </si>
  <si>
    <t>80.296389</t>
  </si>
  <si>
    <t>1095.0000</t>
  </si>
  <si>
    <t>1094.5833</t>
  </si>
  <si>
    <t>881.5417</t>
  </si>
  <si>
    <t>476.1667</t>
  </si>
  <si>
    <t>3yrs.n</t>
  </si>
  <si>
    <t>443.0174 days</t>
  </si>
  <si>
    <t>350.2361 days</t>
  </si>
  <si>
    <t>545.3049 days</t>
  </si>
  <si>
    <t>949.8528 days</t>
  </si>
  <si>
    <t>&lt;fct&gt;</t>
  </si>
  <si>
    <t>&lt;dttm&gt;</t>
  </si>
  <si>
    <t>&lt;drtn&gt;</t>
  </si>
  <si>
    <t>MT MORELAND</t>
  </si>
  <si>
    <t>18.08003</t>
  </si>
  <si>
    <t>93.19361</t>
  </si>
  <si>
    <t>17.73536</t>
  </si>
  <si>
    <t>116.89216</t>
  </si>
  <si>
    <t>28.80687</t>
  </si>
  <si>
    <t>106.99694</t>
  </si>
  <si>
    <t>14.10612</t>
  </si>
  <si>
    <t>80.29639</t>
  </si>
  <si>
    <t>ann</t>
  </si>
  <si>
    <t>mag</t>
  </si>
  <si>
    <t>sto</t>
  </si>
  <si>
    <t>tre</t>
  </si>
  <si>
    <t>0.3421251</t>
  </si>
  <si>
    <t>1.337042</t>
  </si>
  <si>
    <t>0.2748459</t>
  </si>
  <si>
    <t>0.0000000</t>
  </si>
  <si>
    <t>0.5131876</t>
  </si>
  <si>
    <t>2.005564</t>
  </si>
  <si>
    <t>0.3847843</t>
  </si>
  <si>
    <t>0.2589074</t>
  </si>
  <si>
    <t>0.6842501</t>
  </si>
  <si>
    <t>2.674085</t>
  </si>
  <si>
    <t>0.4947227</t>
  </si>
  <si>
    <t>0.8553127</t>
  </si>
  <si>
    <t>4.011127</t>
  </si>
  <si>
    <t>0.6046611</t>
  </si>
  <si>
    <t>0.5178148</t>
  </si>
  <si>
    <t>1.0263752</t>
  </si>
  <si>
    <t>4.679648</t>
  </si>
  <si>
    <t>0.7695686</t>
  </si>
  <si>
    <t>1.3685003</t>
  </si>
  <si>
    <t>5.348170</t>
  </si>
  <si>
    <t>0.9894454</t>
  </si>
  <si>
    <t>0.7767221</t>
  </si>
  <si>
    <t>1.6250941</t>
  </si>
  <si>
    <t>6.685212</t>
  </si>
  <si>
    <t>1.1543530</t>
  </si>
  <si>
    <t>1.0356295</t>
  </si>
  <si>
    <t>1.9672192</t>
  </si>
  <si>
    <t>7.353733</t>
  </si>
  <si>
    <t>1.4291989</t>
  </si>
  <si>
    <t>2.3093442</t>
  </si>
  <si>
    <t>8.690776</t>
  </si>
  <si>
    <t>1.8689524</t>
  </si>
  <si>
    <t>1.2945369</t>
  </si>
  <si>
    <t>2.8225318</t>
  </si>
  <si>
    <t>9.359297</t>
  </si>
  <si>
    <t>2.4186443</t>
  </si>
  <si>
    <t>1.5534443</t>
  </si>
  <si>
    <t>3.5067820</t>
  </si>
  <si>
    <t>11.364860</t>
  </si>
  <si>
    <t>3.1882129</t>
  </si>
  <si>
    <t>2.3301664</t>
  </si>
  <si>
    <t>4.5331572</t>
  </si>
  <si>
    <t>13.370424</t>
  </si>
  <si>
    <t>4.3975351</t>
  </si>
  <si>
    <t>3.1068886</t>
  </si>
  <si>
    <t>5.9016575</t>
  </si>
  <si>
    <t>16.044509</t>
  </si>
  <si>
    <t>6.3214567</t>
  </si>
  <si>
    <t>4.4014255</t>
  </si>
  <si>
    <t>8.5531268</t>
  </si>
  <si>
    <t>20.055636</t>
  </si>
  <si>
    <t>10.1143307</t>
  </si>
  <si>
    <t>6.2137771</t>
  </si>
  <si>
    <t>13.5994716</t>
  </si>
  <si>
    <t>26.740848</t>
  </si>
  <si>
    <t>16.8755409</t>
  </si>
  <si>
    <t>11.9097395</t>
  </si>
  <si>
    <t>27.2844745</t>
  </si>
  <si>
    <t>44.790921</t>
  </si>
  <si>
    <t>28.1442245</t>
  </si>
  <si>
    <t>31.0688857</t>
  </si>
  <si>
    <t>486.5194 days</t>
  </si>
  <si>
    <t>428.0833 days</t>
  </si>
  <si>
    <t>541.1139 days</t>
  </si>
  <si>
    <t>732.8438 days</t>
  </si>
  <si>
    <t>1.625094</t>
  </si>
  <si>
    <t>27.284474</t>
  </si>
  <si>
    <t>486.5194</t>
  </si>
  <si>
    <t>428.0833</t>
  </si>
  <si>
    <t>1.154353</t>
  </si>
  <si>
    <t>28.144225</t>
  </si>
  <si>
    <t>541.1139</t>
  </si>
  <si>
    <t>1.03563</t>
  </si>
  <si>
    <t>31.06889</t>
  </si>
  <si>
    <t>732.8438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</si>
</sst>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61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Lucida Console"/>
      <family val="3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3">
    <xf numFmtId="0" fontId="0" fillId="0" borderId="0" xfId="0"/>
    <xf numFmtId="0" fontId="3" fillId="0" borderId="0" xfId="0" applyFont="1"/>
    <xf numFmtId="0" fontId="4" fillId="2" borderId="0" xfId="1" applyFont="1"/>
    <xf numFmtId="22" fontId="5" fillId="0" borderId="0" xfId="0" applyNumberFormat="1" applyFont="1" applyAlignment="1">
      <alignment vertical="center"/>
    </xf>
    <xf numFmtId="22" fontId="0" fillId="0" borderId="0" xfId="0" applyNumberFormat="1"/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9" fontId="3" fillId="0" borderId="0" xfId="0" applyNumberFormat="1" applyFont="1"/>
    <xf numFmtId="0" fontId="3" fillId="0" borderId="0" xfId="0" applyFont="1" applyAlignment="1">
      <alignment horizontal="center"/>
    </xf>
    <xf numFmtId="0" fontId="7" fillId="0" borderId="0" xfId="0" applyFont="1"/>
    <xf numFmtId="0" fontId="3" fillId="0" borderId="0" xfId="0" applyFont="1" applyAlignment="1">
      <alignment horizontal="center"/>
    </xf>
    <xf numFmtId="14" fontId="0" fillId="0" borderId="0" xfId="0" applyNumberFormat="1"/>
    <xf numFmtId="21" fontId="0" fillId="0" borderId="0" xfId="0" applyNumberFormat="1"/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2D7B8B-3767-46CA-B4AD-BAA93BDDD5A0}">
  <dimension ref="A1:M62"/>
  <sheetViews>
    <sheetView tabSelected="1" topLeftCell="A46" workbookViewId="0">
      <selection activeCell="C62" sqref="C62:L62"/>
    </sheetView>
  </sheetViews>
  <sheetFormatPr defaultRowHeight="15" x14ac:dyDescent="0.25"/>
  <cols>
    <col min="1" max="1" width="14.42578125" customWidth="1"/>
    <col min="2" max="2" width="16.85546875" customWidth="1"/>
    <col min="3" max="3" width="14.85546875" bestFit="1" customWidth="1"/>
    <col min="4" max="4" width="21.42578125" bestFit="1" customWidth="1"/>
    <col min="5" max="5" width="14.28515625" bestFit="1" customWidth="1"/>
    <col min="7" max="7" width="14.7109375" bestFit="1" customWidth="1"/>
    <col min="8" max="8" width="10.7109375" bestFit="1" customWidth="1"/>
    <col min="10" max="10" width="11" bestFit="1" customWidth="1"/>
    <col min="12" max="12" width="11" bestFit="1" customWidth="1"/>
  </cols>
  <sheetData>
    <row r="1" spans="1:13" s="2" customFormat="1" x14ac:dyDescent="0.25">
      <c r="A1" s="2" t="s">
        <v>111</v>
      </c>
    </row>
    <row r="2" spans="1:13" x14ac:dyDescent="0.25">
      <c r="A2" s="1" t="s">
        <v>0</v>
      </c>
    </row>
    <row r="3" spans="1:13" x14ac:dyDescent="0.25">
      <c r="A3" s="1" t="s">
        <v>1</v>
      </c>
    </row>
    <row r="4" spans="1:13" x14ac:dyDescent="0.25">
      <c r="A4" s="5"/>
      <c r="B4" s="1" t="s">
        <v>135</v>
      </c>
      <c r="C4" s="1" t="s">
        <v>136</v>
      </c>
      <c r="D4" s="1" t="s">
        <v>137</v>
      </c>
      <c r="E4" s="1" t="s">
        <v>138</v>
      </c>
      <c r="G4" s="1" t="s">
        <v>113</v>
      </c>
      <c r="H4" s="10" t="s">
        <v>115</v>
      </c>
      <c r="I4" s="10"/>
      <c r="J4" s="10" t="s">
        <v>114</v>
      </c>
      <c r="K4" s="10"/>
      <c r="L4" s="10" t="s">
        <v>116</v>
      </c>
      <c r="M4" s="10"/>
    </row>
    <row r="5" spans="1:13" x14ac:dyDescent="0.25">
      <c r="A5" s="1">
        <v>20</v>
      </c>
      <c r="B5" t="s">
        <v>139</v>
      </c>
      <c r="C5" t="s">
        <v>140</v>
      </c>
      <c r="D5" t="s">
        <v>141</v>
      </c>
      <c r="E5" t="s">
        <v>142</v>
      </c>
      <c r="G5" s="1" t="s">
        <v>367</v>
      </c>
      <c r="H5" s="10" t="s">
        <v>368</v>
      </c>
      <c r="I5" s="10"/>
      <c r="J5" s="10" t="s">
        <v>368</v>
      </c>
      <c r="K5" s="10"/>
      <c r="L5" s="10" t="s">
        <v>369</v>
      </c>
      <c r="M5" s="10"/>
    </row>
    <row r="6" spans="1:13" x14ac:dyDescent="0.25">
      <c r="A6" s="1">
        <v>25</v>
      </c>
      <c r="B6" t="s">
        <v>143</v>
      </c>
      <c r="C6" t="s">
        <v>144</v>
      </c>
      <c r="D6" t="s">
        <v>145</v>
      </c>
      <c r="E6" t="s">
        <v>146</v>
      </c>
      <c r="G6" s="1" t="s">
        <v>135</v>
      </c>
      <c r="H6" s="11">
        <v>42000</v>
      </c>
      <c r="I6" s="12">
        <v>0.75</v>
      </c>
      <c r="J6" s="11">
        <v>41615</v>
      </c>
      <c r="K6" s="12">
        <v>0.16666666666666666</v>
      </c>
      <c r="L6">
        <v>385.58330000000001</v>
      </c>
      <c r="M6" t="s">
        <v>118</v>
      </c>
    </row>
    <row r="7" spans="1:13" x14ac:dyDescent="0.25">
      <c r="A7" s="1">
        <v>30</v>
      </c>
      <c r="B7" t="s">
        <v>147</v>
      </c>
      <c r="C7" t="s">
        <v>148</v>
      </c>
      <c r="D7" t="s">
        <v>149</v>
      </c>
      <c r="E7" t="s">
        <v>150</v>
      </c>
      <c r="G7" s="1" t="s">
        <v>370</v>
      </c>
      <c r="H7" s="11">
        <v>41639</v>
      </c>
      <c r="I7" s="12">
        <v>0.75</v>
      </c>
      <c r="J7" s="11">
        <v>41275</v>
      </c>
      <c r="K7" s="12">
        <v>0.16666666666666666</v>
      </c>
      <c r="L7">
        <v>364.58330000000001</v>
      </c>
      <c r="M7" t="s">
        <v>118</v>
      </c>
    </row>
    <row r="8" spans="1:13" x14ac:dyDescent="0.25">
      <c r="A8" s="1">
        <v>35</v>
      </c>
      <c r="B8" t="s">
        <v>151</v>
      </c>
      <c r="C8" t="s">
        <v>152</v>
      </c>
      <c r="D8" t="s">
        <v>153</v>
      </c>
      <c r="E8" t="s">
        <v>154</v>
      </c>
      <c r="G8" s="1" t="s">
        <v>137</v>
      </c>
      <c r="H8" s="11">
        <v>41947</v>
      </c>
      <c r="I8" s="12">
        <v>0.75</v>
      </c>
      <c r="J8" s="11">
        <v>41605</v>
      </c>
      <c r="K8" s="12">
        <v>0.16666666666666666</v>
      </c>
      <c r="L8">
        <v>342.58330000000001</v>
      </c>
      <c r="M8" t="s">
        <v>118</v>
      </c>
    </row>
    <row r="9" spans="1:13" x14ac:dyDescent="0.25">
      <c r="A9" s="1">
        <v>40</v>
      </c>
      <c r="B9" t="s">
        <v>155</v>
      </c>
      <c r="C9" t="s">
        <v>156</v>
      </c>
      <c r="D9" t="s">
        <v>157</v>
      </c>
      <c r="E9" t="s">
        <v>158</v>
      </c>
      <c r="G9" s="1" t="s">
        <v>138</v>
      </c>
      <c r="H9" s="11">
        <v>42047</v>
      </c>
      <c r="I9" s="12">
        <v>0.75</v>
      </c>
      <c r="J9" s="11">
        <v>41627</v>
      </c>
      <c r="K9" s="12">
        <v>0.16666666666666666</v>
      </c>
      <c r="L9">
        <v>420.58330000000001</v>
      </c>
      <c r="M9" t="s">
        <v>118</v>
      </c>
    </row>
    <row r="10" spans="1:13" x14ac:dyDescent="0.25">
      <c r="A10" s="1">
        <v>45</v>
      </c>
      <c r="B10" t="s">
        <v>159</v>
      </c>
      <c r="C10" t="s">
        <v>160</v>
      </c>
      <c r="D10" t="s">
        <v>161</v>
      </c>
      <c r="E10" t="s">
        <v>162</v>
      </c>
    </row>
    <row r="11" spans="1:13" x14ac:dyDescent="0.25">
      <c r="A11" s="1">
        <v>50</v>
      </c>
      <c r="B11" t="s">
        <v>163</v>
      </c>
      <c r="C11" t="s">
        <v>164</v>
      </c>
      <c r="D11" t="s">
        <v>165</v>
      </c>
      <c r="E11" t="s">
        <v>166</v>
      </c>
    </row>
    <row r="12" spans="1:13" x14ac:dyDescent="0.25">
      <c r="A12" s="1">
        <v>55</v>
      </c>
      <c r="B12" t="s">
        <v>167</v>
      </c>
      <c r="C12" t="s">
        <v>168</v>
      </c>
      <c r="D12" t="s">
        <v>169</v>
      </c>
      <c r="E12" t="s">
        <v>170</v>
      </c>
    </row>
    <row r="13" spans="1:13" x14ac:dyDescent="0.25">
      <c r="A13" s="1">
        <v>60</v>
      </c>
      <c r="B13" t="s">
        <v>171</v>
      </c>
      <c r="C13" t="s">
        <v>172</v>
      </c>
      <c r="D13" t="s">
        <v>173</v>
      </c>
      <c r="E13" t="s">
        <v>174</v>
      </c>
    </row>
    <row r="14" spans="1:13" x14ac:dyDescent="0.25">
      <c r="A14" s="1">
        <v>65</v>
      </c>
      <c r="B14" t="s">
        <v>175</v>
      </c>
      <c r="C14" t="s">
        <v>176</v>
      </c>
      <c r="D14" t="s">
        <v>177</v>
      </c>
      <c r="E14" t="s">
        <v>178</v>
      </c>
    </row>
    <row r="15" spans="1:13" x14ac:dyDescent="0.25">
      <c r="A15" s="1">
        <v>70</v>
      </c>
      <c r="B15" t="s">
        <v>179</v>
      </c>
      <c r="C15" t="s">
        <v>180</v>
      </c>
      <c r="D15" t="s">
        <v>181</v>
      </c>
      <c r="E15" t="s">
        <v>182</v>
      </c>
    </row>
    <row r="16" spans="1:13" x14ac:dyDescent="0.25">
      <c r="A16" s="1">
        <v>75</v>
      </c>
      <c r="B16" t="s">
        <v>183</v>
      </c>
      <c r="C16" t="s">
        <v>184</v>
      </c>
      <c r="D16" t="s">
        <v>185</v>
      </c>
      <c r="E16" t="s">
        <v>186</v>
      </c>
    </row>
    <row r="17" spans="1:5" x14ac:dyDescent="0.25">
      <c r="A17" s="1">
        <v>80</v>
      </c>
      <c r="B17" t="s">
        <v>187</v>
      </c>
      <c r="C17" t="s">
        <v>188</v>
      </c>
      <c r="D17" t="s">
        <v>189</v>
      </c>
      <c r="E17" t="s">
        <v>190</v>
      </c>
    </row>
    <row r="18" spans="1:5" x14ac:dyDescent="0.25">
      <c r="A18" s="1">
        <v>85</v>
      </c>
      <c r="B18" t="s">
        <v>191</v>
      </c>
      <c r="C18" t="s">
        <v>192</v>
      </c>
      <c r="D18" t="s">
        <v>193</v>
      </c>
      <c r="E18" t="s">
        <v>194</v>
      </c>
    </row>
    <row r="19" spans="1:5" x14ac:dyDescent="0.25">
      <c r="A19" s="1">
        <v>90</v>
      </c>
      <c r="B19" t="s">
        <v>195</v>
      </c>
      <c r="C19" t="s">
        <v>196</v>
      </c>
      <c r="D19" t="s">
        <v>197</v>
      </c>
      <c r="E19" t="s">
        <v>198</v>
      </c>
    </row>
    <row r="20" spans="1:5" x14ac:dyDescent="0.25">
      <c r="A20" s="1">
        <v>95</v>
      </c>
      <c r="B20" t="s">
        <v>199</v>
      </c>
      <c r="C20" t="s">
        <v>200</v>
      </c>
      <c r="D20" t="s">
        <v>201</v>
      </c>
      <c r="E20" t="s">
        <v>202</v>
      </c>
    </row>
    <row r="22" spans="1:5" x14ac:dyDescent="0.25">
      <c r="A22" s="1" t="s">
        <v>104</v>
      </c>
      <c r="B22" s="1"/>
    </row>
    <row r="23" spans="1:5" x14ac:dyDescent="0.25">
      <c r="B23" s="1" t="s">
        <v>135</v>
      </c>
      <c r="C23" s="1" t="s">
        <v>136</v>
      </c>
      <c r="D23" s="1" t="s">
        <v>137</v>
      </c>
      <c r="E23" s="1" t="s">
        <v>138</v>
      </c>
    </row>
    <row r="24" spans="1:5" x14ac:dyDescent="0.25">
      <c r="A24" s="1">
        <v>50</v>
      </c>
      <c r="B24" t="s">
        <v>203</v>
      </c>
      <c r="C24" t="s">
        <v>164</v>
      </c>
      <c r="D24" t="s">
        <v>204</v>
      </c>
      <c r="E24" t="s">
        <v>166</v>
      </c>
    </row>
    <row r="25" spans="1:5" x14ac:dyDescent="0.25">
      <c r="A25" s="1">
        <v>95</v>
      </c>
      <c r="B25" t="s">
        <v>205</v>
      </c>
      <c r="C25" t="s">
        <v>200</v>
      </c>
      <c r="D25" t="s">
        <v>206</v>
      </c>
      <c r="E25" t="s">
        <v>202</v>
      </c>
    </row>
    <row r="27" spans="1:5" s="2" customFormat="1" x14ac:dyDescent="0.25">
      <c r="A27" s="2" t="s">
        <v>112</v>
      </c>
    </row>
    <row r="28" spans="1:5" x14ac:dyDescent="0.25">
      <c r="B28" s="1" t="s">
        <v>119</v>
      </c>
      <c r="C28" s="1"/>
    </row>
    <row r="29" spans="1:5" x14ac:dyDescent="0.25">
      <c r="B29" s="1">
        <v>50</v>
      </c>
      <c r="C29" s="1">
        <v>95</v>
      </c>
      <c r="D29" s="1" t="s">
        <v>116</v>
      </c>
    </row>
    <row r="30" spans="1:5" x14ac:dyDescent="0.25">
      <c r="A30" s="1" t="s">
        <v>135</v>
      </c>
      <c r="B30">
        <v>0.89496100000000001</v>
      </c>
      <c r="C30">
        <v>5.8097260000000004</v>
      </c>
      <c r="D30">
        <v>385.58330000000001</v>
      </c>
    </row>
    <row r="31" spans="1:5" x14ac:dyDescent="0.25">
      <c r="A31" s="1" t="s">
        <v>136</v>
      </c>
      <c r="B31">
        <v>0.91699739999999996</v>
      </c>
      <c r="C31">
        <v>12.782387399999999</v>
      </c>
      <c r="D31">
        <v>364.58330000000001</v>
      </c>
    </row>
    <row r="32" spans="1:5" x14ac:dyDescent="0.25">
      <c r="A32" s="1" t="s">
        <v>137</v>
      </c>
      <c r="B32">
        <v>2.2475930000000002</v>
      </c>
      <c r="C32">
        <v>9.2446429999999999</v>
      </c>
      <c r="D32">
        <v>342.58330000000001</v>
      </c>
    </row>
    <row r="33" spans="1:6" x14ac:dyDescent="0.25">
      <c r="A33" s="1" t="s">
        <v>138</v>
      </c>
      <c r="B33">
        <v>0.95706369999999996</v>
      </c>
      <c r="C33">
        <v>4.5533986000000004</v>
      </c>
      <c r="D33">
        <v>420.58330000000001</v>
      </c>
    </row>
    <row r="35" spans="1:6" x14ac:dyDescent="0.25">
      <c r="A35" s="1" t="s">
        <v>207</v>
      </c>
      <c r="B35" s="1" t="s">
        <v>120</v>
      </c>
      <c r="C35" s="1"/>
      <c r="D35" s="1"/>
    </row>
    <row r="36" spans="1:6" x14ac:dyDescent="0.25">
      <c r="A36" s="1" t="s">
        <v>208</v>
      </c>
      <c r="B36" s="1" t="s">
        <v>121</v>
      </c>
      <c r="C36" s="1" t="s">
        <v>122</v>
      </c>
      <c r="D36" s="1" t="s">
        <v>123</v>
      </c>
      <c r="E36" s="1"/>
      <c r="F36" s="1" t="s">
        <v>116</v>
      </c>
    </row>
    <row r="37" spans="1:6" x14ac:dyDescent="0.25">
      <c r="A37" s="1" t="s">
        <v>135</v>
      </c>
      <c r="B37">
        <v>5.8146230000000001</v>
      </c>
      <c r="D37">
        <v>88.704430000000002</v>
      </c>
      <c r="F37">
        <v>385.58330000000001</v>
      </c>
    </row>
    <row r="38" spans="1:6" x14ac:dyDescent="0.25">
      <c r="A38" s="1" t="s">
        <v>209</v>
      </c>
      <c r="B38">
        <v>12.813039</v>
      </c>
      <c r="D38">
        <v>73.441270000000003</v>
      </c>
      <c r="F38">
        <v>364.58330000000001</v>
      </c>
    </row>
    <row r="39" spans="1:6" x14ac:dyDescent="0.25">
      <c r="A39" s="1" t="s">
        <v>137</v>
      </c>
      <c r="B39">
        <v>9.2468330000000005</v>
      </c>
      <c r="D39">
        <v>67.484440000000006</v>
      </c>
      <c r="F39">
        <v>342.58330000000001</v>
      </c>
    </row>
    <row r="40" spans="1:6" x14ac:dyDescent="0.25">
      <c r="A40" s="1" t="s">
        <v>138</v>
      </c>
      <c r="B40">
        <v>4.5587200000000001</v>
      </c>
      <c r="D40">
        <v>93.605519999999999</v>
      </c>
      <c r="F40">
        <v>420.58330000000001</v>
      </c>
    </row>
    <row r="41" spans="1:6" x14ac:dyDescent="0.25">
      <c r="B41" s="1" t="s">
        <v>124</v>
      </c>
      <c r="C41" s="1">
        <f>AVERAGE(B37:B40)</f>
        <v>8.108303750000001</v>
      </c>
      <c r="D41" s="1" t="s">
        <v>125</v>
      </c>
      <c r="E41" s="1">
        <f>AVERAGE(D37:D40)</f>
        <v>80.808914999999999</v>
      </c>
    </row>
    <row r="42" spans="1:6" x14ac:dyDescent="0.25">
      <c r="B42" s="1" t="s">
        <v>126</v>
      </c>
      <c r="C42" s="1">
        <f>SQRT(C41/PI())</f>
        <v>1.6065345448530211</v>
      </c>
      <c r="D42" s="1"/>
      <c r="E42" s="1"/>
    </row>
    <row r="44" spans="1:6" s="2" customFormat="1" x14ac:dyDescent="0.25">
      <c r="A44" s="2" t="s">
        <v>127</v>
      </c>
    </row>
    <row r="45" spans="1:6" x14ac:dyDescent="0.25">
      <c r="A45" s="7">
        <v>0.95</v>
      </c>
      <c r="B45" s="7">
        <v>0.95</v>
      </c>
    </row>
    <row r="46" spans="1:6" x14ac:dyDescent="0.25">
      <c r="A46" s="1" t="s">
        <v>128</v>
      </c>
      <c r="B46" s="1" t="s">
        <v>129</v>
      </c>
      <c r="C46" s="1" t="s">
        <v>130</v>
      </c>
      <c r="E46" s="1" t="s">
        <v>131</v>
      </c>
    </row>
    <row r="47" spans="1:6" x14ac:dyDescent="0.25">
      <c r="A47" s="1">
        <v>2</v>
      </c>
      <c r="B47">
        <v>3.2130690897060421</v>
      </c>
      <c r="C47" s="1"/>
      <c r="E47">
        <v>1.6065345448530211</v>
      </c>
    </row>
    <row r="48" spans="1:6" x14ac:dyDescent="0.25">
      <c r="A48" s="1">
        <v>1.5</v>
      </c>
      <c r="B48">
        <v>2.4098018172795315</v>
      </c>
    </row>
    <row r="49" spans="1:12" x14ac:dyDescent="0.25">
      <c r="A49" s="1">
        <v>1</v>
      </c>
      <c r="B49">
        <v>1.6065345448530211</v>
      </c>
    </row>
    <row r="50" spans="1:12" x14ac:dyDescent="0.25">
      <c r="A50" s="1">
        <v>0.75</v>
      </c>
      <c r="B50">
        <v>1.2049009086397657</v>
      </c>
    </row>
    <row r="51" spans="1:12" x14ac:dyDescent="0.25">
      <c r="A51" s="1">
        <v>0.5</v>
      </c>
      <c r="B51">
        <v>0.80326727242651053</v>
      </c>
    </row>
    <row r="52" spans="1:12" x14ac:dyDescent="0.25">
      <c r="A52" s="1">
        <v>0.25</v>
      </c>
      <c r="B52">
        <v>0.40163363621325526</v>
      </c>
    </row>
    <row r="53" spans="1:12" x14ac:dyDescent="0.25">
      <c r="A53" s="1">
        <v>0.1</v>
      </c>
      <c r="B53">
        <v>0.16065345448530211</v>
      </c>
    </row>
    <row r="54" spans="1:12" x14ac:dyDescent="0.25">
      <c r="A54" s="1">
        <v>0</v>
      </c>
      <c r="B54">
        <v>0</v>
      </c>
    </row>
    <row r="56" spans="1:12" x14ac:dyDescent="0.25">
      <c r="C56" s="1" t="s">
        <v>134</v>
      </c>
    </row>
    <row r="57" spans="1:12" x14ac:dyDescent="0.25">
      <c r="A57" s="1"/>
      <c r="B57" s="1" t="s">
        <v>132</v>
      </c>
      <c r="C57" s="8">
        <v>0</v>
      </c>
      <c r="D57" s="8">
        <v>0.1</v>
      </c>
      <c r="E57" s="8">
        <v>0.25</v>
      </c>
      <c r="F57" s="8">
        <v>0.5</v>
      </c>
      <c r="G57" s="8">
        <v>0.75</v>
      </c>
      <c r="H57" s="8">
        <v>1</v>
      </c>
      <c r="I57" s="8">
        <v>1.5</v>
      </c>
      <c r="J57" s="8">
        <v>2</v>
      </c>
      <c r="K57" s="8">
        <v>2.5</v>
      </c>
      <c r="L57" s="8">
        <v>3</v>
      </c>
    </row>
    <row r="58" spans="1:12" x14ac:dyDescent="0.25">
      <c r="A58" s="1" t="s">
        <v>135</v>
      </c>
      <c r="B58">
        <v>5.8146230000000001</v>
      </c>
      <c r="C58">
        <v>0</v>
      </c>
      <c r="D58" s="5">
        <v>4.4921879999999996</v>
      </c>
      <c r="E58" s="5">
        <v>5.3385420000000003</v>
      </c>
      <c r="F58" s="5">
        <v>48.795569999999998</v>
      </c>
      <c r="G58" s="5">
        <v>71.907550000000001</v>
      </c>
      <c r="H58" s="5">
        <v>88.704430000000002</v>
      </c>
      <c r="I58" s="5">
        <v>98.795569999999998</v>
      </c>
      <c r="J58" s="5">
        <v>100</v>
      </c>
      <c r="K58" s="5">
        <v>100</v>
      </c>
      <c r="L58" s="5">
        <v>100</v>
      </c>
    </row>
    <row r="59" spans="1:12" x14ac:dyDescent="0.25">
      <c r="A59" s="1" t="s">
        <v>209</v>
      </c>
      <c r="B59">
        <v>12.813039</v>
      </c>
      <c r="C59">
        <v>0</v>
      </c>
      <c r="D59" s="5">
        <v>40.096449999999997</v>
      </c>
      <c r="E59" s="5">
        <v>52.118499999999997</v>
      </c>
      <c r="F59" s="5">
        <v>63.899410000000003</v>
      </c>
      <c r="G59" s="5">
        <v>69.858770000000007</v>
      </c>
      <c r="H59" s="5">
        <v>73.441270000000003</v>
      </c>
      <c r="I59" s="5">
        <v>81.570790000000002</v>
      </c>
      <c r="J59" s="5">
        <v>92.490530000000007</v>
      </c>
      <c r="K59" s="5">
        <v>98.691010000000006</v>
      </c>
      <c r="L59" s="5">
        <v>99.483289999999997</v>
      </c>
    </row>
    <row r="60" spans="1:12" x14ac:dyDescent="0.25">
      <c r="A60" s="1" t="s">
        <v>137</v>
      </c>
      <c r="B60">
        <v>9.2468330000000005</v>
      </c>
      <c r="C60">
        <v>0</v>
      </c>
      <c r="D60" s="5">
        <v>9.2273890000000005</v>
      </c>
      <c r="E60" s="5">
        <v>13.07213</v>
      </c>
      <c r="F60" s="5">
        <v>23.50787</v>
      </c>
      <c r="G60" s="5">
        <v>41.523249999999997</v>
      </c>
      <c r="H60" s="5">
        <v>67.484440000000006</v>
      </c>
      <c r="I60" s="5">
        <v>97.949470000000005</v>
      </c>
      <c r="J60" s="5">
        <v>99.963380000000001</v>
      </c>
      <c r="K60" s="5">
        <v>100</v>
      </c>
      <c r="L60" s="5">
        <v>100</v>
      </c>
    </row>
    <row r="61" spans="1:12" x14ac:dyDescent="0.25">
      <c r="A61" s="1" t="s">
        <v>138</v>
      </c>
      <c r="B61">
        <v>4.5587200000000001</v>
      </c>
      <c r="C61">
        <v>0</v>
      </c>
      <c r="D61" s="5">
        <v>7.4752330000000002</v>
      </c>
      <c r="E61" s="5">
        <v>17.051939999999998</v>
      </c>
      <c r="F61" s="5">
        <v>44.521160000000002</v>
      </c>
      <c r="G61" s="5">
        <v>78.655060000000006</v>
      </c>
      <c r="H61" s="5">
        <v>93.605519999999999</v>
      </c>
      <c r="I61" s="5">
        <v>99.939959999999999</v>
      </c>
      <c r="J61" s="5">
        <v>100</v>
      </c>
      <c r="K61" s="5">
        <v>100</v>
      </c>
      <c r="L61" s="5">
        <v>100</v>
      </c>
    </row>
    <row r="62" spans="1:12" x14ac:dyDescent="0.25">
      <c r="B62" s="1" t="s">
        <v>133</v>
      </c>
      <c r="C62" s="1">
        <f>AVERAGE(C58:C61)</f>
        <v>0</v>
      </c>
      <c r="D62" s="1">
        <f t="shared" ref="D62:L62" si="0">AVERAGE(D58:D61)</f>
        <v>15.322815</v>
      </c>
      <c r="E62" s="1">
        <f t="shared" si="0"/>
        <v>21.895278000000001</v>
      </c>
      <c r="F62" s="1">
        <f t="shared" si="0"/>
        <v>45.181002500000005</v>
      </c>
      <c r="G62" s="1">
        <f t="shared" si="0"/>
        <v>65.486157500000004</v>
      </c>
      <c r="H62" s="1">
        <f t="shared" si="0"/>
        <v>80.808914999999999</v>
      </c>
      <c r="I62" s="1">
        <f t="shared" si="0"/>
        <v>94.563947499999998</v>
      </c>
      <c r="J62" s="1">
        <f t="shared" si="0"/>
        <v>98.113477500000002</v>
      </c>
      <c r="K62" s="1">
        <f t="shared" si="0"/>
        <v>99.672752500000001</v>
      </c>
      <c r="L62" s="1">
        <f t="shared" si="0"/>
        <v>99.870822500000003</v>
      </c>
    </row>
  </sheetData>
  <mergeCells count="6">
    <mergeCell ref="H4:I4"/>
    <mergeCell ref="J4:K4"/>
    <mergeCell ref="L4:M4"/>
    <mergeCell ref="H5:I5"/>
    <mergeCell ref="J5:K5"/>
    <mergeCell ref="L5:M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2CFA5-BBB3-4CDA-A559-33768E9C8AA3}">
  <dimension ref="A1:O69"/>
  <sheetViews>
    <sheetView topLeftCell="A52" workbookViewId="0">
      <selection activeCell="C69" sqref="C69:L69"/>
    </sheetView>
  </sheetViews>
  <sheetFormatPr defaultRowHeight="15" x14ac:dyDescent="0.25"/>
  <cols>
    <col min="1" max="1" width="10.28515625" customWidth="1"/>
    <col min="2" max="2" width="10.7109375" customWidth="1"/>
    <col min="3" max="3" width="14.85546875" bestFit="1" customWidth="1"/>
    <col min="4" max="4" width="15.85546875" bestFit="1" customWidth="1"/>
    <col min="5" max="5" width="10.5703125" bestFit="1" customWidth="1"/>
    <col min="6" max="6" width="9.5703125" bestFit="1" customWidth="1"/>
    <col min="7" max="7" width="10.5703125" bestFit="1" customWidth="1"/>
    <col min="10" max="10" width="17" customWidth="1"/>
    <col min="11" max="11" width="12" bestFit="1" customWidth="1"/>
    <col min="12" max="12" width="21.42578125" bestFit="1" customWidth="1"/>
    <col min="14" max="15" width="10" bestFit="1" customWidth="1"/>
  </cols>
  <sheetData>
    <row r="1" spans="1:7" s="2" customFormat="1" x14ac:dyDescent="0.25">
      <c r="A1" s="2" t="s">
        <v>111</v>
      </c>
    </row>
    <row r="2" spans="1:7" x14ac:dyDescent="0.25">
      <c r="A2" s="1" t="s">
        <v>0</v>
      </c>
      <c r="B2" s="1"/>
      <c r="C2" s="1"/>
      <c r="D2" s="1"/>
      <c r="E2" s="1"/>
      <c r="F2" s="1"/>
      <c r="G2" s="1"/>
    </row>
    <row r="3" spans="1:7" x14ac:dyDescent="0.25">
      <c r="A3" s="1" t="s">
        <v>1</v>
      </c>
    </row>
    <row r="4" spans="1:7" x14ac:dyDescent="0.25">
      <c r="A4" s="1"/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</row>
    <row r="5" spans="1:7" x14ac:dyDescent="0.25">
      <c r="A5" s="1">
        <v>20</v>
      </c>
      <c r="B5" t="s">
        <v>8</v>
      </c>
      <c r="C5" t="s">
        <v>9</v>
      </c>
      <c r="D5" t="s">
        <v>10</v>
      </c>
      <c r="E5" t="s">
        <v>11</v>
      </c>
      <c r="F5" t="s">
        <v>12</v>
      </c>
      <c r="G5" t="s">
        <v>13</v>
      </c>
    </row>
    <row r="6" spans="1:7" x14ac:dyDescent="0.25">
      <c r="A6" s="1">
        <v>25</v>
      </c>
      <c r="B6" t="s">
        <v>14</v>
      </c>
      <c r="C6" t="s">
        <v>15</v>
      </c>
      <c r="D6" t="s">
        <v>16</v>
      </c>
      <c r="E6" t="s">
        <v>17</v>
      </c>
      <c r="F6" t="s">
        <v>18</v>
      </c>
      <c r="G6" t="s">
        <v>19</v>
      </c>
    </row>
    <row r="7" spans="1:7" x14ac:dyDescent="0.25">
      <c r="A7" s="1">
        <v>30</v>
      </c>
      <c r="B7" t="s">
        <v>20</v>
      </c>
      <c r="C7" t="s">
        <v>21</v>
      </c>
      <c r="D7" t="s">
        <v>22</v>
      </c>
      <c r="E7" t="s">
        <v>23</v>
      </c>
      <c r="F7" t="s">
        <v>24</v>
      </c>
      <c r="G7" t="s">
        <v>25</v>
      </c>
    </row>
    <row r="8" spans="1:7" x14ac:dyDescent="0.25">
      <c r="A8" s="1">
        <v>35</v>
      </c>
      <c r="B8" t="s">
        <v>26</v>
      </c>
      <c r="C8" t="s">
        <v>27</v>
      </c>
      <c r="D8" t="s">
        <v>28</v>
      </c>
      <c r="E8" t="s">
        <v>29</v>
      </c>
      <c r="F8" t="s">
        <v>30</v>
      </c>
      <c r="G8" t="s">
        <v>31</v>
      </c>
    </row>
    <row r="9" spans="1:7" x14ac:dyDescent="0.25">
      <c r="A9" s="1">
        <v>40</v>
      </c>
      <c r="B9" t="s">
        <v>32</v>
      </c>
      <c r="C9" t="s">
        <v>33</v>
      </c>
      <c r="D9" t="s">
        <v>34</v>
      </c>
      <c r="E9" t="s">
        <v>35</v>
      </c>
      <c r="F9" t="s">
        <v>36</v>
      </c>
      <c r="G9" t="s">
        <v>37</v>
      </c>
    </row>
    <row r="10" spans="1:7" x14ac:dyDescent="0.25">
      <c r="A10" s="1">
        <v>45</v>
      </c>
      <c r="B10" t="s">
        <v>38</v>
      </c>
      <c r="C10" t="s">
        <v>39</v>
      </c>
      <c r="D10" t="s">
        <v>40</v>
      </c>
      <c r="E10" t="s">
        <v>41</v>
      </c>
      <c r="F10" t="s">
        <v>42</v>
      </c>
      <c r="G10" t="s">
        <v>43</v>
      </c>
    </row>
    <row r="11" spans="1:7" x14ac:dyDescent="0.25">
      <c r="A11" s="1">
        <v>50</v>
      </c>
      <c r="B11" t="s">
        <v>44</v>
      </c>
      <c r="C11" t="s">
        <v>45</v>
      </c>
      <c r="D11" t="s">
        <v>46</v>
      </c>
      <c r="E11" t="s">
        <v>47</v>
      </c>
      <c r="F11" t="s">
        <v>48</v>
      </c>
      <c r="G11" t="s">
        <v>49</v>
      </c>
    </row>
    <row r="12" spans="1:7" x14ac:dyDescent="0.25">
      <c r="A12" s="1">
        <v>55</v>
      </c>
      <c r="B12" t="s">
        <v>50</v>
      </c>
      <c r="C12" t="s">
        <v>51</v>
      </c>
      <c r="D12" t="s">
        <v>52</v>
      </c>
      <c r="E12" t="s">
        <v>53</v>
      </c>
      <c r="F12" t="s">
        <v>54</v>
      </c>
      <c r="G12" t="s">
        <v>55</v>
      </c>
    </row>
    <row r="13" spans="1:7" x14ac:dyDescent="0.25">
      <c r="A13" s="1">
        <v>60</v>
      </c>
      <c r="B13" t="s">
        <v>56</v>
      </c>
      <c r="C13" t="s">
        <v>57</v>
      </c>
      <c r="D13" t="s">
        <v>58</v>
      </c>
      <c r="E13" t="s">
        <v>59</v>
      </c>
      <c r="F13" t="s">
        <v>60</v>
      </c>
      <c r="G13" t="s">
        <v>61</v>
      </c>
    </row>
    <row r="14" spans="1:7" x14ac:dyDescent="0.25">
      <c r="A14" s="1">
        <v>65</v>
      </c>
      <c r="B14" t="s">
        <v>62</v>
      </c>
      <c r="C14" t="s">
        <v>63</v>
      </c>
      <c r="D14" t="s">
        <v>64</v>
      </c>
      <c r="E14" t="s">
        <v>65</v>
      </c>
      <c r="F14" t="s">
        <v>66</v>
      </c>
      <c r="G14" t="s">
        <v>67</v>
      </c>
    </row>
    <row r="15" spans="1:7" x14ac:dyDescent="0.25">
      <c r="A15" s="1">
        <v>70</v>
      </c>
      <c r="B15" t="s">
        <v>68</v>
      </c>
      <c r="C15" t="s">
        <v>69</v>
      </c>
      <c r="D15" t="s">
        <v>70</v>
      </c>
      <c r="E15" t="s">
        <v>71</v>
      </c>
      <c r="F15" t="s">
        <v>72</v>
      </c>
      <c r="G15" t="s">
        <v>73</v>
      </c>
    </row>
    <row r="16" spans="1:7" x14ac:dyDescent="0.25">
      <c r="A16" s="1">
        <v>75</v>
      </c>
      <c r="B16" t="s">
        <v>74</v>
      </c>
      <c r="C16" t="s">
        <v>75</v>
      </c>
      <c r="D16" t="s">
        <v>76</v>
      </c>
      <c r="E16" t="s">
        <v>77</v>
      </c>
      <c r="F16" t="s">
        <v>78</v>
      </c>
      <c r="G16" t="s">
        <v>79</v>
      </c>
    </row>
    <row r="17" spans="1:7" x14ac:dyDescent="0.25">
      <c r="A17" s="1">
        <v>80</v>
      </c>
      <c r="B17" t="s">
        <v>80</v>
      </c>
      <c r="C17" t="s">
        <v>81</v>
      </c>
      <c r="D17" t="s">
        <v>82</v>
      </c>
      <c r="E17" t="s">
        <v>83</v>
      </c>
      <c r="F17" t="s">
        <v>84</v>
      </c>
      <c r="G17" t="s">
        <v>85</v>
      </c>
    </row>
    <row r="18" spans="1:7" x14ac:dyDescent="0.25">
      <c r="A18" s="1">
        <v>85</v>
      </c>
      <c r="B18" t="s">
        <v>86</v>
      </c>
      <c r="C18" t="s">
        <v>87</v>
      </c>
      <c r="D18" t="s">
        <v>88</v>
      </c>
      <c r="E18" t="s">
        <v>89</v>
      </c>
      <c r="F18" t="s">
        <v>90</v>
      </c>
      <c r="G18" t="s">
        <v>91</v>
      </c>
    </row>
    <row r="19" spans="1:7" x14ac:dyDescent="0.25">
      <c r="A19" s="1">
        <v>90</v>
      </c>
      <c r="B19" t="s">
        <v>92</v>
      </c>
      <c r="C19" t="s">
        <v>93</v>
      </c>
      <c r="D19" t="s">
        <v>94</v>
      </c>
      <c r="E19" t="s">
        <v>95</v>
      </c>
      <c r="F19" t="s">
        <v>96</v>
      </c>
      <c r="G19" t="s">
        <v>97</v>
      </c>
    </row>
    <row r="20" spans="1:7" x14ac:dyDescent="0.25">
      <c r="A20" s="1">
        <v>95</v>
      </c>
      <c r="B20" t="s">
        <v>98</v>
      </c>
      <c r="C20" t="s">
        <v>99</v>
      </c>
      <c r="D20" t="s">
        <v>100</v>
      </c>
      <c r="E20" t="s">
        <v>101</v>
      </c>
      <c r="F20" t="s">
        <v>102</v>
      </c>
      <c r="G20" t="s">
        <v>103</v>
      </c>
    </row>
    <row r="22" spans="1:7" x14ac:dyDescent="0.25">
      <c r="A22" s="1" t="s">
        <v>104</v>
      </c>
    </row>
    <row r="23" spans="1:7" x14ac:dyDescent="0.25">
      <c r="B23" s="1" t="s">
        <v>2</v>
      </c>
      <c r="C23" s="1" t="s">
        <v>3</v>
      </c>
      <c r="D23" s="1" t="s">
        <v>4</v>
      </c>
      <c r="E23" s="1" t="s">
        <v>5</v>
      </c>
      <c r="F23" s="1" t="s">
        <v>6</v>
      </c>
      <c r="G23" s="1" t="s">
        <v>7</v>
      </c>
    </row>
    <row r="24" spans="1:7" x14ac:dyDescent="0.25">
      <c r="A24" s="1">
        <v>50</v>
      </c>
      <c r="B24" t="s">
        <v>105</v>
      </c>
      <c r="C24" t="s">
        <v>45</v>
      </c>
      <c r="D24" t="s">
        <v>46</v>
      </c>
      <c r="E24" t="s">
        <v>106</v>
      </c>
      <c r="F24" t="s">
        <v>48</v>
      </c>
      <c r="G24" t="s">
        <v>107</v>
      </c>
    </row>
    <row r="25" spans="1:7" x14ac:dyDescent="0.25">
      <c r="A25" s="1">
        <v>95</v>
      </c>
      <c r="B25" t="s">
        <v>108</v>
      </c>
      <c r="C25" t="s">
        <v>99</v>
      </c>
      <c r="D25" t="s">
        <v>100</v>
      </c>
      <c r="E25" t="s">
        <v>109</v>
      </c>
      <c r="F25" t="s">
        <v>102</v>
      </c>
      <c r="G25" t="s">
        <v>110</v>
      </c>
    </row>
    <row r="27" spans="1:7" s="2" customFormat="1" x14ac:dyDescent="0.25">
      <c r="A27" s="2" t="s">
        <v>112</v>
      </c>
    </row>
    <row r="28" spans="1:7" x14ac:dyDescent="0.25">
      <c r="A28" s="1"/>
      <c r="B28" s="1" t="s">
        <v>113</v>
      </c>
      <c r="C28" s="1" t="s">
        <v>114</v>
      </c>
      <c r="D28" s="1" t="s">
        <v>115</v>
      </c>
      <c r="E28" s="1" t="s">
        <v>116</v>
      </c>
      <c r="F28" s="1"/>
      <c r="G28" s="1" t="s">
        <v>117</v>
      </c>
    </row>
    <row r="29" spans="1:7" x14ac:dyDescent="0.25">
      <c r="A29" s="1">
        <v>1</v>
      </c>
      <c r="B29" s="1" t="s">
        <v>2</v>
      </c>
      <c r="C29" s="3">
        <v>42125.125</v>
      </c>
      <c r="D29" s="4">
        <v>43100.708333333336</v>
      </c>
      <c r="E29" s="1">
        <v>975.58330000000001</v>
      </c>
      <c r="F29" s="1" t="s">
        <v>118</v>
      </c>
      <c r="G29" s="1">
        <v>9227</v>
      </c>
    </row>
    <row r="30" spans="1:7" x14ac:dyDescent="0.25">
      <c r="A30" s="1">
        <v>2</v>
      </c>
      <c r="B30" s="1" t="s">
        <v>3</v>
      </c>
      <c r="C30" s="3">
        <v>40797.333333333336</v>
      </c>
      <c r="D30" s="4">
        <v>42258.291666666664</v>
      </c>
      <c r="E30" s="1">
        <f xml:space="preserve"> 1460.9583 - 365</f>
        <v>1095.9583</v>
      </c>
      <c r="F30" s="1" t="s">
        <v>118</v>
      </c>
      <c r="G30" s="1">
        <v>5650</v>
      </c>
    </row>
    <row r="31" spans="1:7" x14ac:dyDescent="0.25">
      <c r="A31" s="1">
        <v>3</v>
      </c>
      <c r="B31" s="1" t="s">
        <v>4</v>
      </c>
      <c r="C31" s="3">
        <v>42125.25</v>
      </c>
      <c r="D31" s="4">
        <v>43220.25</v>
      </c>
      <c r="E31" s="1">
        <v>1095</v>
      </c>
      <c r="F31" s="1" t="s">
        <v>118</v>
      </c>
      <c r="G31" s="1">
        <v>11581</v>
      </c>
    </row>
    <row r="32" spans="1:7" x14ac:dyDescent="0.25">
      <c r="A32" s="1">
        <v>4</v>
      </c>
      <c r="B32" s="1" t="s">
        <v>5</v>
      </c>
      <c r="C32" s="3">
        <v>41137.375</v>
      </c>
      <c r="D32" s="4">
        <v>42231.5</v>
      </c>
      <c r="E32" s="1">
        <v>1094.125</v>
      </c>
      <c r="F32" s="1" t="s">
        <v>118</v>
      </c>
      <c r="G32" s="1">
        <v>10290</v>
      </c>
    </row>
    <row r="33" spans="1:15" x14ac:dyDescent="0.25">
      <c r="A33" s="1">
        <v>5</v>
      </c>
      <c r="B33" s="1" t="s">
        <v>6</v>
      </c>
      <c r="C33" s="3">
        <v>40400.291666666664</v>
      </c>
      <c r="D33" s="4">
        <v>40908.666666666664</v>
      </c>
      <c r="E33" s="1">
        <v>508.375</v>
      </c>
      <c r="F33" s="1" t="s">
        <v>118</v>
      </c>
      <c r="G33" s="1">
        <v>3498</v>
      </c>
    </row>
    <row r="34" spans="1:15" x14ac:dyDescent="0.25">
      <c r="A34" s="1">
        <v>6</v>
      </c>
      <c r="B34" s="1" t="s">
        <v>7</v>
      </c>
      <c r="C34" s="3">
        <v>40909.208333333336</v>
      </c>
      <c r="D34" s="4">
        <v>42004.166666666664</v>
      </c>
      <c r="E34" s="1">
        <v>1094.9583</v>
      </c>
      <c r="F34" s="1" t="s">
        <v>118</v>
      </c>
      <c r="G34" s="1">
        <v>8183</v>
      </c>
    </row>
    <row r="36" spans="1:15" x14ac:dyDescent="0.25">
      <c r="B36" s="1" t="s">
        <v>119</v>
      </c>
      <c r="J36" s="1" t="s">
        <v>120</v>
      </c>
      <c r="M36" s="1"/>
      <c r="N36" s="1"/>
    </row>
    <row r="37" spans="1:15" x14ac:dyDescent="0.25">
      <c r="B37" s="1">
        <v>50</v>
      </c>
      <c r="C37" s="1">
        <v>95</v>
      </c>
      <c r="D37" s="1" t="s">
        <v>116</v>
      </c>
      <c r="E37" s="1" t="s">
        <v>117</v>
      </c>
      <c r="I37" s="1" t="s">
        <v>113</v>
      </c>
      <c r="J37" s="1" t="s">
        <v>121</v>
      </c>
      <c r="K37" s="1" t="s">
        <v>122</v>
      </c>
      <c r="L37" s="1" t="s">
        <v>123</v>
      </c>
      <c r="M37" s="1"/>
      <c r="N37" s="1" t="s">
        <v>116</v>
      </c>
      <c r="O37" s="1" t="s">
        <v>117</v>
      </c>
    </row>
    <row r="38" spans="1:15" x14ac:dyDescent="0.25">
      <c r="A38" s="1" t="s">
        <v>2</v>
      </c>
      <c r="B38" t="s">
        <v>105</v>
      </c>
      <c r="C38" t="s">
        <v>108</v>
      </c>
      <c r="D38" s="1">
        <v>975.58330000000001</v>
      </c>
      <c r="E38" s="1">
        <v>9227</v>
      </c>
      <c r="I38" s="1" t="s">
        <v>2</v>
      </c>
      <c r="J38">
        <v>150.55340000000001</v>
      </c>
      <c r="L38">
        <v>98.428520000000006</v>
      </c>
      <c r="M38" s="1"/>
      <c r="N38" s="1">
        <v>975.58330000000001</v>
      </c>
      <c r="O38" s="1">
        <v>9227</v>
      </c>
    </row>
    <row r="39" spans="1:15" x14ac:dyDescent="0.25">
      <c r="A39" s="1" t="s">
        <v>3</v>
      </c>
      <c r="B39" t="s">
        <v>45</v>
      </c>
      <c r="C39" t="s">
        <v>99</v>
      </c>
      <c r="D39" s="1">
        <f xml:space="preserve"> 1460.9583 - 365</f>
        <v>1095.9583</v>
      </c>
      <c r="E39" s="1">
        <v>5650</v>
      </c>
      <c r="I39" s="1" t="s">
        <v>3</v>
      </c>
      <c r="J39">
        <v>212.6908</v>
      </c>
      <c r="L39">
        <v>90.389380000000003</v>
      </c>
      <c r="M39" s="1"/>
      <c r="N39" s="1">
        <f xml:space="preserve"> 1460.9583 - 365</f>
        <v>1095.9583</v>
      </c>
      <c r="O39" s="1">
        <v>5650</v>
      </c>
    </row>
    <row r="40" spans="1:15" x14ac:dyDescent="0.25">
      <c r="A40" s="1" t="s">
        <v>4</v>
      </c>
      <c r="B40" t="s">
        <v>46</v>
      </c>
      <c r="C40" t="s">
        <v>100</v>
      </c>
      <c r="D40" s="1">
        <v>1095</v>
      </c>
      <c r="E40" s="1">
        <v>11581</v>
      </c>
      <c r="I40" s="1" t="s">
        <v>4</v>
      </c>
      <c r="J40">
        <v>1028.3152</v>
      </c>
      <c r="L40">
        <v>81.538730000000001</v>
      </c>
      <c r="M40" s="1"/>
      <c r="N40" s="1">
        <v>1095</v>
      </c>
      <c r="O40" s="1">
        <v>11581</v>
      </c>
    </row>
    <row r="41" spans="1:15" x14ac:dyDescent="0.25">
      <c r="A41" s="1" t="s">
        <v>5</v>
      </c>
      <c r="B41" t="s">
        <v>106</v>
      </c>
      <c r="C41" t="s">
        <v>109</v>
      </c>
      <c r="D41" s="1">
        <v>1094.125</v>
      </c>
      <c r="E41" s="1">
        <v>10290</v>
      </c>
      <c r="I41" s="1" t="s">
        <v>5</v>
      </c>
      <c r="J41">
        <v>246.48099999999999</v>
      </c>
      <c r="L41">
        <v>95.121480000000005</v>
      </c>
      <c r="M41" s="1"/>
      <c r="N41" s="1">
        <v>1094.125</v>
      </c>
      <c r="O41" s="1">
        <v>10290</v>
      </c>
    </row>
    <row r="42" spans="1:15" x14ac:dyDescent="0.25">
      <c r="A42" s="1" t="s">
        <v>6</v>
      </c>
      <c r="B42" t="s">
        <v>48</v>
      </c>
      <c r="C42" t="s">
        <v>102</v>
      </c>
      <c r="D42" s="1">
        <v>508.375</v>
      </c>
      <c r="E42" s="1">
        <v>3498</v>
      </c>
      <c r="I42" s="1" t="s">
        <v>6</v>
      </c>
      <c r="J42">
        <v>264.97300000000001</v>
      </c>
      <c r="L42">
        <v>90.08005</v>
      </c>
      <c r="M42" s="1"/>
      <c r="N42" s="1">
        <v>508.375</v>
      </c>
      <c r="O42" s="1">
        <v>3498</v>
      </c>
    </row>
    <row r="43" spans="1:15" x14ac:dyDescent="0.25">
      <c r="A43" s="1" t="s">
        <v>7</v>
      </c>
      <c r="B43" t="s">
        <v>107</v>
      </c>
      <c r="C43" t="s">
        <v>110</v>
      </c>
      <c r="D43" s="1">
        <v>1094.9583</v>
      </c>
      <c r="E43" s="1">
        <v>8183</v>
      </c>
      <c r="G43" s="5"/>
      <c r="I43" s="1" t="s">
        <v>7</v>
      </c>
      <c r="J43">
        <v>173.64869999999999</v>
      </c>
      <c r="K43" s="1"/>
      <c r="L43">
        <v>93.278750000000002</v>
      </c>
      <c r="M43" s="1"/>
      <c r="N43" s="1">
        <v>1094.9583</v>
      </c>
      <c r="O43" s="1">
        <v>8183</v>
      </c>
    </row>
    <row r="44" spans="1:15" x14ac:dyDescent="0.25">
      <c r="H44" s="5"/>
      <c r="J44" s="1" t="s">
        <v>124</v>
      </c>
      <c r="K44" s="1">
        <f>AVERAGE(J38:J43)</f>
        <v>346.11034999999998</v>
      </c>
      <c r="L44" s="1" t="s">
        <v>125</v>
      </c>
      <c r="M44" s="1">
        <f>AVERAGE(L40:L43)</f>
        <v>90.004752500000009</v>
      </c>
    </row>
    <row r="45" spans="1:15" x14ac:dyDescent="0.25">
      <c r="H45" s="5"/>
      <c r="J45" s="1" t="s">
        <v>126</v>
      </c>
      <c r="K45" s="1">
        <f>SQRT(K44/PI())</f>
        <v>10.496206272531612</v>
      </c>
      <c r="L45" s="1"/>
      <c r="M45" s="1"/>
      <c r="N45" s="6"/>
    </row>
    <row r="47" spans="1:15" s="2" customFormat="1" x14ac:dyDescent="0.25">
      <c r="A47" s="2" t="s">
        <v>127</v>
      </c>
    </row>
    <row r="48" spans="1:15" x14ac:dyDescent="0.25">
      <c r="A48" s="7">
        <v>0.95</v>
      </c>
      <c r="B48" s="7">
        <v>0.95</v>
      </c>
    </row>
    <row r="49" spans="1:12" x14ac:dyDescent="0.25">
      <c r="A49" s="1" t="s">
        <v>128</v>
      </c>
      <c r="B49" s="1" t="s">
        <v>129</v>
      </c>
      <c r="C49" s="1" t="s">
        <v>130</v>
      </c>
      <c r="E49" s="1" t="s">
        <v>131</v>
      </c>
    </row>
    <row r="50" spans="1:12" x14ac:dyDescent="0.25">
      <c r="A50" s="1">
        <v>3</v>
      </c>
      <c r="B50">
        <v>52.867176075535866</v>
      </c>
      <c r="C50" s="1"/>
      <c r="E50">
        <v>10.496206272531612</v>
      </c>
    </row>
    <row r="51" spans="1:12" x14ac:dyDescent="0.25">
      <c r="A51" s="1">
        <v>2.5</v>
      </c>
      <c r="B51">
        <v>44.05598006294656</v>
      </c>
      <c r="C51" s="1"/>
    </row>
    <row r="52" spans="1:12" x14ac:dyDescent="0.25">
      <c r="A52" s="1">
        <v>2</v>
      </c>
      <c r="B52">
        <v>35.244784050357246</v>
      </c>
      <c r="C52" s="1"/>
    </row>
    <row r="53" spans="1:12" x14ac:dyDescent="0.25">
      <c r="A53" s="1">
        <v>1.5</v>
      </c>
      <c r="B53">
        <v>26.433588037767933</v>
      </c>
    </row>
    <row r="54" spans="1:12" x14ac:dyDescent="0.25">
      <c r="A54" s="1">
        <v>1</v>
      </c>
      <c r="B54">
        <v>17.622392025178623</v>
      </c>
    </row>
    <row r="55" spans="1:12" x14ac:dyDescent="0.25">
      <c r="A55" s="1">
        <v>0.75</v>
      </c>
      <c r="B55">
        <v>13.216794018883967</v>
      </c>
    </row>
    <row r="56" spans="1:12" x14ac:dyDescent="0.25">
      <c r="A56" s="1">
        <v>0.5</v>
      </c>
      <c r="B56">
        <v>8.8111960125893116</v>
      </c>
    </row>
    <row r="57" spans="1:12" x14ac:dyDescent="0.25">
      <c r="A57" s="1">
        <v>0.25</v>
      </c>
      <c r="B57">
        <v>4.4055980062946558</v>
      </c>
    </row>
    <row r="58" spans="1:12" x14ac:dyDescent="0.25">
      <c r="A58" s="1">
        <v>0.1</v>
      </c>
      <c r="B58">
        <v>1.7622392025178624</v>
      </c>
    </row>
    <row r="59" spans="1:12" x14ac:dyDescent="0.25">
      <c r="A59" s="1">
        <v>0</v>
      </c>
      <c r="B59">
        <v>0</v>
      </c>
    </row>
    <row r="61" spans="1:12" x14ac:dyDescent="0.25">
      <c r="C61" s="1" t="s">
        <v>134</v>
      </c>
    </row>
    <row r="62" spans="1:12" x14ac:dyDescent="0.25">
      <c r="A62" s="1"/>
      <c r="B62" s="1" t="s">
        <v>132</v>
      </c>
      <c r="C62" s="8">
        <v>0</v>
      </c>
      <c r="D62" s="8">
        <v>0.1</v>
      </c>
      <c r="E62" s="8">
        <v>0.25</v>
      </c>
      <c r="F62" s="8">
        <v>0.5</v>
      </c>
      <c r="G62" s="8">
        <v>0.75</v>
      </c>
      <c r="H62" s="8">
        <v>1</v>
      </c>
      <c r="I62" s="8">
        <v>1.5</v>
      </c>
      <c r="J62" s="8">
        <v>2</v>
      </c>
      <c r="K62" s="8">
        <v>2.5</v>
      </c>
      <c r="L62" s="8">
        <v>3</v>
      </c>
    </row>
    <row r="63" spans="1:12" x14ac:dyDescent="0.25">
      <c r="A63" s="1" t="s">
        <v>2</v>
      </c>
      <c r="B63">
        <v>150.55340000000001</v>
      </c>
      <c r="C63">
        <v>0</v>
      </c>
      <c r="D63">
        <v>12.21415</v>
      </c>
      <c r="E63">
        <v>19.876449999999998</v>
      </c>
      <c r="F63">
        <v>72.038579999999996</v>
      </c>
      <c r="G63">
        <v>94.429389999999998</v>
      </c>
      <c r="H63">
        <v>98.428520000000006</v>
      </c>
      <c r="I63">
        <v>99.436440000000005</v>
      </c>
      <c r="J63">
        <v>99.53398</v>
      </c>
      <c r="K63">
        <v>99.588170000000005</v>
      </c>
      <c r="L63">
        <v>99.685699999999997</v>
      </c>
    </row>
    <row r="64" spans="1:12" x14ac:dyDescent="0.25">
      <c r="A64" s="1" t="s">
        <v>3</v>
      </c>
      <c r="B64">
        <v>212.6908</v>
      </c>
      <c r="C64">
        <v>0</v>
      </c>
      <c r="D64">
        <v>24.70796</v>
      </c>
      <c r="E64">
        <v>47.274340000000002</v>
      </c>
      <c r="F64">
        <v>63.168140000000001</v>
      </c>
      <c r="G64">
        <v>76.159289999999999</v>
      </c>
      <c r="H64">
        <v>90.389380000000003</v>
      </c>
      <c r="I64">
        <v>95.433629999999994</v>
      </c>
      <c r="J64">
        <v>98.601770000000002</v>
      </c>
      <c r="K64">
        <v>99.628320000000002</v>
      </c>
      <c r="L64">
        <v>99.840710000000001</v>
      </c>
    </row>
    <row r="65" spans="1:12" x14ac:dyDescent="0.25">
      <c r="A65" s="1" t="s">
        <v>4</v>
      </c>
      <c r="B65">
        <v>1028.3152</v>
      </c>
      <c r="C65">
        <v>0</v>
      </c>
      <c r="D65">
        <v>11.44979</v>
      </c>
      <c r="E65">
        <v>24.764700000000001</v>
      </c>
      <c r="F65">
        <v>46.075470000000003</v>
      </c>
      <c r="G65">
        <v>73.162940000000006</v>
      </c>
      <c r="H65">
        <v>81.538730000000001</v>
      </c>
      <c r="I65">
        <v>92.349540000000005</v>
      </c>
      <c r="J65">
        <v>94.931349999999995</v>
      </c>
      <c r="K65">
        <v>95.786199999999994</v>
      </c>
      <c r="L65">
        <v>96.554699999999997</v>
      </c>
    </row>
    <row r="66" spans="1:12" x14ac:dyDescent="0.25">
      <c r="A66" s="1" t="s">
        <v>5</v>
      </c>
      <c r="B66">
        <v>246.48099999999999</v>
      </c>
      <c r="C66">
        <v>0</v>
      </c>
      <c r="D66">
        <v>34.276000000000003</v>
      </c>
      <c r="E66">
        <v>60.184649999999998</v>
      </c>
      <c r="F66">
        <v>78.610299999999995</v>
      </c>
      <c r="G66">
        <v>91.77843</v>
      </c>
      <c r="H66">
        <v>95.121480000000005</v>
      </c>
      <c r="I66">
        <v>97.385810000000006</v>
      </c>
      <c r="J66">
        <v>98.027209999999997</v>
      </c>
      <c r="K66">
        <v>98.386780000000002</v>
      </c>
      <c r="L66">
        <v>98.697760000000002</v>
      </c>
    </row>
    <row r="67" spans="1:12" x14ac:dyDescent="0.25">
      <c r="A67" s="1" t="s">
        <v>6</v>
      </c>
      <c r="B67">
        <v>264.97300000000001</v>
      </c>
      <c r="C67">
        <v>0</v>
      </c>
      <c r="D67">
        <v>29.559750000000001</v>
      </c>
      <c r="E67">
        <v>40.423099999999998</v>
      </c>
      <c r="F67">
        <v>58.747860000000003</v>
      </c>
      <c r="G67">
        <v>80.360209999999995</v>
      </c>
      <c r="H67">
        <v>90.08005</v>
      </c>
      <c r="I67">
        <v>97.084050000000005</v>
      </c>
      <c r="J67">
        <v>97.827330000000003</v>
      </c>
      <c r="K67">
        <v>98.313320000000004</v>
      </c>
      <c r="L67">
        <v>98.542019999999994</v>
      </c>
    </row>
    <row r="68" spans="1:12" x14ac:dyDescent="0.25">
      <c r="A68" s="1" t="s">
        <v>7</v>
      </c>
      <c r="B68">
        <v>173.64869999999999</v>
      </c>
      <c r="C68">
        <v>0</v>
      </c>
      <c r="D68">
        <v>28.168150000000001</v>
      </c>
      <c r="E68">
        <v>58.939259999999997</v>
      </c>
      <c r="F68">
        <v>84.516679999999994</v>
      </c>
      <c r="G68">
        <v>89.465969999999999</v>
      </c>
      <c r="H68">
        <v>93.278750000000002</v>
      </c>
      <c r="I68">
        <v>97.23818</v>
      </c>
      <c r="J68">
        <v>99.596720000000005</v>
      </c>
      <c r="K68">
        <v>99.987780000000001</v>
      </c>
      <c r="L68">
        <v>100</v>
      </c>
    </row>
    <row r="69" spans="1:12" x14ac:dyDescent="0.25">
      <c r="B69" s="1" t="s">
        <v>133</v>
      </c>
      <c r="C69" s="1">
        <f t="shared" ref="C69:L69" si="0">AVERAGE(C63:C68)</f>
        <v>0</v>
      </c>
      <c r="D69" s="1">
        <f t="shared" si="0"/>
        <v>23.395966666666666</v>
      </c>
      <c r="E69" s="1">
        <f t="shared" si="0"/>
        <v>41.91041666666667</v>
      </c>
      <c r="F69" s="1">
        <f t="shared" si="0"/>
        <v>67.192838333333327</v>
      </c>
      <c r="G69" s="1">
        <f t="shared" si="0"/>
        <v>84.226038333333335</v>
      </c>
      <c r="H69" s="1">
        <f t="shared" si="0"/>
        <v>91.472818333333336</v>
      </c>
      <c r="I69" s="1">
        <f t="shared" si="0"/>
        <v>96.487941666666657</v>
      </c>
      <c r="J69" s="1">
        <f t="shared" si="0"/>
        <v>98.086393333333334</v>
      </c>
      <c r="K69" s="1">
        <f t="shared" si="0"/>
        <v>98.615095000000011</v>
      </c>
      <c r="L69" s="1">
        <f t="shared" si="0"/>
        <v>98.886814999999999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34E723-D6D2-4731-A487-AD018327721C}">
  <dimension ref="A1:O55"/>
  <sheetViews>
    <sheetView topLeftCell="A37" workbookViewId="0">
      <selection activeCell="C55" sqref="C55:L55"/>
    </sheetView>
  </sheetViews>
  <sheetFormatPr defaultRowHeight="15" x14ac:dyDescent="0.25"/>
  <cols>
    <col min="1" max="1" width="9.7109375" customWidth="1"/>
    <col min="2" max="5" width="10.5703125" bestFit="1" customWidth="1"/>
    <col min="9" max="9" width="11" bestFit="1" customWidth="1"/>
    <col min="10" max="10" width="17.28515625" customWidth="1"/>
    <col min="11" max="11" width="12" bestFit="1" customWidth="1"/>
    <col min="12" max="12" width="21.42578125" bestFit="1" customWidth="1"/>
    <col min="13" max="13" width="13.140625" bestFit="1" customWidth="1"/>
    <col min="15" max="15" width="10" bestFit="1" customWidth="1"/>
  </cols>
  <sheetData>
    <row r="1" spans="1:14" s="2" customFormat="1" x14ac:dyDescent="0.25">
      <c r="A1" s="2" t="s">
        <v>111</v>
      </c>
    </row>
    <row r="2" spans="1:14" x14ac:dyDescent="0.25">
      <c r="A2" s="1" t="s">
        <v>0</v>
      </c>
    </row>
    <row r="3" spans="1:14" x14ac:dyDescent="0.25">
      <c r="A3" s="1" t="s">
        <v>1</v>
      </c>
    </row>
    <row r="4" spans="1:14" x14ac:dyDescent="0.25">
      <c r="A4" s="1"/>
      <c r="B4" s="1" t="s">
        <v>210</v>
      </c>
      <c r="C4" s="1" t="s">
        <v>211</v>
      </c>
      <c r="D4" s="1" t="s">
        <v>212</v>
      </c>
      <c r="E4" s="1" t="s">
        <v>213</v>
      </c>
      <c r="G4" s="1"/>
      <c r="H4" s="1" t="s">
        <v>113</v>
      </c>
      <c r="I4" s="10" t="s">
        <v>114</v>
      </c>
      <c r="J4" s="10"/>
      <c r="K4" s="10" t="s">
        <v>115</v>
      </c>
      <c r="L4" s="10"/>
      <c r="M4" s="1" t="s">
        <v>116</v>
      </c>
      <c r="N4" s="1" t="s">
        <v>362</v>
      </c>
    </row>
    <row r="5" spans="1:14" x14ac:dyDescent="0.25">
      <c r="A5" s="1">
        <v>20</v>
      </c>
      <c r="B5" t="s">
        <v>214</v>
      </c>
      <c r="C5" t="s">
        <v>215</v>
      </c>
      <c r="D5" t="s">
        <v>216</v>
      </c>
      <c r="E5" t="s">
        <v>217</v>
      </c>
      <c r="G5" s="1">
        <v>1</v>
      </c>
      <c r="H5" s="1" t="s">
        <v>210</v>
      </c>
      <c r="I5" s="11">
        <v>41526</v>
      </c>
      <c r="J5" s="12">
        <v>0.62986111111111109</v>
      </c>
      <c r="K5" s="11">
        <v>41969</v>
      </c>
      <c r="L5" s="12">
        <v>0.64722222222222225</v>
      </c>
      <c r="M5" t="s">
        <v>363</v>
      </c>
      <c r="N5">
        <v>3154</v>
      </c>
    </row>
    <row r="6" spans="1:14" x14ac:dyDescent="0.25">
      <c r="A6" s="1">
        <v>25</v>
      </c>
      <c r="B6" t="s">
        <v>218</v>
      </c>
      <c r="C6" t="s">
        <v>219</v>
      </c>
      <c r="D6" t="s">
        <v>220</v>
      </c>
      <c r="E6" t="s">
        <v>221</v>
      </c>
      <c r="G6" s="1">
        <v>2</v>
      </c>
      <c r="H6" s="1" t="s">
        <v>211</v>
      </c>
      <c r="I6" s="11">
        <v>41936</v>
      </c>
      <c r="J6" s="12">
        <v>0.48958333333333331</v>
      </c>
      <c r="K6" s="11">
        <v>42286</v>
      </c>
      <c r="L6" s="12">
        <v>0.72569444444444453</v>
      </c>
      <c r="M6" t="s">
        <v>364</v>
      </c>
      <c r="N6">
        <v>5716</v>
      </c>
    </row>
    <row r="7" spans="1:14" x14ac:dyDescent="0.25">
      <c r="A7" s="1">
        <v>30</v>
      </c>
      <c r="B7" t="s">
        <v>222</v>
      </c>
      <c r="C7" t="s">
        <v>223</v>
      </c>
      <c r="D7" t="s">
        <v>224</v>
      </c>
      <c r="E7" t="s">
        <v>225</v>
      </c>
      <c r="G7" s="1">
        <v>3</v>
      </c>
      <c r="H7" s="1" t="s">
        <v>212</v>
      </c>
      <c r="I7" s="11">
        <v>41387</v>
      </c>
      <c r="J7" s="12">
        <v>0.34583333333333338</v>
      </c>
      <c r="K7" s="11">
        <v>41932</v>
      </c>
      <c r="L7" s="12">
        <v>0.65069444444444446</v>
      </c>
      <c r="M7" t="s">
        <v>365</v>
      </c>
      <c r="N7">
        <v>3375</v>
      </c>
    </row>
    <row r="8" spans="1:14" x14ac:dyDescent="0.25">
      <c r="A8" s="1">
        <v>35</v>
      </c>
      <c r="B8" t="s">
        <v>226</v>
      </c>
      <c r="C8" t="s">
        <v>227</v>
      </c>
      <c r="D8" t="s">
        <v>228</v>
      </c>
      <c r="E8" t="s">
        <v>229</v>
      </c>
      <c r="G8" s="1">
        <v>4</v>
      </c>
      <c r="H8" s="1" t="s">
        <v>213</v>
      </c>
      <c r="I8" s="11">
        <v>41156</v>
      </c>
      <c r="J8" s="12">
        <v>0.68611111111111101</v>
      </c>
      <c r="K8" s="11">
        <v>42106</v>
      </c>
      <c r="L8" s="12">
        <v>0.53888888888888886</v>
      </c>
      <c r="M8" t="s">
        <v>366</v>
      </c>
      <c r="N8">
        <v>7993</v>
      </c>
    </row>
    <row r="9" spans="1:14" x14ac:dyDescent="0.25">
      <c r="A9" s="1">
        <v>40</v>
      </c>
      <c r="B9" t="s">
        <v>230</v>
      </c>
      <c r="C9" t="s">
        <v>231</v>
      </c>
      <c r="D9" t="s">
        <v>232</v>
      </c>
      <c r="E9" t="s">
        <v>233</v>
      </c>
    </row>
    <row r="10" spans="1:14" x14ac:dyDescent="0.25">
      <c r="A10" s="1">
        <v>45</v>
      </c>
      <c r="B10" t="s">
        <v>234</v>
      </c>
      <c r="C10" t="s">
        <v>235</v>
      </c>
      <c r="D10" t="s">
        <v>236</v>
      </c>
      <c r="E10" t="s">
        <v>237</v>
      </c>
    </row>
    <row r="11" spans="1:14" x14ac:dyDescent="0.25">
      <c r="A11" s="1">
        <v>50</v>
      </c>
      <c r="B11" t="s">
        <v>238</v>
      </c>
      <c r="C11" t="s">
        <v>239</v>
      </c>
      <c r="D11" t="s">
        <v>240</v>
      </c>
      <c r="E11" t="s">
        <v>241</v>
      </c>
    </row>
    <row r="12" spans="1:14" x14ac:dyDescent="0.25">
      <c r="A12" s="1">
        <v>55</v>
      </c>
      <c r="B12" t="s">
        <v>242</v>
      </c>
      <c r="C12" t="s">
        <v>243</v>
      </c>
      <c r="D12" t="s">
        <v>244</v>
      </c>
      <c r="E12" t="s">
        <v>245</v>
      </c>
    </row>
    <row r="13" spans="1:14" x14ac:dyDescent="0.25">
      <c r="A13" s="1">
        <v>60</v>
      </c>
      <c r="B13" t="s">
        <v>246</v>
      </c>
      <c r="C13" t="s">
        <v>247</v>
      </c>
      <c r="D13" t="s">
        <v>248</v>
      </c>
      <c r="E13" t="s">
        <v>249</v>
      </c>
    </row>
    <row r="14" spans="1:14" x14ac:dyDescent="0.25">
      <c r="A14" s="1">
        <v>65</v>
      </c>
      <c r="B14" t="s">
        <v>250</v>
      </c>
      <c r="C14" t="s">
        <v>251</v>
      </c>
      <c r="D14" t="s">
        <v>252</v>
      </c>
      <c r="E14" t="s">
        <v>253</v>
      </c>
    </row>
    <row r="15" spans="1:14" x14ac:dyDescent="0.25">
      <c r="A15" s="1">
        <v>70</v>
      </c>
      <c r="B15" t="s">
        <v>254</v>
      </c>
      <c r="C15" t="s">
        <v>255</v>
      </c>
      <c r="D15" t="s">
        <v>256</v>
      </c>
      <c r="E15" t="s">
        <v>257</v>
      </c>
    </row>
    <row r="16" spans="1:14" x14ac:dyDescent="0.25">
      <c r="A16" s="1">
        <v>75</v>
      </c>
      <c r="B16" t="s">
        <v>258</v>
      </c>
      <c r="C16" t="s">
        <v>259</v>
      </c>
      <c r="D16" t="s">
        <v>260</v>
      </c>
      <c r="E16" t="s">
        <v>261</v>
      </c>
    </row>
    <row r="17" spans="1:15" x14ac:dyDescent="0.25">
      <c r="A17" s="1">
        <v>80</v>
      </c>
      <c r="B17" t="s">
        <v>262</v>
      </c>
      <c r="C17" t="s">
        <v>263</v>
      </c>
      <c r="D17" t="s">
        <v>264</v>
      </c>
      <c r="E17" t="s">
        <v>265</v>
      </c>
    </row>
    <row r="18" spans="1:15" x14ac:dyDescent="0.25">
      <c r="A18" s="1">
        <v>85</v>
      </c>
      <c r="B18" t="s">
        <v>266</v>
      </c>
      <c r="C18" t="s">
        <v>267</v>
      </c>
      <c r="D18" t="s">
        <v>268</v>
      </c>
      <c r="E18" t="s">
        <v>269</v>
      </c>
    </row>
    <row r="19" spans="1:15" x14ac:dyDescent="0.25">
      <c r="A19" s="1">
        <v>90</v>
      </c>
      <c r="B19" t="s">
        <v>270</v>
      </c>
      <c r="C19" t="s">
        <v>271</v>
      </c>
      <c r="D19" t="s">
        <v>272</v>
      </c>
      <c r="E19" t="s">
        <v>273</v>
      </c>
    </row>
    <row r="20" spans="1:15" x14ac:dyDescent="0.25">
      <c r="A20" s="1">
        <v>95</v>
      </c>
      <c r="B20" t="s">
        <v>274</v>
      </c>
      <c r="C20" t="s">
        <v>275</v>
      </c>
      <c r="D20" t="s">
        <v>276</v>
      </c>
      <c r="E20" t="s">
        <v>277</v>
      </c>
    </row>
    <row r="22" spans="1:15" x14ac:dyDescent="0.25">
      <c r="A22" s="1" t="s">
        <v>104</v>
      </c>
    </row>
    <row r="23" spans="1:15" x14ac:dyDescent="0.25">
      <c r="B23" s="1" t="s">
        <v>210</v>
      </c>
      <c r="C23" s="1" t="s">
        <v>211</v>
      </c>
      <c r="D23" s="1" t="s">
        <v>212</v>
      </c>
      <c r="E23" s="1" t="s">
        <v>213</v>
      </c>
    </row>
    <row r="24" spans="1:15" x14ac:dyDescent="0.25">
      <c r="A24" s="1">
        <v>50</v>
      </c>
      <c r="B24" t="s">
        <v>238</v>
      </c>
      <c r="C24" t="s">
        <v>239</v>
      </c>
      <c r="D24" t="s">
        <v>240</v>
      </c>
      <c r="E24" t="s">
        <v>241</v>
      </c>
    </row>
    <row r="25" spans="1:15" x14ac:dyDescent="0.25">
      <c r="A25" s="1">
        <v>95</v>
      </c>
      <c r="B25" t="s">
        <v>274</v>
      </c>
      <c r="C25" t="s">
        <v>275</v>
      </c>
      <c r="D25" t="s">
        <v>276</v>
      </c>
      <c r="E25" t="s">
        <v>277</v>
      </c>
    </row>
    <row r="27" spans="1:15" s="2" customFormat="1" x14ac:dyDescent="0.25">
      <c r="A27" s="2" t="s">
        <v>112</v>
      </c>
    </row>
    <row r="28" spans="1:15" x14ac:dyDescent="0.25">
      <c r="B28" s="1" t="s">
        <v>119</v>
      </c>
      <c r="C28" s="1"/>
      <c r="J28" s="1" t="s">
        <v>120</v>
      </c>
      <c r="K28" s="1"/>
      <c r="L28" s="1"/>
      <c r="M28" s="1"/>
      <c r="N28" s="1"/>
    </row>
    <row r="29" spans="1:15" x14ac:dyDescent="0.25">
      <c r="B29" s="1">
        <v>50</v>
      </c>
      <c r="C29" s="1">
        <v>95</v>
      </c>
      <c r="D29" s="1" t="s">
        <v>116</v>
      </c>
      <c r="E29" s="1" t="s">
        <v>117</v>
      </c>
      <c r="I29" s="1" t="s">
        <v>208</v>
      </c>
      <c r="J29" s="1" t="s">
        <v>121</v>
      </c>
      <c r="K29" s="1" t="s">
        <v>122</v>
      </c>
      <c r="L29" s="1" t="s">
        <v>123</v>
      </c>
      <c r="M29" s="1"/>
      <c r="N29" s="1" t="s">
        <v>116</v>
      </c>
      <c r="O29" s="1" t="s">
        <v>117</v>
      </c>
    </row>
    <row r="30" spans="1:15" x14ac:dyDescent="0.25">
      <c r="A30" s="1" t="s">
        <v>210</v>
      </c>
      <c r="B30" t="s">
        <v>278</v>
      </c>
      <c r="C30" t="s">
        <v>279</v>
      </c>
      <c r="D30" t="s">
        <v>280</v>
      </c>
      <c r="E30">
        <v>3154</v>
      </c>
      <c r="I30" s="1" t="s">
        <v>210</v>
      </c>
      <c r="J30">
        <v>28.287161999999999</v>
      </c>
      <c r="L30">
        <v>78.471779999999995</v>
      </c>
      <c r="N30" t="s">
        <v>280</v>
      </c>
      <c r="O30">
        <v>3154</v>
      </c>
    </row>
    <row r="31" spans="1:15" x14ac:dyDescent="0.25">
      <c r="A31" s="1" t="s">
        <v>211</v>
      </c>
      <c r="B31" t="s">
        <v>281</v>
      </c>
      <c r="C31" t="s">
        <v>282</v>
      </c>
      <c r="D31" t="s">
        <v>283</v>
      </c>
      <c r="E31">
        <v>5716</v>
      </c>
      <c r="I31" s="1" t="s">
        <v>211</v>
      </c>
      <c r="J31">
        <v>29.224658000000002</v>
      </c>
      <c r="L31">
        <v>89.135760000000005</v>
      </c>
      <c r="N31" t="s">
        <v>283</v>
      </c>
      <c r="O31">
        <v>5716</v>
      </c>
    </row>
    <row r="32" spans="1:15" x14ac:dyDescent="0.25">
      <c r="A32" s="1" t="s">
        <v>212</v>
      </c>
      <c r="B32" t="s">
        <v>284</v>
      </c>
      <c r="C32" t="s">
        <v>285</v>
      </c>
      <c r="D32" t="s">
        <v>286</v>
      </c>
      <c r="E32">
        <v>3375</v>
      </c>
      <c r="I32" s="1" t="s">
        <v>212</v>
      </c>
      <c r="J32">
        <v>12.765955999999999</v>
      </c>
      <c r="L32">
        <v>91.22963</v>
      </c>
      <c r="N32" t="s">
        <v>286</v>
      </c>
      <c r="O32">
        <v>3375</v>
      </c>
    </row>
    <row r="33" spans="1:15" x14ac:dyDescent="0.25">
      <c r="A33" s="1" t="s">
        <v>213</v>
      </c>
      <c r="B33" t="s">
        <v>287</v>
      </c>
      <c r="C33" t="s">
        <v>288</v>
      </c>
      <c r="D33" t="s">
        <v>289</v>
      </c>
      <c r="E33">
        <v>7993</v>
      </c>
      <c r="I33" s="1" t="s">
        <v>213</v>
      </c>
      <c r="J33">
        <v>4.1857530000000001</v>
      </c>
      <c r="L33">
        <v>94.132369999999995</v>
      </c>
      <c r="N33" t="s">
        <v>289</v>
      </c>
      <c r="O33">
        <v>7993</v>
      </c>
    </row>
    <row r="34" spans="1:15" x14ac:dyDescent="0.25">
      <c r="J34" s="1" t="s">
        <v>124</v>
      </c>
      <c r="K34" s="1">
        <f>AVERAGE(J30:J33)</f>
        <v>18.615882250000002</v>
      </c>
      <c r="L34" s="1" t="s">
        <v>125</v>
      </c>
      <c r="M34" s="1">
        <f>AVERAGE(L30:L33)</f>
        <v>88.242384999999999</v>
      </c>
    </row>
    <row r="35" spans="1:15" x14ac:dyDescent="0.25">
      <c r="I35" s="9"/>
      <c r="J35" s="1" t="s">
        <v>126</v>
      </c>
      <c r="K35" s="1">
        <f>SQRT(K34/PI())</f>
        <v>2.4342595096267674</v>
      </c>
      <c r="L35" s="1"/>
      <c r="M35" s="1"/>
    </row>
    <row r="37" spans="1:15" s="2" customFormat="1" x14ac:dyDescent="0.25">
      <c r="A37" s="2" t="s">
        <v>127</v>
      </c>
    </row>
    <row r="38" spans="1:15" x14ac:dyDescent="0.25">
      <c r="A38" s="7">
        <v>0.95</v>
      </c>
      <c r="B38" s="7">
        <v>0.95</v>
      </c>
    </row>
    <row r="39" spans="1:15" x14ac:dyDescent="0.25">
      <c r="A39" s="1" t="s">
        <v>128</v>
      </c>
      <c r="B39" s="1" t="s">
        <v>129</v>
      </c>
      <c r="C39" s="1" t="s">
        <v>130</v>
      </c>
      <c r="E39" s="1" t="s">
        <v>131</v>
      </c>
    </row>
    <row r="40" spans="1:15" x14ac:dyDescent="0.25">
      <c r="A40" s="1">
        <v>2</v>
      </c>
      <c r="B40">
        <v>4.8685190192535348</v>
      </c>
      <c r="C40" s="1"/>
      <c r="E40">
        <v>2.4342595096267674</v>
      </c>
    </row>
    <row r="41" spans="1:15" x14ac:dyDescent="0.25">
      <c r="A41" s="1">
        <v>1.5</v>
      </c>
      <c r="B41">
        <v>3.6513892644401511</v>
      </c>
    </row>
    <row r="42" spans="1:15" x14ac:dyDescent="0.25">
      <c r="A42" s="1">
        <v>1</v>
      </c>
      <c r="B42">
        <v>2.4342595096267674</v>
      </c>
    </row>
    <row r="43" spans="1:15" x14ac:dyDescent="0.25">
      <c r="A43" s="1">
        <v>0.75</v>
      </c>
      <c r="B43">
        <v>1.8256946322200756</v>
      </c>
    </row>
    <row r="44" spans="1:15" x14ac:dyDescent="0.25">
      <c r="A44" s="1">
        <v>0.5</v>
      </c>
      <c r="B44">
        <v>1.2171297548133837</v>
      </c>
    </row>
    <row r="45" spans="1:15" x14ac:dyDescent="0.25">
      <c r="A45" s="1">
        <v>0.25</v>
      </c>
      <c r="B45">
        <v>0.60856487740669185</v>
      </c>
    </row>
    <row r="46" spans="1:15" x14ac:dyDescent="0.25">
      <c r="A46" s="1">
        <v>0.1</v>
      </c>
      <c r="B46">
        <v>0.24342595096267675</v>
      </c>
    </row>
    <row r="47" spans="1:15" x14ac:dyDescent="0.25">
      <c r="A47" s="1">
        <v>0</v>
      </c>
      <c r="B47">
        <v>0</v>
      </c>
    </row>
    <row r="49" spans="1:12" x14ac:dyDescent="0.25">
      <c r="C49" s="1" t="s">
        <v>134</v>
      </c>
    </row>
    <row r="50" spans="1:12" x14ac:dyDescent="0.25">
      <c r="B50" s="1" t="s">
        <v>132</v>
      </c>
      <c r="C50" s="8">
        <v>0</v>
      </c>
      <c r="D50" s="8">
        <v>0.1</v>
      </c>
      <c r="E50" s="8">
        <v>0.25</v>
      </c>
      <c r="F50" s="8">
        <v>0.5</v>
      </c>
      <c r="G50" s="8">
        <v>0.75</v>
      </c>
      <c r="H50" s="8">
        <v>1</v>
      </c>
      <c r="I50" s="8">
        <v>1.5</v>
      </c>
      <c r="J50" s="8">
        <v>2</v>
      </c>
      <c r="K50" s="8">
        <v>2.5</v>
      </c>
      <c r="L50" s="8">
        <v>3</v>
      </c>
    </row>
    <row r="51" spans="1:12" x14ac:dyDescent="0.25">
      <c r="A51" s="1" t="s">
        <v>210</v>
      </c>
      <c r="B51">
        <v>28.287161999999999</v>
      </c>
      <c r="C51">
        <v>0</v>
      </c>
      <c r="D51">
        <v>31.769179999999999</v>
      </c>
      <c r="E51">
        <v>50.063409999999998</v>
      </c>
      <c r="F51">
        <v>70.418520000000001</v>
      </c>
      <c r="G51">
        <v>76.632850000000005</v>
      </c>
      <c r="H51">
        <v>78.471779999999995</v>
      </c>
      <c r="I51">
        <v>86.778689999999997</v>
      </c>
      <c r="J51">
        <v>96.956249999999997</v>
      </c>
      <c r="K51">
        <v>99.017120000000006</v>
      </c>
      <c r="L51">
        <v>99.334180000000003</v>
      </c>
    </row>
    <row r="52" spans="1:12" x14ac:dyDescent="0.25">
      <c r="A52" s="1" t="s">
        <v>211</v>
      </c>
      <c r="B52">
        <v>29.224658000000002</v>
      </c>
      <c r="C52">
        <v>0</v>
      </c>
      <c r="D52">
        <v>30.248429999999999</v>
      </c>
      <c r="E52">
        <v>53.883830000000003</v>
      </c>
      <c r="F52">
        <v>71.728480000000005</v>
      </c>
      <c r="G52">
        <v>80.283410000000003</v>
      </c>
      <c r="H52">
        <v>89.135760000000005</v>
      </c>
      <c r="I52">
        <v>93.771870000000007</v>
      </c>
      <c r="J52">
        <v>95.888729999999995</v>
      </c>
      <c r="K52">
        <v>98.023089999999996</v>
      </c>
      <c r="L52">
        <v>98.880340000000004</v>
      </c>
    </row>
    <row r="53" spans="1:12" x14ac:dyDescent="0.25">
      <c r="A53" s="1" t="s">
        <v>212</v>
      </c>
      <c r="B53">
        <v>12.765955999999999</v>
      </c>
      <c r="C53">
        <v>0</v>
      </c>
      <c r="D53">
        <v>32.385190000000001</v>
      </c>
      <c r="E53">
        <v>43.081479999999999</v>
      </c>
      <c r="F53">
        <v>81.629630000000006</v>
      </c>
      <c r="G53">
        <v>87.970370000000003</v>
      </c>
      <c r="H53">
        <v>91.22963</v>
      </c>
      <c r="I53">
        <v>96.948149999999998</v>
      </c>
      <c r="J53">
        <v>98.133330000000001</v>
      </c>
      <c r="K53">
        <v>98.281480000000002</v>
      </c>
      <c r="L53">
        <v>98.933329999999998</v>
      </c>
    </row>
    <row r="54" spans="1:12" x14ac:dyDescent="0.25">
      <c r="A54" s="1" t="s">
        <v>213</v>
      </c>
      <c r="B54">
        <v>4.1857530000000001</v>
      </c>
      <c r="C54">
        <v>0</v>
      </c>
      <c r="D54">
        <v>40.297759999999997</v>
      </c>
      <c r="E54">
        <v>73.889650000000003</v>
      </c>
      <c r="F54">
        <v>88.102090000000004</v>
      </c>
      <c r="G54">
        <v>93.456770000000006</v>
      </c>
      <c r="H54">
        <v>94.132369999999995</v>
      </c>
      <c r="I54">
        <v>94.395099999999999</v>
      </c>
      <c r="J54">
        <v>99.899910000000006</v>
      </c>
      <c r="K54">
        <v>100</v>
      </c>
      <c r="L54">
        <v>100</v>
      </c>
    </row>
    <row r="55" spans="1:12" x14ac:dyDescent="0.25">
      <c r="B55" s="1" t="s">
        <v>133</v>
      </c>
      <c r="C55" s="1">
        <f>AVERAGE(C51:C54)</f>
        <v>0</v>
      </c>
      <c r="D55" s="1">
        <f t="shared" ref="D55:L55" si="0">AVERAGE(D51:D54)</f>
        <v>33.675139999999999</v>
      </c>
      <c r="E55" s="1">
        <f t="shared" si="0"/>
        <v>55.229592499999995</v>
      </c>
      <c r="F55" s="1">
        <f t="shared" si="0"/>
        <v>77.969680000000011</v>
      </c>
      <c r="G55" s="1">
        <f t="shared" si="0"/>
        <v>84.585850000000008</v>
      </c>
      <c r="H55" s="1">
        <f t="shared" si="0"/>
        <v>88.242384999999999</v>
      </c>
      <c r="I55" s="1">
        <f t="shared" si="0"/>
        <v>92.973452500000008</v>
      </c>
      <c r="J55" s="1">
        <f t="shared" si="0"/>
        <v>97.719554999999986</v>
      </c>
      <c r="K55" s="1">
        <f t="shared" si="0"/>
        <v>98.830422499999997</v>
      </c>
      <c r="L55" s="1">
        <f t="shared" si="0"/>
        <v>99.286962500000001</v>
      </c>
    </row>
  </sheetData>
  <mergeCells count="2">
    <mergeCell ref="I4:J4"/>
    <mergeCell ref="K4:L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3E080-B2CA-43A5-AD1D-63417BFD0B14}">
  <dimension ref="A1:N62"/>
  <sheetViews>
    <sheetView topLeftCell="A46" workbookViewId="0">
      <selection activeCell="C62" sqref="C62:L62"/>
    </sheetView>
  </sheetViews>
  <sheetFormatPr defaultRowHeight="15" x14ac:dyDescent="0.25"/>
  <cols>
    <col min="1" max="1" width="12.140625" customWidth="1"/>
    <col min="2" max="2" width="17.5703125" customWidth="1"/>
    <col min="3" max="3" width="12" bestFit="1" customWidth="1"/>
    <col min="4" max="4" width="21.42578125" customWidth="1"/>
    <col min="5" max="5" width="11" bestFit="1" customWidth="1"/>
    <col min="9" max="12" width="10.7109375" bestFit="1" customWidth="1"/>
    <col min="15" max="15" width="10" bestFit="1" customWidth="1"/>
  </cols>
  <sheetData>
    <row r="1" spans="1:14" s="2" customFormat="1" x14ac:dyDescent="0.25">
      <c r="A1" s="2" t="s">
        <v>111</v>
      </c>
    </row>
    <row r="2" spans="1:14" x14ac:dyDescent="0.25">
      <c r="A2" s="1" t="s">
        <v>0</v>
      </c>
    </row>
    <row r="3" spans="1:14" x14ac:dyDescent="0.25">
      <c r="A3" s="1" t="s">
        <v>1</v>
      </c>
    </row>
    <row r="4" spans="1:14" x14ac:dyDescent="0.25">
      <c r="A4" s="1"/>
      <c r="B4" s="1" t="s">
        <v>290</v>
      </c>
      <c r="C4" s="1" t="s">
        <v>291</v>
      </c>
      <c r="D4" s="1" t="s">
        <v>292</v>
      </c>
      <c r="E4" s="1" t="s">
        <v>293</v>
      </c>
      <c r="G4" s="5"/>
      <c r="H4" s="1" t="s">
        <v>113</v>
      </c>
      <c r="I4" s="10" t="s">
        <v>114</v>
      </c>
      <c r="J4" s="10"/>
      <c r="K4" s="10" t="s">
        <v>115</v>
      </c>
      <c r="L4" s="10"/>
      <c r="M4" s="1" t="s">
        <v>116</v>
      </c>
      <c r="N4" s="1" t="s">
        <v>117</v>
      </c>
    </row>
    <row r="5" spans="1:14" x14ac:dyDescent="0.25">
      <c r="A5" s="1">
        <v>20</v>
      </c>
      <c r="B5" t="s">
        <v>294</v>
      </c>
      <c r="C5" t="s">
        <v>295</v>
      </c>
      <c r="D5" t="s">
        <v>296</v>
      </c>
      <c r="E5" t="s">
        <v>297</v>
      </c>
      <c r="G5" s="1">
        <v>1</v>
      </c>
      <c r="H5" t="s">
        <v>290</v>
      </c>
      <c r="I5" s="11">
        <v>42451</v>
      </c>
      <c r="J5" s="12">
        <v>0</v>
      </c>
      <c r="K5" s="11">
        <v>43546</v>
      </c>
      <c r="L5" s="12">
        <v>0</v>
      </c>
      <c r="M5" t="s">
        <v>358</v>
      </c>
      <c r="N5">
        <v>15451</v>
      </c>
    </row>
    <row r="6" spans="1:14" x14ac:dyDescent="0.25">
      <c r="A6" s="1">
        <v>25</v>
      </c>
      <c r="B6" t="s">
        <v>298</v>
      </c>
      <c r="C6" t="s">
        <v>299</v>
      </c>
      <c r="D6" t="s">
        <v>300</v>
      </c>
      <c r="E6" t="s">
        <v>301</v>
      </c>
      <c r="G6" s="1">
        <v>2</v>
      </c>
      <c r="H6" t="s">
        <v>291</v>
      </c>
      <c r="I6" s="11">
        <v>42005</v>
      </c>
      <c r="J6" s="12">
        <v>0</v>
      </c>
      <c r="K6" s="11">
        <v>43099</v>
      </c>
      <c r="L6" s="12">
        <v>0.58333333333333337</v>
      </c>
      <c r="M6" t="s">
        <v>359</v>
      </c>
      <c r="N6">
        <v>9255</v>
      </c>
    </row>
    <row r="7" spans="1:14" x14ac:dyDescent="0.25">
      <c r="A7" s="1">
        <v>30</v>
      </c>
      <c r="B7" t="s">
        <v>302</v>
      </c>
      <c r="C7" t="s">
        <v>303</v>
      </c>
      <c r="D7" t="s">
        <v>304</v>
      </c>
      <c r="E7" t="s">
        <v>305</v>
      </c>
      <c r="G7" s="1">
        <v>3</v>
      </c>
      <c r="H7" t="s">
        <v>292</v>
      </c>
      <c r="I7" s="11">
        <v>42895</v>
      </c>
      <c r="J7" s="12">
        <v>0.58333333333333337</v>
      </c>
      <c r="K7" s="11">
        <v>43777</v>
      </c>
      <c r="L7" s="12">
        <v>0.125</v>
      </c>
      <c r="M7" t="s">
        <v>360</v>
      </c>
      <c r="N7">
        <v>12275</v>
      </c>
    </row>
    <row r="8" spans="1:14" x14ac:dyDescent="0.25">
      <c r="A8" s="1">
        <v>35</v>
      </c>
      <c r="B8" t="s">
        <v>306</v>
      </c>
      <c r="C8" t="s">
        <v>307</v>
      </c>
      <c r="D8" t="s">
        <v>308</v>
      </c>
      <c r="E8" t="s">
        <v>309</v>
      </c>
      <c r="G8" s="1">
        <v>4</v>
      </c>
      <c r="H8" t="s">
        <v>293</v>
      </c>
      <c r="I8" s="11">
        <v>43301</v>
      </c>
      <c r="J8" s="12">
        <v>4.1666666666666664E-2</v>
      </c>
      <c r="K8" s="11">
        <v>43777</v>
      </c>
      <c r="L8" s="12">
        <v>0.20833333333333334</v>
      </c>
      <c r="M8" t="s">
        <v>361</v>
      </c>
      <c r="N8">
        <v>6782</v>
      </c>
    </row>
    <row r="9" spans="1:14" x14ac:dyDescent="0.25">
      <c r="A9" s="1">
        <v>40</v>
      </c>
      <c r="B9" t="s">
        <v>310</v>
      </c>
      <c r="C9" t="s">
        <v>311</v>
      </c>
      <c r="D9" t="s">
        <v>312</v>
      </c>
      <c r="E9" t="s">
        <v>313</v>
      </c>
    </row>
    <row r="10" spans="1:14" x14ac:dyDescent="0.25">
      <c r="A10" s="1">
        <v>45</v>
      </c>
      <c r="B10" t="s">
        <v>314</v>
      </c>
      <c r="C10" t="s">
        <v>315</v>
      </c>
      <c r="D10" t="s">
        <v>316</v>
      </c>
      <c r="E10" t="s">
        <v>317</v>
      </c>
    </row>
    <row r="11" spans="1:14" x14ac:dyDescent="0.25">
      <c r="A11" s="1">
        <v>50</v>
      </c>
      <c r="B11" t="s">
        <v>318</v>
      </c>
      <c r="C11" t="s">
        <v>319</v>
      </c>
      <c r="D11" t="s">
        <v>320</v>
      </c>
      <c r="E11" t="s">
        <v>321</v>
      </c>
    </row>
    <row r="12" spans="1:14" x14ac:dyDescent="0.25">
      <c r="A12" s="1">
        <v>55</v>
      </c>
      <c r="B12" t="s">
        <v>322</v>
      </c>
      <c r="C12" t="s">
        <v>323</v>
      </c>
      <c r="D12" t="s">
        <v>324</v>
      </c>
      <c r="E12" t="s">
        <v>325</v>
      </c>
    </row>
    <row r="13" spans="1:14" x14ac:dyDescent="0.25">
      <c r="A13" s="1">
        <v>60</v>
      </c>
      <c r="B13" t="s">
        <v>326</v>
      </c>
      <c r="C13" t="s">
        <v>327</v>
      </c>
      <c r="D13" t="s">
        <v>328</v>
      </c>
      <c r="E13" t="s">
        <v>329</v>
      </c>
    </row>
    <row r="14" spans="1:14" x14ac:dyDescent="0.25">
      <c r="A14" s="1">
        <v>65</v>
      </c>
      <c r="B14" t="s">
        <v>330</v>
      </c>
      <c r="C14" t="s">
        <v>331</v>
      </c>
      <c r="D14" t="s">
        <v>332</v>
      </c>
      <c r="E14" t="s">
        <v>333</v>
      </c>
    </row>
    <row r="15" spans="1:14" x14ac:dyDescent="0.25">
      <c r="A15" s="1">
        <v>70</v>
      </c>
      <c r="B15" t="s">
        <v>334</v>
      </c>
      <c r="C15" t="s">
        <v>335</v>
      </c>
      <c r="D15" t="s">
        <v>336</v>
      </c>
      <c r="E15" t="s">
        <v>337</v>
      </c>
    </row>
    <row r="16" spans="1:14" x14ac:dyDescent="0.25">
      <c r="A16" s="1">
        <v>75</v>
      </c>
      <c r="B16" t="s">
        <v>338</v>
      </c>
      <c r="C16" t="s">
        <v>339</v>
      </c>
      <c r="D16" t="s">
        <v>340</v>
      </c>
      <c r="E16" t="s">
        <v>341</v>
      </c>
    </row>
    <row r="17" spans="1:5" x14ac:dyDescent="0.25">
      <c r="A17" s="1">
        <v>80</v>
      </c>
      <c r="B17" t="s">
        <v>342</v>
      </c>
      <c r="C17" t="s">
        <v>343</v>
      </c>
      <c r="D17" t="s">
        <v>344</v>
      </c>
      <c r="E17" t="s">
        <v>345</v>
      </c>
    </row>
    <row r="18" spans="1:5" x14ac:dyDescent="0.25">
      <c r="A18" s="1">
        <v>85</v>
      </c>
      <c r="B18" t="s">
        <v>346</v>
      </c>
      <c r="C18" t="s">
        <v>347</v>
      </c>
      <c r="D18" t="s">
        <v>348</v>
      </c>
      <c r="E18" t="s">
        <v>349</v>
      </c>
    </row>
    <row r="19" spans="1:5" x14ac:dyDescent="0.25">
      <c r="A19" s="1">
        <v>90</v>
      </c>
      <c r="B19" t="s">
        <v>350</v>
      </c>
      <c r="C19" t="s">
        <v>351</v>
      </c>
      <c r="D19" t="s">
        <v>352</v>
      </c>
      <c r="E19" t="s">
        <v>353</v>
      </c>
    </row>
    <row r="20" spans="1:5" x14ac:dyDescent="0.25">
      <c r="A20" s="1">
        <v>95</v>
      </c>
      <c r="B20" t="s">
        <v>354</v>
      </c>
      <c r="C20" t="s">
        <v>355</v>
      </c>
      <c r="D20" t="s">
        <v>356</v>
      </c>
      <c r="E20" t="s">
        <v>357</v>
      </c>
    </row>
    <row r="22" spans="1:5" x14ac:dyDescent="0.25">
      <c r="A22" s="1" t="s">
        <v>104</v>
      </c>
    </row>
    <row r="23" spans="1:5" x14ac:dyDescent="0.25">
      <c r="B23" s="1" t="s">
        <v>290</v>
      </c>
      <c r="C23" s="1" t="s">
        <v>291</v>
      </c>
      <c r="D23" s="1" t="s">
        <v>292</v>
      </c>
      <c r="E23" s="1" t="s">
        <v>293</v>
      </c>
    </row>
    <row r="24" spans="1:5" x14ac:dyDescent="0.25">
      <c r="A24" s="1">
        <v>50</v>
      </c>
      <c r="B24" t="s">
        <v>318</v>
      </c>
      <c r="C24" t="s">
        <v>319</v>
      </c>
      <c r="D24" t="s">
        <v>320</v>
      </c>
      <c r="E24" t="s">
        <v>321</v>
      </c>
    </row>
    <row r="25" spans="1:5" x14ac:dyDescent="0.25">
      <c r="A25" s="1">
        <v>95</v>
      </c>
      <c r="B25" t="s">
        <v>354</v>
      </c>
      <c r="C25" t="s">
        <v>355</v>
      </c>
      <c r="D25" t="s">
        <v>356</v>
      </c>
      <c r="E25" t="s">
        <v>357</v>
      </c>
    </row>
    <row r="27" spans="1:5" s="2" customFormat="1" x14ac:dyDescent="0.25">
      <c r="A27" s="2" t="s">
        <v>112</v>
      </c>
    </row>
    <row r="28" spans="1:5" x14ac:dyDescent="0.25">
      <c r="B28" s="1" t="s">
        <v>119</v>
      </c>
      <c r="C28" s="1"/>
    </row>
    <row r="29" spans="1:5" x14ac:dyDescent="0.25">
      <c r="B29" s="1">
        <v>50</v>
      </c>
      <c r="C29" s="1">
        <v>95</v>
      </c>
      <c r="D29" s="1" t="s">
        <v>116</v>
      </c>
      <c r="E29" s="1" t="s">
        <v>117</v>
      </c>
    </row>
    <row r="30" spans="1:5" x14ac:dyDescent="0.25">
      <c r="A30" s="1" t="s">
        <v>290</v>
      </c>
      <c r="B30" t="s">
        <v>371</v>
      </c>
      <c r="C30" t="s">
        <v>372</v>
      </c>
      <c r="D30" t="s">
        <v>358</v>
      </c>
      <c r="E30">
        <v>15451</v>
      </c>
    </row>
    <row r="31" spans="1:5" x14ac:dyDescent="0.25">
      <c r="A31" s="1" t="s">
        <v>291</v>
      </c>
      <c r="B31" t="s">
        <v>373</v>
      </c>
      <c r="C31" t="s">
        <v>374</v>
      </c>
      <c r="D31" t="s">
        <v>359</v>
      </c>
      <c r="E31">
        <v>9255</v>
      </c>
    </row>
    <row r="32" spans="1:5" x14ac:dyDescent="0.25">
      <c r="A32" s="1" t="s">
        <v>292</v>
      </c>
      <c r="B32" t="s">
        <v>375</v>
      </c>
      <c r="C32" t="s">
        <v>376</v>
      </c>
      <c r="D32" t="s">
        <v>360</v>
      </c>
      <c r="E32">
        <v>12275</v>
      </c>
    </row>
    <row r="33" spans="1:6" x14ac:dyDescent="0.25">
      <c r="A33" s="1" t="s">
        <v>293</v>
      </c>
      <c r="B33" t="s">
        <v>377</v>
      </c>
      <c r="C33" t="s">
        <v>378</v>
      </c>
      <c r="D33" t="s">
        <v>361</v>
      </c>
      <c r="E33">
        <v>6782</v>
      </c>
    </row>
    <row r="35" spans="1:6" x14ac:dyDescent="0.25">
      <c r="A35" s="1" t="s">
        <v>207</v>
      </c>
      <c r="B35" s="1" t="s">
        <v>120</v>
      </c>
      <c r="C35" s="1"/>
      <c r="D35" s="1"/>
    </row>
    <row r="36" spans="1:6" x14ac:dyDescent="0.25">
      <c r="A36" s="1" t="s">
        <v>208</v>
      </c>
      <c r="B36" s="1" t="s">
        <v>121</v>
      </c>
      <c r="C36" s="1" t="s">
        <v>122</v>
      </c>
      <c r="D36" s="1" t="s">
        <v>123</v>
      </c>
      <c r="E36" s="1"/>
      <c r="F36" s="1" t="s">
        <v>116</v>
      </c>
    </row>
    <row r="37" spans="1:6" x14ac:dyDescent="0.25">
      <c r="A37" s="1" t="s">
        <v>290</v>
      </c>
      <c r="B37">
        <v>93.553489999999996</v>
      </c>
      <c r="D37">
        <v>89.696460000000002</v>
      </c>
      <c r="F37" t="s">
        <v>358</v>
      </c>
    </row>
    <row r="38" spans="1:6" x14ac:dyDescent="0.25">
      <c r="A38" s="1" t="s">
        <v>291</v>
      </c>
      <c r="B38">
        <v>118.66928</v>
      </c>
      <c r="D38">
        <v>91.464070000000007</v>
      </c>
      <c r="F38" t="s">
        <v>359</v>
      </c>
    </row>
    <row r="39" spans="1:6" x14ac:dyDescent="0.25">
      <c r="A39" s="1" t="s">
        <v>292</v>
      </c>
      <c r="B39">
        <v>107.11018</v>
      </c>
      <c r="D39">
        <v>78.940939999999998</v>
      </c>
      <c r="F39" t="s">
        <v>360</v>
      </c>
    </row>
    <row r="40" spans="1:6" x14ac:dyDescent="0.25">
      <c r="A40" s="1" t="s">
        <v>293</v>
      </c>
      <c r="B40">
        <v>82.050520000000006</v>
      </c>
      <c r="D40">
        <v>92.686520000000002</v>
      </c>
      <c r="F40" t="s">
        <v>361</v>
      </c>
    </row>
    <row r="41" spans="1:6" x14ac:dyDescent="0.25">
      <c r="B41" s="1" t="s">
        <v>124</v>
      </c>
      <c r="C41" s="1">
        <f>AVERAGE(B37:B40)</f>
        <v>100.3458675</v>
      </c>
      <c r="D41" s="1" t="s">
        <v>125</v>
      </c>
      <c r="E41" s="1">
        <f>AVERAGE(D37:D40)</f>
        <v>88.196997500000009</v>
      </c>
    </row>
    <row r="42" spans="1:6" x14ac:dyDescent="0.25">
      <c r="A42" s="9"/>
      <c r="B42" s="1" t="s">
        <v>126</v>
      </c>
      <c r="C42" s="1">
        <f>SQRT(C41/PI())</f>
        <v>5.6516441557248402</v>
      </c>
      <c r="D42" s="1"/>
      <c r="E42" s="1"/>
    </row>
    <row r="44" spans="1:6" s="2" customFormat="1" x14ac:dyDescent="0.25">
      <c r="A44" s="2" t="s">
        <v>127</v>
      </c>
    </row>
    <row r="45" spans="1:6" x14ac:dyDescent="0.25">
      <c r="A45" s="7">
        <v>0.95</v>
      </c>
      <c r="B45" s="7">
        <v>0.95</v>
      </c>
    </row>
    <row r="46" spans="1:6" x14ac:dyDescent="0.25">
      <c r="A46" s="1" t="s">
        <v>128</v>
      </c>
      <c r="B46" s="1" t="s">
        <v>129</v>
      </c>
      <c r="C46" s="1" t="s">
        <v>130</v>
      </c>
      <c r="E46" s="1" t="s">
        <v>131</v>
      </c>
    </row>
    <row r="47" spans="1:6" x14ac:dyDescent="0.25">
      <c r="A47" s="1">
        <v>2</v>
      </c>
      <c r="B47">
        <v>11.30328831144968</v>
      </c>
      <c r="C47" s="1"/>
      <c r="E47">
        <v>5.6516441557248402</v>
      </c>
    </row>
    <row r="48" spans="1:6" x14ac:dyDescent="0.25">
      <c r="A48" s="1">
        <v>1.5</v>
      </c>
      <c r="B48">
        <v>8.4774662335872613</v>
      </c>
    </row>
    <row r="49" spans="1:12" x14ac:dyDescent="0.25">
      <c r="A49" s="1">
        <v>1</v>
      </c>
      <c r="B49">
        <v>5.6516441557248402</v>
      </c>
    </row>
    <row r="50" spans="1:12" x14ac:dyDescent="0.25">
      <c r="A50" s="1">
        <v>0.75</v>
      </c>
      <c r="B50">
        <v>4.2387331167936306</v>
      </c>
    </row>
    <row r="51" spans="1:12" x14ac:dyDescent="0.25">
      <c r="A51" s="1">
        <v>0.5</v>
      </c>
      <c r="B51">
        <v>2.8258220778624201</v>
      </c>
    </row>
    <row r="52" spans="1:12" x14ac:dyDescent="0.25">
      <c r="A52" s="1">
        <v>0.25</v>
      </c>
      <c r="B52">
        <v>1.4129110389312101</v>
      </c>
    </row>
    <row r="53" spans="1:12" x14ac:dyDescent="0.25">
      <c r="A53" s="1">
        <v>0.1</v>
      </c>
      <c r="B53">
        <v>0.56516441557248409</v>
      </c>
    </row>
    <row r="54" spans="1:12" x14ac:dyDescent="0.25">
      <c r="A54" s="1">
        <v>0</v>
      </c>
      <c r="B54">
        <v>0</v>
      </c>
    </row>
    <row r="55" spans="1:12" x14ac:dyDescent="0.25">
      <c r="A55" s="1"/>
    </row>
    <row r="56" spans="1:12" x14ac:dyDescent="0.25">
      <c r="C56" s="1" t="s">
        <v>134</v>
      </c>
    </row>
    <row r="57" spans="1:12" x14ac:dyDescent="0.25">
      <c r="B57" s="1" t="s">
        <v>132</v>
      </c>
      <c r="C57" s="8">
        <v>0</v>
      </c>
      <c r="D57" s="8">
        <v>0.1</v>
      </c>
      <c r="E57" s="8">
        <v>0.25</v>
      </c>
      <c r="F57" s="8">
        <v>0.5</v>
      </c>
      <c r="G57" s="8">
        <v>0.75</v>
      </c>
      <c r="H57" s="8">
        <v>1</v>
      </c>
      <c r="I57" s="8">
        <v>1.5</v>
      </c>
      <c r="J57" s="8">
        <v>2</v>
      </c>
      <c r="K57" s="8">
        <v>2.5</v>
      </c>
      <c r="L57" s="8">
        <v>3</v>
      </c>
    </row>
    <row r="58" spans="1:12" x14ac:dyDescent="0.25">
      <c r="A58" s="1" t="s">
        <v>290</v>
      </c>
      <c r="B58">
        <v>93.553489999999996</v>
      </c>
      <c r="C58">
        <v>0</v>
      </c>
      <c r="D58">
        <v>21.157209999999999</v>
      </c>
      <c r="E58">
        <v>28.70364</v>
      </c>
      <c r="F58">
        <v>51.556530000000002</v>
      </c>
      <c r="G58">
        <v>68.506889999999999</v>
      </c>
      <c r="H58">
        <v>89.696460000000002</v>
      </c>
      <c r="I58">
        <v>99.288070000000005</v>
      </c>
      <c r="J58">
        <v>99.469290000000001</v>
      </c>
      <c r="K58">
        <v>99.559899999999999</v>
      </c>
      <c r="L58">
        <v>99.760530000000003</v>
      </c>
    </row>
    <row r="59" spans="1:12" x14ac:dyDescent="0.25">
      <c r="A59" s="1" t="s">
        <v>291</v>
      </c>
      <c r="B59">
        <v>118.66928</v>
      </c>
      <c r="C59">
        <v>0</v>
      </c>
      <c r="D59">
        <v>27.325769999999999</v>
      </c>
      <c r="E59">
        <v>34.348999999999997</v>
      </c>
      <c r="F59">
        <v>55.418689999999998</v>
      </c>
      <c r="G59">
        <v>77.460830000000001</v>
      </c>
      <c r="H59">
        <v>91.464070000000007</v>
      </c>
      <c r="I59">
        <v>99.124799999999993</v>
      </c>
      <c r="J59">
        <v>99.654240000000001</v>
      </c>
      <c r="K59">
        <v>99.740679999999998</v>
      </c>
      <c r="L59">
        <v>99.794709999999995</v>
      </c>
    </row>
    <row r="60" spans="1:12" x14ac:dyDescent="0.25">
      <c r="A60" s="1" t="s">
        <v>292</v>
      </c>
      <c r="B60">
        <v>107.11018</v>
      </c>
      <c r="C60">
        <v>0</v>
      </c>
      <c r="D60">
        <v>7.3482690000000002</v>
      </c>
      <c r="E60">
        <v>17.002040000000001</v>
      </c>
      <c r="F60">
        <v>42.777999999999999</v>
      </c>
      <c r="G60">
        <v>64.040729999999996</v>
      </c>
      <c r="H60">
        <v>78.940939999999998</v>
      </c>
      <c r="I60">
        <v>98.712829999999997</v>
      </c>
      <c r="J60">
        <v>99.918530000000004</v>
      </c>
      <c r="K60">
        <v>99.983710000000002</v>
      </c>
      <c r="L60">
        <v>99.991849999999999</v>
      </c>
    </row>
    <row r="61" spans="1:12" x14ac:dyDescent="0.25">
      <c r="A61" s="1" t="s">
        <v>293</v>
      </c>
      <c r="B61">
        <v>82.050520000000006</v>
      </c>
      <c r="C61">
        <v>0</v>
      </c>
      <c r="D61">
        <v>22.04364</v>
      </c>
      <c r="E61">
        <v>30.669419999999999</v>
      </c>
      <c r="F61">
        <v>53.524030000000003</v>
      </c>
      <c r="G61">
        <v>80.212329999999994</v>
      </c>
      <c r="H61">
        <v>92.686520000000002</v>
      </c>
      <c r="I61">
        <v>97.920969999999997</v>
      </c>
      <c r="J61">
        <v>99.808319999999995</v>
      </c>
      <c r="K61">
        <v>99.837810000000005</v>
      </c>
      <c r="L61">
        <v>99.882040000000003</v>
      </c>
    </row>
    <row r="62" spans="1:12" x14ac:dyDescent="0.25">
      <c r="B62" s="1" t="s">
        <v>133</v>
      </c>
      <c r="C62" s="1">
        <f>AVERAGE(C58:C61)</f>
        <v>0</v>
      </c>
      <c r="D62" s="1">
        <f t="shared" ref="D62:L62" si="0">AVERAGE(D58:D61)</f>
        <v>19.468722249999999</v>
      </c>
      <c r="E62" s="1">
        <f t="shared" si="0"/>
        <v>27.681024999999998</v>
      </c>
      <c r="F62" s="1">
        <f t="shared" si="0"/>
        <v>50.819312500000002</v>
      </c>
      <c r="G62" s="1">
        <f t="shared" si="0"/>
        <v>72.555194999999998</v>
      </c>
      <c r="H62" s="1">
        <f t="shared" si="0"/>
        <v>88.196997500000009</v>
      </c>
      <c r="I62" s="1">
        <f t="shared" si="0"/>
        <v>98.761667500000001</v>
      </c>
      <c r="J62" s="1">
        <f t="shared" si="0"/>
        <v>99.712594999999993</v>
      </c>
      <c r="K62" s="1">
        <f t="shared" si="0"/>
        <v>99.780524999999997</v>
      </c>
      <c r="L62" s="1">
        <f t="shared" si="0"/>
        <v>99.857282500000011</v>
      </c>
    </row>
  </sheetData>
  <mergeCells count="2">
    <mergeCell ref="I4:J4"/>
    <mergeCell ref="K4:L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772FE7-BF4C-44D6-B473-882C77B42597}">
  <dimension ref="A1:O55"/>
  <sheetViews>
    <sheetView topLeftCell="A37" workbookViewId="0">
      <selection activeCell="C55" sqref="C55:L55"/>
    </sheetView>
  </sheetViews>
  <sheetFormatPr defaultRowHeight="15" x14ac:dyDescent="0.25"/>
  <cols>
    <col min="2" max="2" width="10.5703125" bestFit="1" customWidth="1"/>
    <col min="3" max="3" width="9.5703125" bestFit="1" customWidth="1"/>
    <col min="4" max="5" width="10.5703125" bestFit="1" customWidth="1"/>
    <col min="9" max="9" width="10.7109375" bestFit="1" customWidth="1"/>
    <col min="10" max="10" width="16.42578125" customWidth="1"/>
    <col min="11" max="11" width="10.7109375" bestFit="1" customWidth="1"/>
    <col min="12" max="12" width="21.42578125" bestFit="1" customWidth="1"/>
    <col min="13" max="13" width="13.140625" bestFit="1" customWidth="1"/>
  </cols>
  <sheetData>
    <row r="1" spans="1:14" s="2" customFormat="1" x14ac:dyDescent="0.25">
      <c r="A1" s="2" t="s">
        <v>111</v>
      </c>
    </row>
    <row r="2" spans="1:14" x14ac:dyDescent="0.25">
      <c r="A2" s="1" t="s">
        <v>0</v>
      </c>
    </row>
    <row r="3" spans="1:14" x14ac:dyDescent="0.25">
      <c r="A3" s="1" t="s">
        <v>1</v>
      </c>
    </row>
    <row r="4" spans="1:14" x14ac:dyDescent="0.25">
      <c r="A4" s="1"/>
      <c r="B4" s="1" t="s">
        <v>379</v>
      </c>
      <c r="C4" s="1" t="s">
        <v>380</v>
      </c>
      <c r="D4" s="1" t="s">
        <v>381</v>
      </c>
      <c r="E4" s="1" t="s">
        <v>382</v>
      </c>
      <c r="G4" s="1"/>
      <c r="H4" s="1" t="s">
        <v>113</v>
      </c>
      <c r="I4" s="10" t="s">
        <v>114</v>
      </c>
      <c r="J4" s="10"/>
      <c r="K4" s="10" t="s">
        <v>115</v>
      </c>
      <c r="L4" s="10"/>
      <c r="M4" s="1" t="s">
        <v>116</v>
      </c>
      <c r="N4" s="1" t="s">
        <v>362</v>
      </c>
    </row>
    <row r="5" spans="1:14" x14ac:dyDescent="0.25">
      <c r="A5" s="1">
        <v>20</v>
      </c>
      <c r="B5" t="s">
        <v>383</v>
      </c>
      <c r="C5" t="s">
        <v>384</v>
      </c>
      <c r="D5" t="s">
        <v>385</v>
      </c>
      <c r="E5" t="s">
        <v>386</v>
      </c>
      <c r="G5" s="1">
        <v>1</v>
      </c>
      <c r="H5" s="1" t="s">
        <v>379</v>
      </c>
      <c r="I5" s="11">
        <v>42736</v>
      </c>
      <c r="J5" s="12">
        <v>2.0833333333333332E-2</v>
      </c>
      <c r="K5" s="11">
        <v>43222</v>
      </c>
      <c r="L5" s="12">
        <v>0.54027777777777775</v>
      </c>
      <c r="M5" t="s">
        <v>444</v>
      </c>
      <c r="N5">
        <v>8577</v>
      </c>
    </row>
    <row r="6" spans="1:14" x14ac:dyDescent="0.25">
      <c r="A6" s="1">
        <v>25</v>
      </c>
      <c r="B6" t="s">
        <v>387</v>
      </c>
      <c r="C6" t="s">
        <v>388</v>
      </c>
      <c r="D6" t="s">
        <v>389</v>
      </c>
      <c r="E6" t="s">
        <v>390</v>
      </c>
      <c r="G6" s="1">
        <v>2</v>
      </c>
      <c r="H6" s="1" t="s">
        <v>380</v>
      </c>
      <c r="I6" s="11">
        <v>42558</v>
      </c>
      <c r="J6" s="12">
        <v>0.45833333333333331</v>
      </c>
      <c r="K6" s="11">
        <v>42986</v>
      </c>
      <c r="L6" s="12">
        <v>0.54166666666666663</v>
      </c>
      <c r="M6" t="s">
        <v>445</v>
      </c>
      <c r="N6">
        <v>5394</v>
      </c>
    </row>
    <row r="7" spans="1:14" x14ac:dyDescent="0.25">
      <c r="A7" s="1">
        <v>30</v>
      </c>
      <c r="B7" t="s">
        <v>391</v>
      </c>
      <c r="C7" t="s">
        <v>392</v>
      </c>
      <c r="D7" t="s">
        <v>393</v>
      </c>
      <c r="E7" t="s">
        <v>390</v>
      </c>
      <c r="G7" s="1">
        <v>3</v>
      </c>
      <c r="H7" s="1" t="s">
        <v>381</v>
      </c>
      <c r="I7" s="11">
        <v>42550</v>
      </c>
      <c r="J7" s="12">
        <v>0.57638888888888895</v>
      </c>
      <c r="K7" s="11">
        <v>43091</v>
      </c>
      <c r="L7" s="12">
        <v>0.69027777777777777</v>
      </c>
      <c r="M7" t="s">
        <v>446</v>
      </c>
      <c r="N7">
        <v>5248</v>
      </c>
    </row>
    <row r="8" spans="1:14" x14ac:dyDescent="0.25">
      <c r="A8" s="1">
        <v>35</v>
      </c>
      <c r="B8" t="s">
        <v>394</v>
      </c>
      <c r="C8" t="s">
        <v>395</v>
      </c>
      <c r="D8" t="s">
        <v>396</v>
      </c>
      <c r="E8" t="s">
        <v>397</v>
      </c>
      <c r="G8" s="1">
        <v>4</v>
      </c>
      <c r="H8" s="1" t="s">
        <v>382</v>
      </c>
      <c r="I8" s="11">
        <v>42467</v>
      </c>
      <c r="J8" s="12">
        <v>0.45833333333333331</v>
      </c>
      <c r="K8" s="11">
        <v>43200</v>
      </c>
      <c r="L8" s="12">
        <v>0.30208333333333331</v>
      </c>
      <c r="M8" t="s">
        <v>447</v>
      </c>
      <c r="N8">
        <v>8240</v>
      </c>
    </row>
    <row r="9" spans="1:14" x14ac:dyDescent="0.25">
      <c r="A9" s="1">
        <v>40</v>
      </c>
      <c r="B9" t="s">
        <v>398</v>
      </c>
      <c r="C9" t="s">
        <v>399</v>
      </c>
      <c r="D9" t="s">
        <v>400</v>
      </c>
      <c r="E9" t="s">
        <v>397</v>
      </c>
    </row>
    <row r="10" spans="1:14" x14ac:dyDescent="0.25">
      <c r="A10" s="1">
        <v>45</v>
      </c>
      <c r="B10" t="s">
        <v>401</v>
      </c>
      <c r="C10" t="s">
        <v>402</v>
      </c>
      <c r="D10" t="s">
        <v>403</v>
      </c>
      <c r="E10" t="s">
        <v>404</v>
      </c>
    </row>
    <row r="11" spans="1:14" x14ac:dyDescent="0.25">
      <c r="A11" s="1">
        <v>50</v>
      </c>
      <c r="B11" t="s">
        <v>405</v>
      </c>
      <c r="C11" t="s">
        <v>406</v>
      </c>
      <c r="D11" t="s">
        <v>407</v>
      </c>
      <c r="E11" t="s">
        <v>408</v>
      </c>
    </row>
    <row r="12" spans="1:14" x14ac:dyDescent="0.25">
      <c r="A12" s="1">
        <v>55</v>
      </c>
      <c r="B12" t="s">
        <v>409</v>
      </c>
      <c r="C12" t="s">
        <v>410</v>
      </c>
      <c r="D12" t="s">
        <v>411</v>
      </c>
      <c r="E12" t="s">
        <v>408</v>
      </c>
    </row>
    <row r="13" spans="1:14" x14ac:dyDescent="0.25">
      <c r="A13" s="1">
        <v>60</v>
      </c>
      <c r="B13" t="s">
        <v>412</v>
      </c>
      <c r="C13" t="s">
        <v>413</v>
      </c>
      <c r="D13" t="s">
        <v>414</v>
      </c>
      <c r="E13" t="s">
        <v>415</v>
      </c>
    </row>
    <row r="14" spans="1:14" x14ac:dyDescent="0.25">
      <c r="A14" s="1">
        <v>65</v>
      </c>
      <c r="B14" t="s">
        <v>416</v>
      </c>
      <c r="C14" t="s">
        <v>417</v>
      </c>
      <c r="D14" t="s">
        <v>418</v>
      </c>
      <c r="E14" t="s">
        <v>419</v>
      </c>
    </row>
    <row r="15" spans="1:14" x14ac:dyDescent="0.25">
      <c r="A15" s="1">
        <v>70</v>
      </c>
      <c r="B15" t="s">
        <v>420</v>
      </c>
      <c r="C15" t="s">
        <v>421</v>
      </c>
      <c r="D15" t="s">
        <v>422</v>
      </c>
      <c r="E15" t="s">
        <v>423</v>
      </c>
    </row>
    <row r="16" spans="1:14" x14ac:dyDescent="0.25">
      <c r="A16" s="1">
        <v>75</v>
      </c>
      <c r="B16" t="s">
        <v>424</v>
      </c>
      <c r="C16" t="s">
        <v>425</v>
      </c>
      <c r="D16" t="s">
        <v>426</v>
      </c>
      <c r="E16" t="s">
        <v>427</v>
      </c>
    </row>
    <row r="17" spans="1:15" x14ac:dyDescent="0.25">
      <c r="A17" s="1">
        <v>80</v>
      </c>
      <c r="B17" t="s">
        <v>428</v>
      </c>
      <c r="C17" t="s">
        <v>429</v>
      </c>
      <c r="D17" t="s">
        <v>430</v>
      </c>
      <c r="E17" t="s">
        <v>431</v>
      </c>
    </row>
    <row r="18" spans="1:15" x14ac:dyDescent="0.25">
      <c r="A18" s="1">
        <v>85</v>
      </c>
      <c r="B18" t="s">
        <v>432</v>
      </c>
      <c r="C18" t="s">
        <v>433</v>
      </c>
      <c r="D18" t="s">
        <v>434</v>
      </c>
      <c r="E18" t="s">
        <v>435</v>
      </c>
    </row>
    <row r="19" spans="1:15" x14ac:dyDescent="0.25">
      <c r="A19" s="1">
        <v>90</v>
      </c>
      <c r="B19" t="s">
        <v>436</v>
      </c>
      <c r="C19" t="s">
        <v>437</v>
      </c>
      <c r="D19" t="s">
        <v>438</v>
      </c>
      <c r="E19" t="s">
        <v>439</v>
      </c>
    </row>
    <row r="20" spans="1:15" x14ac:dyDescent="0.25">
      <c r="A20" s="1">
        <v>95</v>
      </c>
      <c r="B20" t="s">
        <v>440</v>
      </c>
      <c r="C20" t="s">
        <v>441</v>
      </c>
      <c r="D20" t="s">
        <v>442</v>
      </c>
      <c r="E20" t="s">
        <v>443</v>
      </c>
    </row>
    <row r="22" spans="1:15" x14ac:dyDescent="0.25">
      <c r="A22" s="1" t="s">
        <v>104</v>
      </c>
    </row>
    <row r="23" spans="1:15" x14ac:dyDescent="0.25">
      <c r="B23" s="1" t="s">
        <v>379</v>
      </c>
      <c r="C23" s="1" t="s">
        <v>380</v>
      </c>
      <c r="D23" s="1" t="s">
        <v>381</v>
      </c>
      <c r="E23" s="1" t="s">
        <v>382</v>
      </c>
    </row>
    <row r="24" spans="1:15" x14ac:dyDescent="0.25">
      <c r="A24" s="1">
        <v>50</v>
      </c>
      <c r="B24" t="s">
        <v>405</v>
      </c>
      <c r="C24" t="s">
        <v>406</v>
      </c>
      <c r="D24" t="s">
        <v>407</v>
      </c>
      <c r="E24" t="s">
        <v>408</v>
      </c>
    </row>
    <row r="25" spans="1:15" x14ac:dyDescent="0.25">
      <c r="A25" s="1">
        <v>95</v>
      </c>
      <c r="B25" t="s">
        <v>440</v>
      </c>
      <c r="C25" t="s">
        <v>441</v>
      </c>
      <c r="D25" t="s">
        <v>442</v>
      </c>
      <c r="E25" t="s">
        <v>443</v>
      </c>
    </row>
    <row r="27" spans="1:15" s="2" customFormat="1" x14ac:dyDescent="0.25">
      <c r="A27" s="2" t="s">
        <v>112</v>
      </c>
    </row>
    <row r="28" spans="1:15" x14ac:dyDescent="0.25">
      <c r="B28" s="1" t="s">
        <v>119</v>
      </c>
      <c r="C28" s="1"/>
      <c r="I28" s="1" t="s">
        <v>207</v>
      </c>
      <c r="J28" s="1" t="s">
        <v>120</v>
      </c>
      <c r="K28" s="1"/>
      <c r="L28" s="1"/>
      <c r="M28" s="1"/>
      <c r="N28" s="1"/>
    </row>
    <row r="29" spans="1:15" x14ac:dyDescent="0.25">
      <c r="B29" s="1">
        <v>50</v>
      </c>
      <c r="C29" s="1">
        <v>95</v>
      </c>
      <c r="D29" s="1" t="s">
        <v>116</v>
      </c>
      <c r="E29" s="1" t="s">
        <v>117</v>
      </c>
      <c r="I29" s="1" t="s">
        <v>208</v>
      </c>
      <c r="J29" s="1" t="s">
        <v>121</v>
      </c>
      <c r="K29" s="1" t="s">
        <v>122</v>
      </c>
      <c r="L29" s="1" t="s">
        <v>123</v>
      </c>
      <c r="M29" s="1"/>
      <c r="N29" s="1" t="s">
        <v>116</v>
      </c>
      <c r="O29" s="1" t="s">
        <v>117</v>
      </c>
    </row>
    <row r="30" spans="1:15" x14ac:dyDescent="0.25">
      <c r="A30" s="1" t="s">
        <v>379</v>
      </c>
      <c r="B30" t="s">
        <v>448</v>
      </c>
      <c r="C30" t="s">
        <v>449</v>
      </c>
      <c r="D30" t="s">
        <v>450</v>
      </c>
      <c r="E30">
        <v>8577</v>
      </c>
      <c r="I30" s="1" t="s">
        <v>379</v>
      </c>
      <c r="J30">
        <v>27.148530000000001</v>
      </c>
      <c r="L30">
        <v>91.488870000000006</v>
      </c>
      <c r="N30" t="s">
        <v>450</v>
      </c>
      <c r="O30">
        <v>8577</v>
      </c>
    </row>
    <row r="31" spans="1:15" x14ac:dyDescent="0.25">
      <c r="A31" s="1" t="s">
        <v>380</v>
      </c>
      <c r="B31" t="s">
        <v>406</v>
      </c>
      <c r="C31" t="s">
        <v>441</v>
      </c>
      <c r="D31" t="s">
        <v>451</v>
      </c>
      <c r="E31">
        <v>5394</v>
      </c>
      <c r="I31" s="1" t="s">
        <v>380</v>
      </c>
      <c r="J31">
        <v>44.573079999999997</v>
      </c>
      <c r="L31">
        <v>86.781610000000001</v>
      </c>
      <c r="N31" t="s">
        <v>451</v>
      </c>
      <c r="O31">
        <v>5394</v>
      </c>
    </row>
    <row r="32" spans="1:15" x14ac:dyDescent="0.25">
      <c r="A32" s="1" t="s">
        <v>381</v>
      </c>
      <c r="B32" t="s">
        <v>452</v>
      </c>
      <c r="C32" t="s">
        <v>453</v>
      </c>
      <c r="D32" t="s">
        <v>454</v>
      </c>
      <c r="E32">
        <v>5248</v>
      </c>
      <c r="I32" s="1" t="s">
        <v>381</v>
      </c>
      <c r="J32">
        <v>28.385090000000002</v>
      </c>
      <c r="L32">
        <v>92.301829999999995</v>
      </c>
      <c r="N32" t="s">
        <v>454</v>
      </c>
      <c r="O32">
        <v>5248</v>
      </c>
    </row>
    <row r="33" spans="1:15" x14ac:dyDescent="0.25">
      <c r="A33" s="1" t="s">
        <v>382</v>
      </c>
      <c r="B33" t="s">
        <v>455</v>
      </c>
      <c r="C33" t="s">
        <v>456</v>
      </c>
      <c r="D33" t="s">
        <v>457</v>
      </c>
      <c r="E33">
        <v>8240</v>
      </c>
      <c r="I33" s="1" t="s">
        <v>382</v>
      </c>
      <c r="J33">
        <v>31.0425</v>
      </c>
      <c r="L33">
        <v>93.252430000000004</v>
      </c>
      <c r="N33" t="s">
        <v>457</v>
      </c>
      <c r="O33">
        <v>8240</v>
      </c>
    </row>
    <row r="34" spans="1:15" x14ac:dyDescent="0.25">
      <c r="J34" s="1" t="s">
        <v>124</v>
      </c>
      <c r="K34" s="1">
        <f>AVERAGE(J30:J33)</f>
        <v>32.787300000000002</v>
      </c>
      <c r="L34" s="1" t="s">
        <v>125</v>
      </c>
      <c r="M34" s="1">
        <f>AVERAGE(L30:L33)</f>
        <v>90.956185000000005</v>
      </c>
    </row>
    <row r="35" spans="1:15" x14ac:dyDescent="0.25">
      <c r="A35" s="1"/>
      <c r="B35" s="1"/>
      <c r="C35" s="1"/>
      <c r="I35" s="9"/>
      <c r="J35" s="1" t="s">
        <v>126</v>
      </c>
      <c r="K35" s="1">
        <f>SQRT(K34/PI())</f>
        <v>3.2305605908686812</v>
      </c>
      <c r="L35" s="1"/>
      <c r="M35" s="1"/>
    </row>
    <row r="37" spans="1:15" s="2" customFormat="1" x14ac:dyDescent="0.25">
      <c r="A37" s="2" t="s">
        <v>127</v>
      </c>
    </row>
    <row r="38" spans="1:15" x14ac:dyDescent="0.25">
      <c r="A38" s="7">
        <v>0.95</v>
      </c>
      <c r="B38" s="7">
        <v>0.95</v>
      </c>
    </row>
    <row r="39" spans="1:15" x14ac:dyDescent="0.25">
      <c r="A39" s="1" t="s">
        <v>128</v>
      </c>
      <c r="B39" s="1" t="s">
        <v>129</v>
      </c>
      <c r="C39" s="1" t="s">
        <v>130</v>
      </c>
      <c r="E39" s="1" t="s">
        <v>131</v>
      </c>
    </row>
    <row r="40" spans="1:15" x14ac:dyDescent="0.25">
      <c r="A40" s="1">
        <v>2</v>
      </c>
      <c r="B40">
        <v>6.4611211817373624</v>
      </c>
      <c r="C40" s="1"/>
      <c r="E40">
        <v>3.2305605908686812</v>
      </c>
    </row>
    <row r="41" spans="1:15" x14ac:dyDescent="0.25">
      <c r="A41" s="1">
        <v>1.5</v>
      </c>
      <c r="B41">
        <v>4.845840886303022</v>
      </c>
    </row>
    <row r="42" spans="1:15" x14ac:dyDescent="0.25">
      <c r="A42" s="1">
        <v>1</v>
      </c>
      <c r="B42">
        <v>3.2305605908686812</v>
      </c>
    </row>
    <row r="43" spans="1:15" x14ac:dyDescent="0.25">
      <c r="A43" s="1">
        <v>0.75</v>
      </c>
      <c r="B43">
        <v>2.422920443151511</v>
      </c>
    </row>
    <row r="44" spans="1:15" x14ac:dyDescent="0.25">
      <c r="A44" s="1">
        <v>0.5</v>
      </c>
      <c r="B44">
        <v>1.6152802954343406</v>
      </c>
    </row>
    <row r="45" spans="1:15" x14ac:dyDescent="0.25">
      <c r="A45" s="1">
        <v>0.25</v>
      </c>
      <c r="B45">
        <v>0.8076401477171703</v>
      </c>
    </row>
    <row r="46" spans="1:15" x14ac:dyDescent="0.25">
      <c r="A46" s="1">
        <v>0.1</v>
      </c>
      <c r="B46">
        <v>0.32305605908686813</v>
      </c>
    </row>
    <row r="47" spans="1:15" x14ac:dyDescent="0.25">
      <c r="A47" s="1">
        <v>0</v>
      </c>
      <c r="B47">
        <v>0</v>
      </c>
    </row>
    <row r="49" spans="1:12" x14ac:dyDescent="0.25">
      <c r="C49" s="1" t="s">
        <v>134</v>
      </c>
    </row>
    <row r="50" spans="1:12" x14ac:dyDescent="0.25">
      <c r="B50" s="1" t="s">
        <v>132</v>
      </c>
      <c r="C50" s="8">
        <v>0</v>
      </c>
      <c r="D50" s="8">
        <v>0.1</v>
      </c>
      <c r="E50" s="8">
        <v>0.25</v>
      </c>
      <c r="F50" s="8">
        <v>0.5</v>
      </c>
      <c r="G50" s="8">
        <v>0.75</v>
      </c>
      <c r="H50" s="8">
        <v>1</v>
      </c>
      <c r="I50" s="8">
        <v>1.5</v>
      </c>
      <c r="J50" s="8">
        <v>2</v>
      </c>
      <c r="K50" s="8">
        <v>2.5</v>
      </c>
      <c r="L50" s="8">
        <v>3</v>
      </c>
    </row>
    <row r="51" spans="1:12" x14ac:dyDescent="0.25">
      <c r="A51" s="1" t="s">
        <v>379</v>
      </c>
      <c r="B51">
        <v>27.148530000000001</v>
      </c>
      <c r="C51">
        <v>0</v>
      </c>
      <c r="D51">
        <v>50.110759999999999</v>
      </c>
      <c r="E51">
        <v>55.252420000000001</v>
      </c>
      <c r="F51">
        <v>63.705260000000003</v>
      </c>
      <c r="G51">
        <v>66.107029999999995</v>
      </c>
      <c r="H51">
        <v>91.488870000000006</v>
      </c>
      <c r="I51">
        <v>96.735460000000003</v>
      </c>
      <c r="J51">
        <v>98.23948</v>
      </c>
      <c r="K51">
        <v>98.985659999999996</v>
      </c>
      <c r="L51">
        <v>99.568610000000007</v>
      </c>
    </row>
    <row r="52" spans="1:12" x14ac:dyDescent="0.25">
      <c r="A52" s="1" t="s">
        <v>380</v>
      </c>
      <c r="B52">
        <v>44.573079999999997</v>
      </c>
      <c r="C52">
        <v>0</v>
      </c>
      <c r="D52">
        <v>22.84019</v>
      </c>
      <c r="E52">
        <v>28.23508</v>
      </c>
      <c r="F52">
        <v>42.78828</v>
      </c>
      <c r="G52">
        <v>64.293660000000003</v>
      </c>
      <c r="H52">
        <v>86.781610000000001</v>
      </c>
      <c r="I52">
        <v>96.533190000000005</v>
      </c>
      <c r="J52">
        <v>97.905079999999998</v>
      </c>
      <c r="K52">
        <v>98.535409999999999</v>
      </c>
      <c r="L52">
        <v>98.832040000000006</v>
      </c>
    </row>
    <row r="53" spans="1:12" x14ac:dyDescent="0.25">
      <c r="A53" s="1" t="s">
        <v>381</v>
      </c>
      <c r="B53">
        <v>28.385090000000002</v>
      </c>
      <c r="C53">
        <v>0</v>
      </c>
      <c r="D53">
        <v>46.798780000000001</v>
      </c>
      <c r="E53">
        <v>55.983229999999999</v>
      </c>
      <c r="F53">
        <v>76.333839999999995</v>
      </c>
      <c r="G53">
        <v>87.976370000000003</v>
      </c>
      <c r="H53">
        <v>92.301829999999995</v>
      </c>
      <c r="I53">
        <v>97.675299999999993</v>
      </c>
      <c r="J53">
        <v>99.237799999999993</v>
      </c>
      <c r="K53">
        <v>99.618899999999996</v>
      </c>
      <c r="L53">
        <v>99.695120000000003</v>
      </c>
    </row>
    <row r="54" spans="1:12" x14ac:dyDescent="0.25">
      <c r="A54" s="1" t="s">
        <v>382</v>
      </c>
      <c r="B54">
        <v>31.0425</v>
      </c>
      <c r="C54">
        <v>0</v>
      </c>
      <c r="D54">
        <v>64.575239999999994</v>
      </c>
      <c r="E54">
        <v>72.536410000000004</v>
      </c>
      <c r="F54">
        <v>84.138350000000003</v>
      </c>
      <c r="G54">
        <v>89.223299999999995</v>
      </c>
      <c r="H54">
        <v>93.252430000000004</v>
      </c>
      <c r="I54">
        <v>97.30583</v>
      </c>
      <c r="J54">
        <v>98.446600000000004</v>
      </c>
      <c r="K54">
        <v>98.859219999999993</v>
      </c>
      <c r="L54">
        <v>99.28398</v>
      </c>
    </row>
    <row r="55" spans="1:12" x14ac:dyDescent="0.25">
      <c r="B55" s="1" t="s">
        <v>133</v>
      </c>
      <c r="C55" s="1">
        <f>AVERAGE(C51:C54)</f>
        <v>0</v>
      </c>
      <c r="D55" s="1">
        <f t="shared" ref="D55:L55" si="0">AVERAGE(D51:D54)</f>
        <v>46.081242500000002</v>
      </c>
      <c r="E55" s="1">
        <f t="shared" si="0"/>
        <v>53.001784999999998</v>
      </c>
      <c r="F55" s="1">
        <f t="shared" si="0"/>
        <v>66.741432500000002</v>
      </c>
      <c r="G55" s="1">
        <f t="shared" si="0"/>
        <v>76.900090000000006</v>
      </c>
      <c r="H55" s="1">
        <f t="shared" si="0"/>
        <v>90.956185000000005</v>
      </c>
      <c r="I55" s="1">
        <f t="shared" si="0"/>
        <v>97.062444999999997</v>
      </c>
      <c r="J55" s="1">
        <f t="shared" si="0"/>
        <v>98.457239999999999</v>
      </c>
      <c r="K55" s="1">
        <f t="shared" si="0"/>
        <v>98.9997975</v>
      </c>
      <c r="L55" s="1">
        <f t="shared" si="0"/>
        <v>99.3449375</v>
      </c>
    </row>
  </sheetData>
  <mergeCells count="2">
    <mergeCell ref="I4:J4"/>
    <mergeCell ref="K4:L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Afr. Cr. Eagle</vt:lpstr>
      <vt:lpstr>Bearded Vul.</vt:lpstr>
      <vt:lpstr>Black Sparr.</vt:lpstr>
      <vt:lpstr>Mar. Eagle</vt:lpstr>
      <vt:lpstr>Verr. Eagle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reneb</dc:creator>
  <cp:lastModifiedBy>reneb</cp:lastModifiedBy>
  <dcterms:created xsi:type="dcterms:W3CDTF">2022-05-01T17:13:50Z</dcterms:created>
  <dcterms:modified xsi:type="dcterms:W3CDTF">2022-05-02T21:01:58Z</dcterms:modified>
</cp:coreProperties>
</file>