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uctcloud-my.sharepoint.com/personal/01365628_wf_uct_ac_za/Documents/Students/Thendo/Examination/"/>
    </mc:Choice>
  </mc:AlternateContent>
  <xr:revisionPtr revIDLastSave="151" documentId="13_ncr:1_{BB214FD0-F009-4F25-A7DD-94FF12BAB594}" xr6:coauthVersionLast="47" xr6:coauthVersionMax="47" xr10:uidLastSave="{B611CEA4-B36C-4D47-93BE-E01B2DC7B0E0}"/>
  <bookViews>
    <workbookView xWindow="-108" yWindow="-108" windowWidth="23256" windowHeight="12576" xr2:uid="{E3942F4E-43E8-4386-9A1C-BD7D01BA81E6}"/>
  </bookViews>
  <sheets>
    <sheet name="Table of Contents" sheetId="10" r:id="rId1"/>
    <sheet name="1a. QEMSCAN" sheetId="7" r:id="rId2"/>
    <sheet name="1b. XRD" sheetId="8" r:id="rId3"/>
    <sheet name="1c. XRF" sheetId="9" r:id="rId4"/>
    <sheet name="2a. Froth stability-Normal UG2" sheetId="1" r:id="rId5"/>
    <sheet name="2b. Froth stability-Altered UG2" sheetId="4" r:id="rId6"/>
    <sheet name="3. Oil adsorption" sheetId="11" r:id="rId7"/>
    <sheet name="4a. Normal UG2_batch flotation" sheetId="13" r:id="rId8"/>
    <sheet name="4b. Altered UG2_batch flotation" sheetId="14"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6" i="4" l="1"/>
  <c r="AO102" i="1" l="1"/>
  <c r="AP102" i="1" s="1"/>
  <c r="AO101" i="1"/>
  <c r="AP101" i="1" s="1"/>
  <c r="AO100" i="1"/>
  <c r="AP100" i="1" s="1"/>
  <c r="AO99" i="1"/>
  <c r="AP99" i="1" s="1"/>
  <c r="AO98" i="1"/>
  <c r="AP98" i="1" s="1"/>
  <c r="AO97" i="1"/>
  <c r="AP97" i="1" s="1"/>
  <c r="AO96" i="1"/>
  <c r="AP96" i="1" s="1"/>
  <c r="AO95" i="1"/>
  <c r="AP95" i="1" s="1"/>
  <c r="AO94" i="1"/>
  <c r="AP94" i="1" s="1"/>
  <c r="AO93" i="1"/>
  <c r="AP93" i="1" s="1"/>
  <c r="AO92" i="1"/>
  <c r="AP92" i="1" s="1"/>
  <c r="AO91" i="1"/>
  <c r="AP91" i="1" s="1"/>
  <c r="AO90" i="1"/>
  <c r="AP90" i="1" s="1"/>
  <c r="AO89" i="1"/>
  <c r="AP89" i="1" s="1"/>
  <c r="AO88" i="1"/>
  <c r="AP88" i="1" s="1"/>
  <c r="AO87" i="1"/>
  <c r="AP87" i="1" s="1"/>
  <c r="AO86" i="1"/>
  <c r="AP86" i="1" s="1"/>
  <c r="AO85" i="1"/>
  <c r="AP85" i="1" s="1"/>
  <c r="AO84" i="1"/>
  <c r="AP84" i="1" s="1"/>
  <c r="AO83" i="1"/>
  <c r="AP83" i="1" s="1"/>
  <c r="AO82" i="1"/>
  <c r="AP82" i="1" s="1"/>
  <c r="AO81" i="1"/>
  <c r="AP81" i="1" s="1"/>
  <c r="AO80" i="1"/>
  <c r="AP80" i="1" s="1"/>
  <c r="AO79" i="1"/>
  <c r="AP79" i="1" s="1"/>
  <c r="AO78" i="1"/>
  <c r="AP78" i="1" s="1"/>
  <c r="AO77" i="1"/>
  <c r="AP77" i="1" s="1"/>
  <c r="AO76" i="1"/>
  <c r="AP76" i="1" s="1"/>
  <c r="AO75" i="1"/>
  <c r="AP75" i="1" s="1"/>
  <c r="AO74" i="1"/>
  <c r="AP74" i="1" s="1"/>
  <c r="AO73" i="1"/>
  <c r="AP73" i="1" s="1"/>
  <c r="AO72" i="1"/>
  <c r="AP72" i="1" s="1"/>
  <c r="AO71" i="1"/>
  <c r="AP71" i="1" s="1"/>
  <c r="AO70" i="1"/>
  <c r="AP70" i="1" s="1"/>
  <c r="AO69" i="1"/>
  <c r="AP69" i="1" s="1"/>
  <c r="AO68" i="1"/>
  <c r="AP68" i="1" s="1"/>
  <c r="AO67" i="1"/>
  <c r="AP67" i="1" s="1"/>
  <c r="AO66" i="1"/>
  <c r="AP66" i="1" s="1"/>
  <c r="AO65" i="1"/>
  <c r="AP65" i="1" s="1"/>
  <c r="AO64" i="1"/>
  <c r="AP64" i="1" s="1"/>
  <c r="AO63" i="1"/>
  <c r="AP63" i="1" s="1"/>
  <c r="AO62" i="1"/>
  <c r="AP62" i="1" s="1"/>
  <c r="AO61" i="1"/>
  <c r="AP61" i="1" s="1"/>
  <c r="AO60" i="1"/>
  <c r="AP60" i="1" s="1"/>
  <c r="AO59" i="1"/>
  <c r="AP59" i="1" s="1"/>
  <c r="AO58" i="1"/>
  <c r="AP58" i="1" s="1"/>
  <c r="AO57" i="1"/>
  <c r="AP57" i="1" s="1"/>
  <c r="AO56" i="1"/>
  <c r="AP56" i="1" s="1"/>
  <c r="AO55" i="1"/>
  <c r="AP55" i="1" s="1"/>
  <c r="AO54" i="1"/>
  <c r="AP54" i="1" s="1"/>
  <c r="AO53" i="1"/>
  <c r="AP53" i="1" s="1"/>
  <c r="AO52" i="1"/>
  <c r="AP52" i="1" s="1"/>
  <c r="AO51" i="1"/>
  <c r="AP51" i="1" s="1"/>
  <c r="AO50" i="1"/>
  <c r="AP50" i="1" s="1"/>
  <c r="AO49" i="1"/>
  <c r="AP49" i="1" s="1"/>
  <c r="AO48" i="1"/>
  <c r="AP48" i="1" s="1"/>
  <c r="AO47" i="1"/>
  <c r="AP47" i="1" s="1"/>
  <c r="AO46" i="1"/>
  <c r="AP46" i="1" s="1"/>
  <c r="AO45" i="1"/>
  <c r="AP45" i="1" s="1"/>
  <c r="AO44" i="1"/>
  <c r="AP44" i="1" s="1"/>
  <c r="AO43" i="1"/>
  <c r="AP43" i="1" s="1"/>
  <c r="AO42" i="1"/>
  <c r="AP42" i="1" s="1"/>
  <c r="AO41" i="1"/>
  <c r="AP41" i="1" s="1"/>
  <c r="AO40" i="1"/>
  <c r="AP40" i="1" s="1"/>
  <c r="AO39" i="1"/>
  <c r="AP39" i="1" s="1"/>
  <c r="AO38" i="1"/>
  <c r="AP38" i="1" s="1"/>
  <c r="AO37" i="1"/>
  <c r="AP37" i="1" s="1"/>
  <c r="AO36" i="1"/>
  <c r="AP36" i="1" s="1"/>
  <c r="AO35" i="1"/>
  <c r="AP35" i="1" s="1"/>
  <c r="AO34" i="1"/>
  <c r="AP34" i="1" s="1"/>
  <c r="AO33" i="1"/>
  <c r="AP33" i="1" s="1"/>
  <c r="AO32" i="1"/>
  <c r="AP32" i="1" s="1"/>
  <c r="AO31" i="1"/>
  <c r="AP31" i="1" s="1"/>
  <c r="AO30" i="1"/>
  <c r="AP30" i="1" s="1"/>
  <c r="AO29" i="1"/>
  <c r="AP29" i="1" s="1"/>
  <c r="AO28" i="1"/>
  <c r="AP28" i="1" s="1"/>
  <c r="AO27" i="1"/>
  <c r="AP27" i="1" s="1"/>
  <c r="AO26" i="1"/>
  <c r="AP26" i="1" s="1"/>
  <c r="AO25" i="1"/>
  <c r="AP25" i="1" s="1"/>
  <c r="AO24" i="1"/>
  <c r="AP24" i="1" s="1"/>
  <c r="AO23" i="1"/>
  <c r="AP23" i="1" s="1"/>
  <c r="AO22" i="1"/>
  <c r="AP22" i="1" s="1"/>
  <c r="AO21" i="1"/>
  <c r="AP21" i="1" s="1"/>
  <c r="AO20" i="1"/>
  <c r="AP20" i="1" s="1"/>
  <c r="AO19" i="1"/>
  <c r="AP19" i="1" s="1"/>
  <c r="AO18" i="1"/>
  <c r="AP18" i="1" s="1"/>
  <c r="AO17" i="1"/>
  <c r="AP17" i="1" s="1"/>
  <c r="AO16" i="1"/>
  <c r="AP16" i="1" s="1"/>
  <c r="AO15" i="1"/>
  <c r="AP15" i="1" s="1"/>
  <c r="AO14" i="1"/>
  <c r="AP14" i="1" s="1"/>
  <c r="AO13" i="1"/>
  <c r="AP13" i="1" s="1"/>
  <c r="AO12" i="1"/>
  <c r="AP12" i="1" s="1"/>
  <c r="AO11" i="1"/>
  <c r="AP11" i="1" s="1"/>
  <c r="AO10" i="1"/>
  <c r="AP10" i="1" s="1"/>
  <c r="AO9" i="1"/>
  <c r="AP9" i="1" s="1"/>
  <c r="AO8" i="1"/>
  <c r="AP8" i="1" s="1"/>
  <c r="AO7" i="1"/>
  <c r="AP7" i="1" s="1"/>
  <c r="AO6" i="1"/>
  <c r="AP6" i="1" s="1"/>
  <c r="AH102" i="1"/>
  <c r="AI102" i="1" s="1"/>
  <c r="AH101" i="1"/>
  <c r="AI101" i="1" s="1"/>
  <c r="AH100" i="1"/>
  <c r="AI100" i="1" s="1"/>
  <c r="AH99" i="1"/>
  <c r="AI99" i="1" s="1"/>
  <c r="AH98" i="1"/>
  <c r="AI98" i="1" s="1"/>
  <c r="AH97" i="1"/>
  <c r="AI97" i="1" s="1"/>
  <c r="AH96" i="1"/>
  <c r="AI96" i="1" s="1"/>
  <c r="AH95" i="1"/>
  <c r="AI95" i="1" s="1"/>
  <c r="AH94" i="1"/>
  <c r="AI94" i="1" s="1"/>
  <c r="AH93" i="1"/>
  <c r="AI93" i="1" s="1"/>
  <c r="AH92" i="1"/>
  <c r="AI92" i="1" s="1"/>
  <c r="AH91" i="1"/>
  <c r="AI91" i="1" s="1"/>
  <c r="AH90" i="1"/>
  <c r="AI90" i="1" s="1"/>
  <c r="AH89" i="1"/>
  <c r="AI89" i="1" s="1"/>
  <c r="AH88" i="1"/>
  <c r="AI88" i="1" s="1"/>
  <c r="AH87" i="1"/>
  <c r="AI87" i="1" s="1"/>
  <c r="AH86" i="1"/>
  <c r="AI86" i="1" s="1"/>
  <c r="AH85" i="1"/>
  <c r="AI85" i="1" s="1"/>
  <c r="AH84" i="1"/>
  <c r="AI84" i="1" s="1"/>
  <c r="AH83" i="1"/>
  <c r="AI83" i="1" s="1"/>
  <c r="AH82" i="1"/>
  <c r="AI82" i="1" s="1"/>
  <c r="AH81" i="1"/>
  <c r="AI81" i="1" s="1"/>
  <c r="AH80" i="1"/>
  <c r="AI80" i="1" s="1"/>
  <c r="AH79" i="1"/>
  <c r="AI79" i="1" s="1"/>
  <c r="AH78" i="1"/>
  <c r="AI78" i="1" s="1"/>
  <c r="AH77" i="1"/>
  <c r="AI77" i="1" s="1"/>
  <c r="AH76" i="1"/>
  <c r="AI76" i="1" s="1"/>
  <c r="AH75" i="1"/>
  <c r="AI75" i="1" s="1"/>
  <c r="AH74" i="1"/>
  <c r="AI74" i="1" s="1"/>
  <c r="AH73" i="1"/>
  <c r="AI73" i="1" s="1"/>
  <c r="AH72" i="1"/>
  <c r="AI72" i="1" s="1"/>
  <c r="AH71" i="1"/>
  <c r="AI71" i="1" s="1"/>
  <c r="AH70" i="1"/>
  <c r="AI70" i="1" s="1"/>
  <c r="AH69" i="1"/>
  <c r="AI69" i="1" s="1"/>
  <c r="AH68" i="1"/>
  <c r="AI68" i="1" s="1"/>
  <c r="AH67" i="1"/>
  <c r="AI67" i="1" s="1"/>
  <c r="AH66" i="1"/>
  <c r="AI66" i="1" s="1"/>
  <c r="AH65" i="1"/>
  <c r="AI65" i="1" s="1"/>
  <c r="AH64" i="1"/>
  <c r="AI64" i="1" s="1"/>
  <c r="AH63" i="1"/>
  <c r="AI63" i="1" s="1"/>
  <c r="AH62" i="1"/>
  <c r="AI62" i="1" s="1"/>
  <c r="AH61" i="1"/>
  <c r="AI61" i="1" s="1"/>
  <c r="AH60" i="1"/>
  <c r="AI60" i="1" s="1"/>
  <c r="AH59" i="1"/>
  <c r="AI59" i="1" s="1"/>
  <c r="AH58" i="1"/>
  <c r="AI58" i="1" s="1"/>
  <c r="AH57" i="1"/>
  <c r="AI57" i="1" s="1"/>
  <c r="AH56" i="1"/>
  <c r="AI56" i="1" s="1"/>
  <c r="AH55" i="1"/>
  <c r="AI55" i="1" s="1"/>
  <c r="AH54" i="1"/>
  <c r="AI54" i="1" s="1"/>
  <c r="AH53" i="1"/>
  <c r="AI53" i="1" s="1"/>
  <c r="AH52" i="1"/>
  <c r="AI52" i="1" s="1"/>
  <c r="AH51" i="1"/>
  <c r="AI51" i="1" s="1"/>
  <c r="AH50" i="1"/>
  <c r="AI50" i="1" s="1"/>
  <c r="AH49" i="1"/>
  <c r="AI49" i="1" s="1"/>
  <c r="AH48" i="1"/>
  <c r="AI48" i="1" s="1"/>
  <c r="AH47" i="1"/>
  <c r="AI47" i="1" s="1"/>
  <c r="AH46" i="1"/>
  <c r="AI46" i="1" s="1"/>
  <c r="AH45" i="1"/>
  <c r="AI45" i="1" s="1"/>
  <c r="AH44" i="1"/>
  <c r="AI44" i="1" s="1"/>
  <c r="AH43" i="1"/>
  <c r="AI43" i="1" s="1"/>
  <c r="AH42" i="1"/>
  <c r="AI42" i="1" s="1"/>
  <c r="AH41" i="1"/>
  <c r="AI41" i="1" s="1"/>
  <c r="AH40" i="1"/>
  <c r="AI40" i="1" s="1"/>
  <c r="AH39" i="1"/>
  <c r="AI39" i="1" s="1"/>
  <c r="AH38" i="1"/>
  <c r="AI38" i="1" s="1"/>
  <c r="AH37" i="1"/>
  <c r="AI37" i="1" s="1"/>
  <c r="AH36" i="1"/>
  <c r="AI36" i="1" s="1"/>
  <c r="AH35" i="1"/>
  <c r="AI35" i="1" s="1"/>
  <c r="AH34" i="1"/>
  <c r="AI34" i="1" s="1"/>
  <c r="AH33" i="1"/>
  <c r="AI33" i="1" s="1"/>
  <c r="AH32" i="1"/>
  <c r="AI32" i="1" s="1"/>
  <c r="AH31" i="1"/>
  <c r="AI31" i="1" s="1"/>
  <c r="AH30" i="1"/>
  <c r="AI30" i="1" s="1"/>
  <c r="AH29" i="1"/>
  <c r="AI29" i="1" s="1"/>
  <c r="AH28" i="1"/>
  <c r="AI28" i="1" s="1"/>
  <c r="AH27" i="1"/>
  <c r="AI27" i="1" s="1"/>
  <c r="AH26" i="1"/>
  <c r="AI26" i="1" s="1"/>
  <c r="AH25" i="1"/>
  <c r="AI25" i="1" s="1"/>
  <c r="AH24" i="1"/>
  <c r="AI24" i="1" s="1"/>
  <c r="AH23" i="1"/>
  <c r="AI23" i="1" s="1"/>
  <c r="AH22" i="1"/>
  <c r="AI22" i="1" s="1"/>
  <c r="AH21" i="1"/>
  <c r="AI21" i="1" s="1"/>
  <c r="AH20" i="1"/>
  <c r="AI20" i="1" s="1"/>
  <c r="AH19" i="1"/>
  <c r="AI19" i="1" s="1"/>
  <c r="AH18" i="1"/>
  <c r="AI18" i="1" s="1"/>
  <c r="AH17" i="1"/>
  <c r="AI17" i="1" s="1"/>
  <c r="AH16" i="1"/>
  <c r="AI16" i="1" s="1"/>
  <c r="AH15" i="1"/>
  <c r="AI15" i="1" s="1"/>
  <c r="AH14" i="1"/>
  <c r="AI14" i="1" s="1"/>
  <c r="AH13" i="1"/>
  <c r="AI13" i="1" s="1"/>
  <c r="AH12" i="1"/>
  <c r="AI12" i="1" s="1"/>
  <c r="AH11" i="1"/>
  <c r="AI11" i="1" s="1"/>
  <c r="AH10" i="1"/>
  <c r="AI10" i="1" s="1"/>
  <c r="AH9" i="1"/>
  <c r="AI9" i="1" s="1"/>
  <c r="AH8" i="1"/>
  <c r="AI8" i="1" s="1"/>
  <c r="AH7" i="1"/>
  <c r="AI7" i="1" s="1"/>
  <c r="AH6" i="1"/>
  <c r="AI6" i="1" s="1"/>
  <c r="AA102" i="1"/>
  <c r="AB102" i="1" s="1"/>
  <c r="AA101" i="1"/>
  <c r="AB101" i="1" s="1"/>
  <c r="AA100" i="1"/>
  <c r="AB100" i="1" s="1"/>
  <c r="AA99" i="1"/>
  <c r="AB99" i="1" s="1"/>
  <c r="AA98" i="1"/>
  <c r="AB98" i="1" s="1"/>
  <c r="AA97" i="1"/>
  <c r="AB97" i="1" s="1"/>
  <c r="AA96" i="1"/>
  <c r="AB96" i="1" s="1"/>
  <c r="AA95" i="1"/>
  <c r="AB95" i="1" s="1"/>
  <c r="AA94" i="1"/>
  <c r="AB94" i="1" s="1"/>
  <c r="AA93" i="1"/>
  <c r="AB93" i="1" s="1"/>
  <c r="AA92" i="1"/>
  <c r="AB92" i="1" s="1"/>
  <c r="AA91" i="1"/>
  <c r="AB91" i="1" s="1"/>
  <c r="AA90" i="1"/>
  <c r="AB90" i="1" s="1"/>
  <c r="AA89" i="1"/>
  <c r="AB89" i="1" s="1"/>
  <c r="AA88" i="1"/>
  <c r="AB88" i="1" s="1"/>
  <c r="AA87" i="1"/>
  <c r="AB87" i="1" s="1"/>
  <c r="AA86" i="1"/>
  <c r="AB86" i="1" s="1"/>
  <c r="AA85" i="1"/>
  <c r="AB85" i="1" s="1"/>
  <c r="AA84" i="1"/>
  <c r="AB84" i="1" s="1"/>
  <c r="AA83" i="1"/>
  <c r="AB83" i="1" s="1"/>
  <c r="AA82" i="1"/>
  <c r="AB82" i="1" s="1"/>
  <c r="AA81" i="1"/>
  <c r="AB81" i="1" s="1"/>
  <c r="AA80" i="1"/>
  <c r="AB80" i="1" s="1"/>
  <c r="AA79" i="1"/>
  <c r="AB79" i="1" s="1"/>
  <c r="AA78" i="1"/>
  <c r="AB78" i="1" s="1"/>
  <c r="AA77" i="1"/>
  <c r="AB77" i="1" s="1"/>
  <c r="AA76" i="1"/>
  <c r="AB76" i="1" s="1"/>
  <c r="AA75" i="1"/>
  <c r="AB75" i="1" s="1"/>
  <c r="AA74" i="1"/>
  <c r="AB74" i="1" s="1"/>
  <c r="AA73" i="1"/>
  <c r="AB73" i="1" s="1"/>
  <c r="AA72" i="1"/>
  <c r="AB72" i="1" s="1"/>
  <c r="AA71" i="1"/>
  <c r="AB71" i="1" s="1"/>
  <c r="AA70" i="1"/>
  <c r="AB70" i="1" s="1"/>
  <c r="AA69" i="1"/>
  <c r="AB69" i="1" s="1"/>
  <c r="AA68" i="1"/>
  <c r="AB68" i="1" s="1"/>
  <c r="AA67" i="1"/>
  <c r="AB67" i="1" s="1"/>
  <c r="AA66" i="1"/>
  <c r="AB66" i="1" s="1"/>
  <c r="AA65" i="1"/>
  <c r="AB65" i="1" s="1"/>
  <c r="AA64" i="1"/>
  <c r="AB64" i="1" s="1"/>
  <c r="AA63" i="1"/>
  <c r="AB63" i="1" s="1"/>
  <c r="AA62" i="1"/>
  <c r="AB62" i="1" s="1"/>
  <c r="AA61" i="1"/>
  <c r="AB61" i="1" s="1"/>
  <c r="AA60" i="1"/>
  <c r="AB60" i="1" s="1"/>
  <c r="AA59" i="1"/>
  <c r="AB59" i="1" s="1"/>
  <c r="AA58" i="1"/>
  <c r="AB58" i="1" s="1"/>
  <c r="AA57" i="1"/>
  <c r="AB57" i="1" s="1"/>
  <c r="AA56" i="1"/>
  <c r="AB56" i="1" s="1"/>
  <c r="AA55" i="1"/>
  <c r="AB55" i="1" s="1"/>
  <c r="AA54" i="1"/>
  <c r="AB54" i="1" s="1"/>
  <c r="AA53" i="1"/>
  <c r="AB53" i="1" s="1"/>
  <c r="AA52" i="1"/>
  <c r="AB52" i="1" s="1"/>
  <c r="AA51" i="1"/>
  <c r="AB51" i="1" s="1"/>
  <c r="AA50" i="1"/>
  <c r="AB50" i="1" s="1"/>
  <c r="AA49" i="1"/>
  <c r="AB49" i="1" s="1"/>
  <c r="AA48" i="1"/>
  <c r="AB48" i="1" s="1"/>
  <c r="AA47" i="1"/>
  <c r="AB47" i="1" s="1"/>
  <c r="AA46" i="1"/>
  <c r="AB46" i="1" s="1"/>
  <c r="AA45" i="1"/>
  <c r="AB45" i="1" s="1"/>
  <c r="AA44" i="1"/>
  <c r="AB44" i="1" s="1"/>
  <c r="AA43" i="1"/>
  <c r="AB43" i="1" s="1"/>
  <c r="AA42" i="1"/>
  <c r="AB42" i="1" s="1"/>
  <c r="AA41" i="1"/>
  <c r="AB41" i="1" s="1"/>
  <c r="AA40" i="1"/>
  <c r="AB40" i="1" s="1"/>
  <c r="AA39" i="1"/>
  <c r="AB39" i="1" s="1"/>
  <c r="AA38" i="1"/>
  <c r="AB38" i="1" s="1"/>
  <c r="AA37" i="1"/>
  <c r="AB37" i="1" s="1"/>
  <c r="AA36" i="1"/>
  <c r="AB36" i="1" s="1"/>
  <c r="AA35" i="1"/>
  <c r="AB35" i="1" s="1"/>
  <c r="AA34" i="1"/>
  <c r="AB34" i="1" s="1"/>
  <c r="AA33" i="1"/>
  <c r="AB33" i="1" s="1"/>
  <c r="AA32" i="1"/>
  <c r="AB32" i="1" s="1"/>
  <c r="AA31" i="1"/>
  <c r="AB31" i="1" s="1"/>
  <c r="AA30" i="1"/>
  <c r="AB30" i="1" s="1"/>
  <c r="AA29" i="1"/>
  <c r="AB29" i="1" s="1"/>
  <c r="AA28" i="1"/>
  <c r="AB28" i="1" s="1"/>
  <c r="AA27" i="1"/>
  <c r="AB27" i="1" s="1"/>
  <c r="AA26" i="1"/>
  <c r="AB26" i="1" s="1"/>
  <c r="AA25" i="1"/>
  <c r="AB25" i="1" s="1"/>
  <c r="AA24" i="1"/>
  <c r="AB24" i="1" s="1"/>
  <c r="AA23" i="1"/>
  <c r="AB23" i="1" s="1"/>
  <c r="AA22" i="1"/>
  <c r="AB22" i="1" s="1"/>
  <c r="AA21" i="1"/>
  <c r="AB21" i="1" s="1"/>
  <c r="AA20" i="1"/>
  <c r="AB20" i="1" s="1"/>
  <c r="AA19" i="1"/>
  <c r="AB19" i="1" s="1"/>
  <c r="AA18" i="1"/>
  <c r="AB18" i="1" s="1"/>
  <c r="AA17" i="1"/>
  <c r="AB17" i="1" s="1"/>
  <c r="AA16" i="1"/>
  <c r="AB16" i="1" s="1"/>
  <c r="AA15" i="1"/>
  <c r="AB15" i="1" s="1"/>
  <c r="AA14" i="1"/>
  <c r="AB14" i="1" s="1"/>
  <c r="AA13" i="1"/>
  <c r="AB13" i="1" s="1"/>
  <c r="AA12" i="1"/>
  <c r="AB12" i="1" s="1"/>
  <c r="AA11" i="1"/>
  <c r="AB11" i="1" s="1"/>
  <c r="AA10" i="1"/>
  <c r="AB10" i="1" s="1"/>
  <c r="AA9" i="1"/>
  <c r="AB9" i="1" s="1"/>
  <c r="AA8" i="1"/>
  <c r="AB8" i="1" s="1"/>
  <c r="AA7" i="1"/>
  <c r="AB7" i="1" s="1"/>
  <c r="AA6" i="1"/>
  <c r="AB6" i="1" s="1"/>
  <c r="T102" i="1"/>
  <c r="U102" i="1" s="1"/>
  <c r="T101" i="1"/>
  <c r="U101" i="1" s="1"/>
  <c r="T100" i="1"/>
  <c r="U100" i="1" s="1"/>
  <c r="T99" i="1"/>
  <c r="U99" i="1" s="1"/>
  <c r="T98" i="1"/>
  <c r="U98" i="1" s="1"/>
  <c r="T97" i="1"/>
  <c r="U97" i="1" s="1"/>
  <c r="T96" i="1"/>
  <c r="U96" i="1" s="1"/>
  <c r="T95" i="1"/>
  <c r="U95" i="1" s="1"/>
  <c r="T94" i="1"/>
  <c r="U94" i="1" s="1"/>
  <c r="T93" i="1"/>
  <c r="U93" i="1" s="1"/>
  <c r="T92" i="1"/>
  <c r="U92" i="1" s="1"/>
  <c r="T91" i="1"/>
  <c r="U91" i="1" s="1"/>
  <c r="T90" i="1"/>
  <c r="U90" i="1" s="1"/>
  <c r="T89" i="1"/>
  <c r="U89" i="1" s="1"/>
  <c r="T88" i="1"/>
  <c r="U88" i="1" s="1"/>
  <c r="T87" i="1"/>
  <c r="U87" i="1" s="1"/>
  <c r="T86" i="1"/>
  <c r="U86" i="1" s="1"/>
  <c r="T85" i="1"/>
  <c r="U85" i="1" s="1"/>
  <c r="T84" i="1"/>
  <c r="U84" i="1" s="1"/>
  <c r="T83" i="1"/>
  <c r="U83" i="1" s="1"/>
  <c r="T82" i="1"/>
  <c r="U82" i="1" s="1"/>
  <c r="T81" i="1"/>
  <c r="U81" i="1" s="1"/>
  <c r="T80" i="1"/>
  <c r="U80" i="1" s="1"/>
  <c r="T79" i="1"/>
  <c r="U79" i="1" s="1"/>
  <c r="T78" i="1"/>
  <c r="U78" i="1" s="1"/>
  <c r="T77" i="1"/>
  <c r="U77" i="1" s="1"/>
  <c r="T76" i="1"/>
  <c r="U76" i="1" s="1"/>
  <c r="T75" i="1"/>
  <c r="U75" i="1" s="1"/>
  <c r="T74" i="1"/>
  <c r="U74" i="1" s="1"/>
  <c r="T73" i="1"/>
  <c r="U73" i="1" s="1"/>
  <c r="T72" i="1"/>
  <c r="U72" i="1" s="1"/>
  <c r="T71" i="1"/>
  <c r="U71" i="1" s="1"/>
  <c r="T70" i="1"/>
  <c r="U70" i="1" s="1"/>
  <c r="T69" i="1"/>
  <c r="U69" i="1" s="1"/>
  <c r="T68" i="1"/>
  <c r="U68" i="1" s="1"/>
  <c r="T67" i="1"/>
  <c r="U67" i="1" s="1"/>
  <c r="T66" i="1"/>
  <c r="U66" i="1" s="1"/>
  <c r="T65" i="1"/>
  <c r="U65" i="1" s="1"/>
  <c r="T64" i="1"/>
  <c r="U64" i="1" s="1"/>
  <c r="T63" i="1"/>
  <c r="U63" i="1" s="1"/>
  <c r="T62" i="1"/>
  <c r="U62" i="1" s="1"/>
  <c r="T61" i="1"/>
  <c r="U61" i="1" s="1"/>
  <c r="T60" i="1"/>
  <c r="U60" i="1" s="1"/>
  <c r="T59" i="1"/>
  <c r="U59" i="1" s="1"/>
  <c r="T58" i="1"/>
  <c r="U58" i="1" s="1"/>
  <c r="T57" i="1"/>
  <c r="U57" i="1" s="1"/>
  <c r="T56" i="1"/>
  <c r="U56" i="1" s="1"/>
  <c r="T55" i="1"/>
  <c r="U55" i="1" s="1"/>
  <c r="T54" i="1"/>
  <c r="U54" i="1" s="1"/>
  <c r="T53" i="1"/>
  <c r="U53" i="1" s="1"/>
  <c r="T52" i="1"/>
  <c r="U52" i="1" s="1"/>
  <c r="T51" i="1"/>
  <c r="U51" i="1" s="1"/>
  <c r="T50" i="1"/>
  <c r="U50" i="1" s="1"/>
  <c r="T49" i="1"/>
  <c r="U49" i="1" s="1"/>
  <c r="T48" i="1"/>
  <c r="U48" i="1" s="1"/>
  <c r="T47" i="1"/>
  <c r="U47" i="1" s="1"/>
  <c r="T46" i="1"/>
  <c r="U46" i="1" s="1"/>
  <c r="T45" i="1"/>
  <c r="U45" i="1" s="1"/>
  <c r="T44" i="1"/>
  <c r="U44" i="1" s="1"/>
  <c r="T43" i="1"/>
  <c r="U43" i="1" s="1"/>
  <c r="T42" i="1"/>
  <c r="U42" i="1" s="1"/>
  <c r="T41" i="1"/>
  <c r="U41" i="1" s="1"/>
  <c r="T40" i="1"/>
  <c r="U40" i="1" s="1"/>
  <c r="T39" i="1"/>
  <c r="U39" i="1" s="1"/>
  <c r="T38" i="1"/>
  <c r="U38" i="1" s="1"/>
  <c r="T37" i="1"/>
  <c r="U37" i="1" s="1"/>
  <c r="T36" i="1"/>
  <c r="U36" i="1" s="1"/>
  <c r="T35" i="1"/>
  <c r="U35" i="1" s="1"/>
  <c r="T34" i="1"/>
  <c r="U34" i="1" s="1"/>
  <c r="T33" i="1"/>
  <c r="U33" i="1" s="1"/>
  <c r="T32" i="1"/>
  <c r="U32" i="1" s="1"/>
  <c r="T31" i="1"/>
  <c r="U31" i="1" s="1"/>
  <c r="T30" i="1"/>
  <c r="U30" i="1" s="1"/>
  <c r="T29" i="1"/>
  <c r="U29" i="1" s="1"/>
  <c r="T28" i="1"/>
  <c r="U28" i="1" s="1"/>
  <c r="T27" i="1"/>
  <c r="U27" i="1" s="1"/>
  <c r="T26" i="1"/>
  <c r="U26" i="1" s="1"/>
  <c r="T25" i="1"/>
  <c r="U25" i="1" s="1"/>
  <c r="T24" i="1"/>
  <c r="U24" i="1" s="1"/>
  <c r="T23" i="1"/>
  <c r="U23" i="1" s="1"/>
  <c r="T22" i="1"/>
  <c r="U22" i="1" s="1"/>
  <c r="T21" i="1"/>
  <c r="U21" i="1" s="1"/>
  <c r="T20" i="1"/>
  <c r="U20" i="1" s="1"/>
  <c r="T19" i="1"/>
  <c r="U19" i="1" s="1"/>
  <c r="T18" i="1"/>
  <c r="U18" i="1" s="1"/>
  <c r="T17" i="1"/>
  <c r="U17" i="1" s="1"/>
  <c r="T16" i="1"/>
  <c r="U16" i="1" s="1"/>
  <c r="T15" i="1"/>
  <c r="U15" i="1" s="1"/>
  <c r="T14" i="1"/>
  <c r="U14" i="1" s="1"/>
  <c r="T13" i="1"/>
  <c r="U13" i="1" s="1"/>
  <c r="T12" i="1"/>
  <c r="U12" i="1" s="1"/>
  <c r="T11" i="1"/>
  <c r="U11" i="1" s="1"/>
  <c r="T10" i="1"/>
  <c r="U10" i="1" s="1"/>
  <c r="T9" i="1"/>
  <c r="U9" i="1" s="1"/>
  <c r="T8" i="1"/>
  <c r="U8" i="1" s="1"/>
  <c r="T7" i="1"/>
  <c r="U7" i="1" s="1"/>
  <c r="T6" i="1"/>
  <c r="U6" i="1" s="1"/>
  <c r="M102" i="1"/>
  <c r="N102" i="1" s="1"/>
  <c r="M101" i="1"/>
  <c r="N101" i="1" s="1"/>
  <c r="M100" i="1"/>
  <c r="N100" i="1" s="1"/>
  <c r="M99" i="1"/>
  <c r="N99" i="1" s="1"/>
  <c r="M98" i="1"/>
  <c r="N98" i="1" s="1"/>
  <c r="M97" i="1"/>
  <c r="N97" i="1" s="1"/>
  <c r="M96" i="1"/>
  <c r="N96" i="1" s="1"/>
  <c r="M95" i="1"/>
  <c r="N95" i="1" s="1"/>
  <c r="M94" i="1"/>
  <c r="N94" i="1" s="1"/>
  <c r="M93" i="1"/>
  <c r="N93" i="1" s="1"/>
  <c r="M92" i="1"/>
  <c r="N92" i="1" s="1"/>
  <c r="M91" i="1"/>
  <c r="N91" i="1" s="1"/>
  <c r="M90" i="1"/>
  <c r="N90" i="1" s="1"/>
  <c r="M89" i="1"/>
  <c r="N89" i="1" s="1"/>
  <c r="M88" i="1"/>
  <c r="N88" i="1" s="1"/>
  <c r="M87" i="1"/>
  <c r="N87" i="1" s="1"/>
  <c r="M86" i="1"/>
  <c r="N86" i="1" s="1"/>
  <c r="M85" i="1"/>
  <c r="N85" i="1" s="1"/>
  <c r="M84" i="1"/>
  <c r="N84" i="1" s="1"/>
  <c r="M83" i="1"/>
  <c r="N83" i="1" s="1"/>
  <c r="M82" i="1"/>
  <c r="N82" i="1" s="1"/>
  <c r="M81" i="1"/>
  <c r="N81" i="1" s="1"/>
  <c r="M80" i="1"/>
  <c r="N80" i="1" s="1"/>
  <c r="M79" i="1"/>
  <c r="N79" i="1" s="1"/>
  <c r="M78" i="1"/>
  <c r="N78" i="1" s="1"/>
  <c r="M77" i="1"/>
  <c r="N77" i="1" s="1"/>
  <c r="M76" i="1"/>
  <c r="N76" i="1" s="1"/>
  <c r="M75" i="1"/>
  <c r="N75" i="1" s="1"/>
  <c r="M74" i="1"/>
  <c r="N74" i="1" s="1"/>
  <c r="M73" i="1"/>
  <c r="N73" i="1" s="1"/>
  <c r="M72" i="1"/>
  <c r="N72" i="1" s="1"/>
  <c r="M71" i="1"/>
  <c r="N71" i="1" s="1"/>
  <c r="M70" i="1"/>
  <c r="N70" i="1" s="1"/>
  <c r="M69" i="1"/>
  <c r="N69" i="1" s="1"/>
  <c r="M68" i="1"/>
  <c r="N68" i="1" s="1"/>
  <c r="M67" i="1"/>
  <c r="N67" i="1" s="1"/>
  <c r="M66" i="1"/>
  <c r="N66" i="1" s="1"/>
  <c r="M65" i="1"/>
  <c r="N65" i="1" s="1"/>
  <c r="M64" i="1"/>
  <c r="N64" i="1" s="1"/>
  <c r="M63" i="1"/>
  <c r="N63" i="1" s="1"/>
  <c r="M62" i="1"/>
  <c r="N62" i="1" s="1"/>
  <c r="M61" i="1"/>
  <c r="N61" i="1" s="1"/>
  <c r="M60" i="1"/>
  <c r="N60" i="1" s="1"/>
  <c r="M59" i="1"/>
  <c r="N59" i="1" s="1"/>
  <c r="M58" i="1"/>
  <c r="N58" i="1" s="1"/>
  <c r="M57" i="1"/>
  <c r="N57" i="1" s="1"/>
  <c r="M56" i="1"/>
  <c r="N56" i="1" s="1"/>
  <c r="M55" i="1"/>
  <c r="N55" i="1" s="1"/>
  <c r="M54" i="1"/>
  <c r="N54" i="1" s="1"/>
  <c r="M53" i="1"/>
  <c r="N53" i="1" s="1"/>
  <c r="M52" i="1"/>
  <c r="N52" i="1" s="1"/>
  <c r="M51" i="1"/>
  <c r="N51" i="1" s="1"/>
  <c r="M50" i="1"/>
  <c r="N50" i="1" s="1"/>
  <c r="M49" i="1"/>
  <c r="N49" i="1" s="1"/>
  <c r="M48" i="1"/>
  <c r="N48" i="1" s="1"/>
  <c r="M47" i="1"/>
  <c r="N47" i="1" s="1"/>
  <c r="M46" i="1"/>
  <c r="N46" i="1" s="1"/>
  <c r="M45" i="1"/>
  <c r="N45" i="1" s="1"/>
  <c r="M44" i="1"/>
  <c r="N44" i="1" s="1"/>
  <c r="M43" i="1"/>
  <c r="N43" i="1" s="1"/>
  <c r="M42" i="1"/>
  <c r="N42" i="1" s="1"/>
  <c r="M41" i="1"/>
  <c r="N41" i="1" s="1"/>
  <c r="M40" i="1"/>
  <c r="N40" i="1" s="1"/>
  <c r="M39" i="1"/>
  <c r="N39" i="1" s="1"/>
  <c r="M38" i="1"/>
  <c r="N38" i="1" s="1"/>
  <c r="M37" i="1"/>
  <c r="N37" i="1" s="1"/>
  <c r="M36" i="1"/>
  <c r="N36" i="1" s="1"/>
  <c r="M35" i="1"/>
  <c r="N35" i="1" s="1"/>
  <c r="M34" i="1"/>
  <c r="N34" i="1" s="1"/>
  <c r="M33" i="1"/>
  <c r="N33" i="1" s="1"/>
  <c r="M32" i="1"/>
  <c r="N32" i="1" s="1"/>
  <c r="M31" i="1"/>
  <c r="N31" i="1" s="1"/>
  <c r="M30" i="1"/>
  <c r="N30" i="1" s="1"/>
  <c r="M29" i="1"/>
  <c r="N29" i="1" s="1"/>
  <c r="M28" i="1"/>
  <c r="N28" i="1" s="1"/>
  <c r="M27" i="1"/>
  <c r="N27" i="1" s="1"/>
  <c r="M26" i="1"/>
  <c r="N26" i="1" s="1"/>
  <c r="M25" i="1"/>
  <c r="N25" i="1" s="1"/>
  <c r="M24" i="1"/>
  <c r="N24" i="1" s="1"/>
  <c r="M23" i="1"/>
  <c r="N23" i="1" s="1"/>
  <c r="M22" i="1"/>
  <c r="N22" i="1" s="1"/>
  <c r="M21" i="1"/>
  <c r="N21" i="1" s="1"/>
  <c r="M20" i="1"/>
  <c r="N20" i="1" s="1"/>
  <c r="M19" i="1"/>
  <c r="N19" i="1" s="1"/>
  <c r="M18" i="1"/>
  <c r="N18" i="1" s="1"/>
  <c r="M17" i="1"/>
  <c r="N17" i="1" s="1"/>
  <c r="M16" i="1"/>
  <c r="N16" i="1" s="1"/>
  <c r="M15" i="1"/>
  <c r="N15" i="1" s="1"/>
  <c r="M14" i="1"/>
  <c r="N14" i="1" s="1"/>
  <c r="M13" i="1"/>
  <c r="N13" i="1" s="1"/>
  <c r="M12" i="1"/>
  <c r="N12" i="1" s="1"/>
  <c r="M11" i="1"/>
  <c r="N11" i="1" s="1"/>
  <c r="M10" i="1"/>
  <c r="N10" i="1" s="1"/>
  <c r="M9" i="1"/>
  <c r="N9" i="1" s="1"/>
  <c r="M8" i="1"/>
  <c r="N8" i="1" s="1"/>
  <c r="M7" i="1"/>
  <c r="N7" i="1" s="1"/>
  <c r="M6" i="1"/>
  <c r="N6" i="1" s="1"/>
  <c r="F102" i="1"/>
  <c r="G102" i="1" s="1"/>
  <c r="F101" i="1"/>
  <c r="G101" i="1" s="1"/>
  <c r="F100" i="1"/>
  <c r="G100" i="1" s="1"/>
  <c r="F99" i="1"/>
  <c r="G99" i="1" s="1"/>
  <c r="F98" i="1"/>
  <c r="G98" i="1" s="1"/>
  <c r="F97" i="1"/>
  <c r="G97" i="1" s="1"/>
  <c r="F96" i="1"/>
  <c r="G96" i="1" s="1"/>
  <c r="F95" i="1"/>
  <c r="G95" i="1" s="1"/>
  <c r="F94" i="1"/>
  <c r="G94" i="1" s="1"/>
  <c r="F93" i="1"/>
  <c r="G93" i="1" s="1"/>
  <c r="F92" i="1"/>
  <c r="G92" i="1" s="1"/>
  <c r="F91" i="1"/>
  <c r="G91" i="1" s="1"/>
  <c r="F90" i="1"/>
  <c r="G90" i="1" s="1"/>
  <c r="F89" i="1"/>
  <c r="G89" i="1" s="1"/>
  <c r="F88" i="1"/>
  <c r="G88" i="1" s="1"/>
  <c r="F87" i="1"/>
  <c r="G87" i="1" s="1"/>
  <c r="F86" i="1"/>
  <c r="G86" i="1" s="1"/>
  <c r="F85" i="1"/>
  <c r="G85" i="1" s="1"/>
  <c r="F84" i="1"/>
  <c r="G84" i="1" s="1"/>
  <c r="F83" i="1"/>
  <c r="G83" i="1" s="1"/>
  <c r="F82" i="1"/>
  <c r="G82" i="1" s="1"/>
  <c r="F81" i="1"/>
  <c r="G81" i="1" s="1"/>
  <c r="F80" i="1"/>
  <c r="G80" i="1" s="1"/>
  <c r="F79" i="1"/>
  <c r="G79" i="1" s="1"/>
  <c r="F78" i="1"/>
  <c r="G78" i="1" s="1"/>
  <c r="F77" i="1"/>
  <c r="G77" i="1" s="1"/>
  <c r="F76" i="1"/>
  <c r="G76" i="1" s="1"/>
  <c r="F75" i="1"/>
  <c r="G75" i="1" s="1"/>
  <c r="F74" i="1"/>
  <c r="G74" i="1" s="1"/>
  <c r="F73" i="1"/>
  <c r="G73" i="1" s="1"/>
  <c r="F72" i="1"/>
  <c r="G72" i="1" s="1"/>
  <c r="F71" i="1"/>
  <c r="G71" i="1" s="1"/>
  <c r="F70" i="1"/>
  <c r="G70" i="1" s="1"/>
  <c r="F69" i="1"/>
  <c r="G69" i="1" s="1"/>
  <c r="F68" i="1"/>
  <c r="G68" i="1" s="1"/>
  <c r="F67" i="1"/>
  <c r="G67" i="1" s="1"/>
  <c r="F66" i="1"/>
  <c r="G66" i="1" s="1"/>
  <c r="F65" i="1"/>
  <c r="G65" i="1" s="1"/>
  <c r="F64" i="1"/>
  <c r="G64" i="1" s="1"/>
  <c r="F63" i="1"/>
  <c r="G63" i="1" s="1"/>
  <c r="F62" i="1"/>
  <c r="G62" i="1" s="1"/>
  <c r="F61" i="1"/>
  <c r="G61" i="1" s="1"/>
  <c r="F60" i="1"/>
  <c r="G60" i="1" s="1"/>
  <c r="F59" i="1"/>
  <c r="G59" i="1" s="1"/>
  <c r="F58" i="1"/>
  <c r="G58" i="1" s="1"/>
  <c r="F57" i="1"/>
  <c r="G57" i="1" s="1"/>
  <c r="F56" i="1"/>
  <c r="G56" i="1" s="1"/>
  <c r="F55" i="1"/>
  <c r="G55" i="1" s="1"/>
  <c r="F54" i="1"/>
  <c r="G54" i="1" s="1"/>
  <c r="F53" i="1"/>
  <c r="G53" i="1" s="1"/>
  <c r="F52" i="1"/>
  <c r="G52" i="1" s="1"/>
  <c r="F51" i="1"/>
  <c r="G51" i="1" s="1"/>
  <c r="F50" i="1"/>
  <c r="G50" i="1" s="1"/>
  <c r="F49" i="1"/>
  <c r="G49" i="1" s="1"/>
  <c r="F48" i="1"/>
  <c r="G48" i="1" s="1"/>
  <c r="F47" i="1"/>
  <c r="G47" i="1" s="1"/>
  <c r="F46" i="1"/>
  <c r="G46" i="1" s="1"/>
  <c r="F45" i="1"/>
  <c r="G45" i="1" s="1"/>
  <c r="F44" i="1"/>
  <c r="G44" i="1" s="1"/>
  <c r="F43" i="1"/>
  <c r="G43" i="1" s="1"/>
  <c r="F42" i="1"/>
  <c r="G42" i="1" s="1"/>
  <c r="F41" i="1"/>
  <c r="G41" i="1" s="1"/>
  <c r="F40" i="1"/>
  <c r="G40" i="1" s="1"/>
  <c r="F39" i="1"/>
  <c r="G39" i="1" s="1"/>
  <c r="F38" i="1"/>
  <c r="G38" i="1" s="1"/>
  <c r="F37" i="1"/>
  <c r="G37" i="1" s="1"/>
  <c r="F36" i="1"/>
  <c r="G36" i="1" s="1"/>
  <c r="F35" i="1"/>
  <c r="G35" i="1" s="1"/>
  <c r="F34" i="1"/>
  <c r="G34" i="1" s="1"/>
  <c r="F33" i="1"/>
  <c r="G33" i="1" s="1"/>
  <c r="F32" i="1"/>
  <c r="G32" i="1" s="1"/>
  <c r="F31" i="1"/>
  <c r="G31" i="1" s="1"/>
  <c r="F30" i="1"/>
  <c r="G30" i="1" s="1"/>
  <c r="F29" i="1"/>
  <c r="G29" i="1" s="1"/>
  <c r="F28" i="1"/>
  <c r="G28" i="1" s="1"/>
  <c r="F27" i="1"/>
  <c r="G27" i="1" s="1"/>
  <c r="F26" i="1"/>
  <c r="G26" i="1" s="1"/>
  <c r="F25" i="1"/>
  <c r="G25" i="1" s="1"/>
  <c r="F24" i="1"/>
  <c r="G24" i="1" s="1"/>
  <c r="F23" i="1"/>
  <c r="G23" i="1" s="1"/>
  <c r="F22" i="1"/>
  <c r="G22" i="1" s="1"/>
  <c r="F21" i="1"/>
  <c r="G21" i="1" s="1"/>
  <c r="F20" i="1"/>
  <c r="G20" i="1" s="1"/>
  <c r="F19" i="1"/>
  <c r="G19" i="1" s="1"/>
  <c r="F18" i="1"/>
  <c r="G18" i="1" s="1"/>
  <c r="F17" i="1"/>
  <c r="G17" i="1" s="1"/>
  <c r="F16" i="1"/>
  <c r="G16" i="1" s="1"/>
  <c r="F15" i="1"/>
  <c r="G15" i="1" s="1"/>
  <c r="F14" i="1"/>
  <c r="G14" i="1" s="1"/>
  <c r="F13" i="1"/>
  <c r="G13" i="1" s="1"/>
  <c r="F12" i="1"/>
  <c r="G12" i="1" s="1"/>
  <c r="F11" i="1"/>
  <c r="G11" i="1" s="1"/>
  <c r="F10" i="1"/>
  <c r="G10" i="1" s="1"/>
  <c r="F9" i="1"/>
  <c r="G9" i="1" s="1"/>
  <c r="F8" i="1"/>
  <c r="G8" i="1" s="1"/>
  <c r="F7" i="1"/>
  <c r="G7" i="1" s="1"/>
  <c r="F6" i="1"/>
  <c r="G6" i="1" s="1"/>
  <c r="AO102" i="4"/>
  <c r="AP102" i="4" s="1"/>
  <c r="AO101" i="4"/>
  <c r="AP101" i="4" s="1"/>
  <c r="AO100" i="4"/>
  <c r="AP100" i="4" s="1"/>
  <c r="AO99" i="4"/>
  <c r="AP99" i="4" s="1"/>
  <c r="AO98" i="4"/>
  <c r="AP98" i="4" s="1"/>
  <c r="AO97" i="4"/>
  <c r="AP97" i="4" s="1"/>
  <c r="AO96" i="4"/>
  <c r="AP96" i="4" s="1"/>
  <c r="AO95" i="4"/>
  <c r="AP95" i="4" s="1"/>
  <c r="AO94" i="4"/>
  <c r="AP94" i="4" s="1"/>
  <c r="AO93" i="4"/>
  <c r="AP93" i="4" s="1"/>
  <c r="AO92" i="4"/>
  <c r="AP92" i="4" s="1"/>
  <c r="AO91" i="4"/>
  <c r="AP91" i="4" s="1"/>
  <c r="AO90" i="4"/>
  <c r="AP90" i="4" s="1"/>
  <c r="AO89" i="4"/>
  <c r="AP89" i="4" s="1"/>
  <c r="AO88" i="4"/>
  <c r="AP88" i="4" s="1"/>
  <c r="AO87" i="4"/>
  <c r="AP87" i="4" s="1"/>
  <c r="AO86" i="4"/>
  <c r="AP86" i="4" s="1"/>
  <c r="AO85" i="4"/>
  <c r="AP85" i="4" s="1"/>
  <c r="AO84" i="4"/>
  <c r="AP84" i="4" s="1"/>
  <c r="AO83" i="4"/>
  <c r="AP83" i="4" s="1"/>
  <c r="AO82" i="4"/>
  <c r="AP82" i="4" s="1"/>
  <c r="AO81" i="4"/>
  <c r="AP81" i="4" s="1"/>
  <c r="AO80" i="4"/>
  <c r="AP80" i="4" s="1"/>
  <c r="AO79" i="4"/>
  <c r="AP79" i="4" s="1"/>
  <c r="AO78" i="4"/>
  <c r="AP78" i="4" s="1"/>
  <c r="AO77" i="4"/>
  <c r="AP77" i="4" s="1"/>
  <c r="AO76" i="4"/>
  <c r="AP76" i="4" s="1"/>
  <c r="AO75" i="4"/>
  <c r="AP75" i="4" s="1"/>
  <c r="AO74" i="4"/>
  <c r="AP74" i="4" s="1"/>
  <c r="AO73" i="4"/>
  <c r="AP73" i="4" s="1"/>
  <c r="AO72" i="4"/>
  <c r="AP72" i="4" s="1"/>
  <c r="AO71" i="4"/>
  <c r="AP71" i="4" s="1"/>
  <c r="AO70" i="4"/>
  <c r="AP70" i="4" s="1"/>
  <c r="AO69" i="4"/>
  <c r="AP69" i="4" s="1"/>
  <c r="AO68" i="4"/>
  <c r="AP68" i="4" s="1"/>
  <c r="AO67" i="4"/>
  <c r="AP67" i="4" s="1"/>
  <c r="AO66" i="4"/>
  <c r="AP66" i="4" s="1"/>
  <c r="AO65" i="4"/>
  <c r="AP65" i="4" s="1"/>
  <c r="AO64" i="4"/>
  <c r="AP64" i="4" s="1"/>
  <c r="AO63" i="4"/>
  <c r="AP63" i="4" s="1"/>
  <c r="AO62" i="4"/>
  <c r="AP62" i="4" s="1"/>
  <c r="AO61" i="4"/>
  <c r="AP61" i="4" s="1"/>
  <c r="AO60" i="4"/>
  <c r="AP60" i="4" s="1"/>
  <c r="AO59" i="4"/>
  <c r="AP59" i="4" s="1"/>
  <c r="AO58" i="4"/>
  <c r="AP58" i="4" s="1"/>
  <c r="AO57" i="4"/>
  <c r="AP57" i="4" s="1"/>
  <c r="AO56" i="4"/>
  <c r="AP56" i="4" s="1"/>
  <c r="AO55" i="4"/>
  <c r="AP55" i="4" s="1"/>
  <c r="AO54" i="4"/>
  <c r="AP54" i="4" s="1"/>
  <c r="AO53" i="4"/>
  <c r="AP53" i="4" s="1"/>
  <c r="AO52" i="4"/>
  <c r="AP52" i="4" s="1"/>
  <c r="AO51" i="4"/>
  <c r="AP51" i="4" s="1"/>
  <c r="AO50" i="4"/>
  <c r="AP50" i="4" s="1"/>
  <c r="AO49" i="4"/>
  <c r="AP49" i="4" s="1"/>
  <c r="AO48" i="4"/>
  <c r="AP48" i="4" s="1"/>
  <c r="AO47" i="4"/>
  <c r="AP47" i="4" s="1"/>
  <c r="AO46" i="4"/>
  <c r="AP46" i="4" s="1"/>
  <c r="AO45" i="4"/>
  <c r="AP45" i="4" s="1"/>
  <c r="AO44" i="4"/>
  <c r="AP44" i="4" s="1"/>
  <c r="AO43" i="4"/>
  <c r="AP43" i="4" s="1"/>
  <c r="AO42" i="4"/>
  <c r="AP42" i="4" s="1"/>
  <c r="AO41" i="4"/>
  <c r="AP41" i="4" s="1"/>
  <c r="AO40" i="4"/>
  <c r="AP40" i="4" s="1"/>
  <c r="AO39" i="4"/>
  <c r="AP39" i="4" s="1"/>
  <c r="AO38" i="4"/>
  <c r="AP38" i="4" s="1"/>
  <c r="AO37" i="4"/>
  <c r="AP37" i="4" s="1"/>
  <c r="AO36" i="4"/>
  <c r="AP36" i="4" s="1"/>
  <c r="AO35" i="4"/>
  <c r="AP35" i="4" s="1"/>
  <c r="AO34" i="4"/>
  <c r="AP34" i="4" s="1"/>
  <c r="AO33" i="4"/>
  <c r="AP33" i="4" s="1"/>
  <c r="AO32" i="4"/>
  <c r="AP32" i="4" s="1"/>
  <c r="AO31" i="4"/>
  <c r="AP31" i="4" s="1"/>
  <c r="AO30" i="4"/>
  <c r="AP30" i="4" s="1"/>
  <c r="AO29" i="4"/>
  <c r="AP29" i="4" s="1"/>
  <c r="AO28" i="4"/>
  <c r="AP28" i="4" s="1"/>
  <c r="AO27" i="4"/>
  <c r="AP27" i="4" s="1"/>
  <c r="AO26" i="4"/>
  <c r="AP26" i="4" s="1"/>
  <c r="AO25" i="4"/>
  <c r="AP25" i="4" s="1"/>
  <c r="AO24" i="4"/>
  <c r="AP24" i="4" s="1"/>
  <c r="AO23" i="4"/>
  <c r="AP23" i="4" s="1"/>
  <c r="AO22" i="4"/>
  <c r="AP22" i="4" s="1"/>
  <c r="AO21" i="4"/>
  <c r="AP21" i="4" s="1"/>
  <c r="AO20" i="4"/>
  <c r="AP20" i="4" s="1"/>
  <c r="AO19" i="4"/>
  <c r="AP19" i="4" s="1"/>
  <c r="AO18" i="4"/>
  <c r="AP18" i="4" s="1"/>
  <c r="AO17" i="4"/>
  <c r="AP17" i="4" s="1"/>
  <c r="AO16" i="4"/>
  <c r="AP16" i="4" s="1"/>
  <c r="AO15" i="4"/>
  <c r="AP15" i="4" s="1"/>
  <c r="AO14" i="4"/>
  <c r="AP14" i="4" s="1"/>
  <c r="AO13" i="4"/>
  <c r="AP13" i="4" s="1"/>
  <c r="AO12" i="4"/>
  <c r="AP12" i="4" s="1"/>
  <c r="AO11" i="4"/>
  <c r="AP11" i="4" s="1"/>
  <c r="AO10" i="4"/>
  <c r="AP10" i="4" s="1"/>
  <c r="AO9" i="4"/>
  <c r="AP9" i="4" s="1"/>
  <c r="AO8" i="4"/>
  <c r="AP8" i="4" s="1"/>
  <c r="AO7" i="4"/>
  <c r="AP7" i="4" s="1"/>
  <c r="AO6" i="4"/>
  <c r="AP6" i="4" s="1"/>
  <c r="AH102" i="4"/>
  <c r="AI102" i="4" s="1"/>
  <c r="AH101" i="4"/>
  <c r="AI101" i="4" s="1"/>
  <c r="AH100" i="4"/>
  <c r="AI100" i="4" s="1"/>
  <c r="AH99" i="4"/>
  <c r="AI99" i="4" s="1"/>
  <c r="AH98" i="4"/>
  <c r="AI98" i="4" s="1"/>
  <c r="AH97" i="4"/>
  <c r="AI97" i="4" s="1"/>
  <c r="AH96" i="4"/>
  <c r="AI96" i="4" s="1"/>
  <c r="AH95" i="4"/>
  <c r="AI95" i="4" s="1"/>
  <c r="AH94" i="4"/>
  <c r="AI94" i="4" s="1"/>
  <c r="AH93" i="4"/>
  <c r="AI93" i="4" s="1"/>
  <c r="AH92" i="4"/>
  <c r="AI92" i="4" s="1"/>
  <c r="AH91" i="4"/>
  <c r="AI91" i="4" s="1"/>
  <c r="AH90" i="4"/>
  <c r="AI90" i="4" s="1"/>
  <c r="AH89" i="4"/>
  <c r="AI89" i="4" s="1"/>
  <c r="AH88" i="4"/>
  <c r="AI88" i="4" s="1"/>
  <c r="AH87" i="4"/>
  <c r="AI87" i="4" s="1"/>
  <c r="AH86" i="4"/>
  <c r="AI86" i="4" s="1"/>
  <c r="AH85" i="4"/>
  <c r="AI85" i="4" s="1"/>
  <c r="AH84" i="4"/>
  <c r="AI84" i="4" s="1"/>
  <c r="AH83" i="4"/>
  <c r="AI83" i="4" s="1"/>
  <c r="AH82" i="4"/>
  <c r="AI82" i="4" s="1"/>
  <c r="AH81" i="4"/>
  <c r="AI81" i="4" s="1"/>
  <c r="AH80" i="4"/>
  <c r="AI80" i="4" s="1"/>
  <c r="AH79" i="4"/>
  <c r="AI79" i="4" s="1"/>
  <c r="AH78" i="4"/>
  <c r="AI78" i="4" s="1"/>
  <c r="AH77" i="4"/>
  <c r="AI77" i="4" s="1"/>
  <c r="AH76" i="4"/>
  <c r="AI76" i="4" s="1"/>
  <c r="AH75" i="4"/>
  <c r="AI75" i="4" s="1"/>
  <c r="AH74" i="4"/>
  <c r="AI74" i="4" s="1"/>
  <c r="AH73" i="4"/>
  <c r="AI73" i="4" s="1"/>
  <c r="AH72" i="4"/>
  <c r="AI72" i="4" s="1"/>
  <c r="AH71" i="4"/>
  <c r="AI71" i="4" s="1"/>
  <c r="AH70" i="4"/>
  <c r="AI70" i="4" s="1"/>
  <c r="AH69" i="4"/>
  <c r="AI69" i="4" s="1"/>
  <c r="AH68" i="4"/>
  <c r="AI68" i="4" s="1"/>
  <c r="AH67" i="4"/>
  <c r="AI67" i="4" s="1"/>
  <c r="AH66" i="4"/>
  <c r="AI66" i="4" s="1"/>
  <c r="AH65" i="4"/>
  <c r="AI65" i="4" s="1"/>
  <c r="AH64" i="4"/>
  <c r="AI64" i="4" s="1"/>
  <c r="AH63" i="4"/>
  <c r="AI63" i="4" s="1"/>
  <c r="AH62" i="4"/>
  <c r="AI62" i="4" s="1"/>
  <c r="AH61" i="4"/>
  <c r="AI61" i="4" s="1"/>
  <c r="AH60" i="4"/>
  <c r="AI60" i="4" s="1"/>
  <c r="AH59" i="4"/>
  <c r="AI59" i="4" s="1"/>
  <c r="AH58" i="4"/>
  <c r="AI58" i="4" s="1"/>
  <c r="AH57" i="4"/>
  <c r="AI57" i="4" s="1"/>
  <c r="AH56" i="4"/>
  <c r="AI56" i="4" s="1"/>
  <c r="AH55" i="4"/>
  <c r="AI55" i="4" s="1"/>
  <c r="AH54" i="4"/>
  <c r="AI54" i="4" s="1"/>
  <c r="AH53" i="4"/>
  <c r="AI53" i="4" s="1"/>
  <c r="AH52" i="4"/>
  <c r="AI52" i="4" s="1"/>
  <c r="AH51" i="4"/>
  <c r="AI51" i="4" s="1"/>
  <c r="AH50" i="4"/>
  <c r="AI50" i="4" s="1"/>
  <c r="AH49" i="4"/>
  <c r="AI49" i="4" s="1"/>
  <c r="AH48" i="4"/>
  <c r="AI48" i="4" s="1"/>
  <c r="AH47" i="4"/>
  <c r="AI47" i="4" s="1"/>
  <c r="AH46" i="4"/>
  <c r="AI46" i="4" s="1"/>
  <c r="AH45" i="4"/>
  <c r="AI45" i="4" s="1"/>
  <c r="AH44" i="4"/>
  <c r="AI44" i="4" s="1"/>
  <c r="AH43" i="4"/>
  <c r="AI43" i="4" s="1"/>
  <c r="AH42" i="4"/>
  <c r="AI42" i="4" s="1"/>
  <c r="AH41" i="4"/>
  <c r="AI41" i="4" s="1"/>
  <c r="AH40" i="4"/>
  <c r="AI40" i="4" s="1"/>
  <c r="AH39" i="4"/>
  <c r="AI39" i="4" s="1"/>
  <c r="AH38" i="4"/>
  <c r="AI38" i="4" s="1"/>
  <c r="AH37" i="4"/>
  <c r="AI37" i="4" s="1"/>
  <c r="AH36" i="4"/>
  <c r="AI36" i="4" s="1"/>
  <c r="AH35" i="4"/>
  <c r="AI35" i="4" s="1"/>
  <c r="AH34" i="4"/>
  <c r="AI34" i="4" s="1"/>
  <c r="AH33" i="4"/>
  <c r="AI33" i="4" s="1"/>
  <c r="AH32" i="4"/>
  <c r="AI32" i="4" s="1"/>
  <c r="AH31" i="4"/>
  <c r="AI31" i="4" s="1"/>
  <c r="AH30" i="4"/>
  <c r="AI30" i="4" s="1"/>
  <c r="AH29" i="4"/>
  <c r="AI29" i="4" s="1"/>
  <c r="AH28" i="4"/>
  <c r="AI28" i="4" s="1"/>
  <c r="AH27" i="4"/>
  <c r="AI27" i="4" s="1"/>
  <c r="AH26" i="4"/>
  <c r="AI26" i="4" s="1"/>
  <c r="AH25" i="4"/>
  <c r="AI25" i="4" s="1"/>
  <c r="AH24" i="4"/>
  <c r="AI24" i="4" s="1"/>
  <c r="AH23" i="4"/>
  <c r="AI23" i="4" s="1"/>
  <c r="AH22" i="4"/>
  <c r="AI22" i="4" s="1"/>
  <c r="AH21" i="4"/>
  <c r="AI21" i="4" s="1"/>
  <c r="AH20" i="4"/>
  <c r="AI20" i="4" s="1"/>
  <c r="AH19" i="4"/>
  <c r="AI19" i="4" s="1"/>
  <c r="AH18" i="4"/>
  <c r="AI18" i="4" s="1"/>
  <c r="AH17" i="4"/>
  <c r="AI17" i="4" s="1"/>
  <c r="AH16" i="4"/>
  <c r="AI16" i="4" s="1"/>
  <c r="AH15" i="4"/>
  <c r="AI15" i="4" s="1"/>
  <c r="AH14" i="4"/>
  <c r="AI14" i="4" s="1"/>
  <c r="AH13" i="4"/>
  <c r="AI13" i="4" s="1"/>
  <c r="AH12" i="4"/>
  <c r="AI12" i="4" s="1"/>
  <c r="AH11" i="4"/>
  <c r="AI11" i="4" s="1"/>
  <c r="AH10" i="4"/>
  <c r="AI10" i="4" s="1"/>
  <c r="AH9" i="4"/>
  <c r="AI9" i="4" s="1"/>
  <c r="AH8" i="4"/>
  <c r="AI8" i="4" s="1"/>
  <c r="AH7" i="4"/>
  <c r="AI7" i="4" s="1"/>
  <c r="AH6" i="4"/>
  <c r="AI6" i="4" s="1"/>
  <c r="AA102" i="4"/>
  <c r="AB102" i="4" s="1"/>
  <c r="AA101" i="4"/>
  <c r="AB101" i="4" s="1"/>
  <c r="AA100" i="4"/>
  <c r="AB100" i="4" s="1"/>
  <c r="AA99" i="4"/>
  <c r="AB99" i="4" s="1"/>
  <c r="AA98" i="4"/>
  <c r="AB98" i="4" s="1"/>
  <c r="AA97" i="4"/>
  <c r="AB97" i="4" s="1"/>
  <c r="AA96" i="4"/>
  <c r="AB96" i="4" s="1"/>
  <c r="AA95" i="4"/>
  <c r="AB95" i="4" s="1"/>
  <c r="AA94" i="4"/>
  <c r="AB94" i="4" s="1"/>
  <c r="AA93" i="4"/>
  <c r="AB93" i="4" s="1"/>
  <c r="AA92" i="4"/>
  <c r="AB92" i="4" s="1"/>
  <c r="AA91" i="4"/>
  <c r="AB91" i="4" s="1"/>
  <c r="AA90" i="4"/>
  <c r="AB90" i="4" s="1"/>
  <c r="AA89" i="4"/>
  <c r="AB89" i="4" s="1"/>
  <c r="AA88" i="4"/>
  <c r="AB88" i="4" s="1"/>
  <c r="AA87" i="4"/>
  <c r="AB87" i="4" s="1"/>
  <c r="AA86" i="4"/>
  <c r="AB86" i="4" s="1"/>
  <c r="AA85" i="4"/>
  <c r="AB85" i="4" s="1"/>
  <c r="AA84" i="4"/>
  <c r="AB84" i="4" s="1"/>
  <c r="AA83" i="4"/>
  <c r="AB83" i="4" s="1"/>
  <c r="AA82" i="4"/>
  <c r="AB82" i="4" s="1"/>
  <c r="AA81" i="4"/>
  <c r="AB81" i="4" s="1"/>
  <c r="AA80" i="4"/>
  <c r="AB80" i="4" s="1"/>
  <c r="AA79" i="4"/>
  <c r="AB79" i="4" s="1"/>
  <c r="AA78" i="4"/>
  <c r="AB78" i="4" s="1"/>
  <c r="AA77" i="4"/>
  <c r="AB77" i="4" s="1"/>
  <c r="AA76" i="4"/>
  <c r="AB76" i="4" s="1"/>
  <c r="AA75" i="4"/>
  <c r="AB75" i="4" s="1"/>
  <c r="AA74" i="4"/>
  <c r="AB74" i="4" s="1"/>
  <c r="AA73" i="4"/>
  <c r="AB73" i="4" s="1"/>
  <c r="AA72" i="4"/>
  <c r="AB72" i="4" s="1"/>
  <c r="AA71" i="4"/>
  <c r="AB71" i="4" s="1"/>
  <c r="AA70" i="4"/>
  <c r="AB70" i="4" s="1"/>
  <c r="AA69" i="4"/>
  <c r="AB69" i="4" s="1"/>
  <c r="AA68" i="4"/>
  <c r="AB68" i="4" s="1"/>
  <c r="AA67" i="4"/>
  <c r="AB67" i="4" s="1"/>
  <c r="AA66" i="4"/>
  <c r="AB66" i="4" s="1"/>
  <c r="AA65" i="4"/>
  <c r="AB65" i="4" s="1"/>
  <c r="AA64" i="4"/>
  <c r="AB64" i="4" s="1"/>
  <c r="AA63" i="4"/>
  <c r="AB63" i="4" s="1"/>
  <c r="AA62" i="4"/>
  <c r="AB62" i="4" s="1"/>
  <c r="AA61" i="4"/>
  <c r="AB61" i="4" s="1"/>
  <c r="AA60" i="4"/>
  <c r="AB60" i="4" s="1"/>
  <c r="AA59" i="4"/>
  <c r="AB59" i="4" s="1"/>
  <c r="AA58" i="4"/>
  <c r="AB58" i="4" s="1"/>
  <c r="AA57" i="4"/>
  <c r="AB57" i="4" s="1"/>
  <c r="AA56" i="4"/>
  <c r="AB56" i="4" s="1"/>
  <c r="AA55" i="4"/>
  <c r="AB55" i="4" s="1"/>
  <c r="AA54" i="4"/>
  <c r="AB54" i="4" s="1"/>
  <c r="AA53" i="4"/>
  <c r="AB53" i="4" s="1"/>
  <c r="AA52" i="4"/>
  <c r="AB52" i="4" s="1"/>
  <c r="AA51" i="4"/>
  <c r="AB51" i="4" s="1"/>
  <c r="AA50" i="4"/>
  <c r="AB50" i="4" s="1"/>
  <c r="AA49" i="4"/>
  <c r="AB49" i="4" s="1"/>
  <c r="AA48" i="4"/>
  <c r="AB48" i="4" s="1"/>
  <c r="AA47" i="4"/>
  <c r="AB47" i="4" s="1"/>
  <c r="AA46" i="4"/>
  <c r="AB46" i="4" s="1"/>
  <c r="AA45" i="4"/>
  <c r="AB45" i="4" s="1"/>
  <c r="AA44" i="4"/>
  <c r="AB44" i="4" s="1"/>
  <c r="AA43" i="4"/>
  <c r="AB43" i="4" s="1"/>
  <c r="AA42" i="4"/>
  <c r="AB42" i="4" s="1"/>
  <c r="AA41" i="4"/>
  <c r="AB41" i="4" s="1"/>
  <c r="AA40" i="4"/>
  <c r="AB40" i="4" s="1"/>
  <c r="AA39" i="4"/>
  <c r="AB39" i="4" s="1"/>
  <c r="AA38" i="4"/>
  <c r="AB38" i="4" s="1"/>
  <c r="AA37" i="4"/>
  <c r="AB37" i="4" s="1"/>
  <c r="AA36" i="4"/>
  <c r="AB36" i="4" s="1"/>
  <c r="AA35" i="4"/>
  <c r="AB35" i="4" s="1"/>
  <c r="AA34" i="4"/>
  <c r="AB34" i="4" s="1"/>
  <c r="AA33" i="4"/>
  <c r="AB33" i="4" s="1"/>
  <c r="AA32" i="4"/>
  <c r="AB32" i="4" s="1"/>
  <c r="AA31" i="4"/>
  <c r="AB31" i="4" s="1"/>
  <c r="AA30" i="4"/>
  <c r="AB30" i="4" s="1"/>
  <c r="AA29" i="4"/>
  <c r="AB29" i="4" s="1"/>
  <c r="AA28" i="4"/>
  <c r="AB28" i="4" s="1"/>
  <c r="AA27" i="4"/>
  <c r="AB27" i="4" s="1"/>
  <c r="AA26" i="4"/>
  <c r="AB26" i="4" s="1"/>
  <c r="AA25" i="4"/>
  <c r="AB25" i="4" s="1"/>
  <c r="AA24" i="4"/>
  <c r="AB24" i="4" s="1"/>
  <c r="AA23" i="4"/>
  <c r="AB23" i="4" s="1"/>
  <c r="AA22" i="4"/>
  <c r="AB22" i="4" s="1"/>
  <c r="AA21" i="4"/>
  <c r="AB21" i="4" s="1"/>
  <c r="AA20" i="4"/>
  <c r="AB20" i="4" s="1"/>
  <c r="AA19" i="4"/>
  <c r="AB19" i="4" s="1"/>
  <c r="AA18" i="4"/>
  <c r="AB18" i="4" s="1"/>
  <c r="AA17" i="4"/>
  <c r="AB17" i="4" s="1"/>
  <c r="AA16" i="4"/>
  <c r="AB16" i="4" s="1"/>
  <c r="AA15" i="4"/>
  <c r="AB15" i="4" s="1"/>
  <c r="AA14" i="4"/>
  <c r="AB14" i="4" s="1"/>
  <c r="AA13" i="4"/>
  <c r="AB13" i="4" s="1"/>
  <c r="AA12" i="4"/>
  <c r="AB12" i="4" s="1"/>
  <c r="AA11" i="4"/>
  <c r="AB11" i="4" s="1"/>
  <c r="AA10" i="4"/>
  <c r="AB10" i="4" s="1"/>
  <c r="AA9" i="4"/>
  <c r="AB9" i="4" s="1"/>
  <c r="AA8" i="4"/>
  <c r="AB8" i="4" s="1"/>
  <c r="AA7" i="4"/>
  <c r="AB7" i="4" s="1"/>
  <c r="AA6" i="4"/>
  <c r="AB6" i="4" s="1"/>
  <c r="T102" i="4"/>
  <c r="U102" i="4" s="1"/>
  <c r="T101" i="4"/>
  <c r="U101" i="4" s="1"/>
  <c r="T100" i="4"/>
  <c r="U100" i="4" s="1"/>
  <c r="T99" i="4"/>
  <c r="U99" i="4" s="1"/>
  <c r="T98" i="4"/>
  <c r="U98" i="4" s="1"/>
  <c r="T97" i="4"/>
  <c r="U97" i="4" s="1"/>
  <c r="T96" i="4"/>
  <c r="U96" i="4" s="1"/>
  <c r="T95" i="4"/>
  <c r="U95" i="4" s="1"/>
  <c r="T94" i="4"/>
  <c r="U94" i="4" s="1"/>
  <c r="T93" i="4"/>
  <c r="U93" i="4" s="1"/>
  <c r="T92" i="4"/>
  <c r="U92" i="4" s="1"/>
  <c r="T91" i="4"/>
  <c r="U91" i="4" s="1"/>
  <c r="T90" i="4"/>
  <c r="U90" i="4" s="1"/>
  <c r="T89" i="4"/>
  <c r="U89" i="4" s="1"/>
  <c r="T88" i="4"/>
  <c r="U88" i="4" s="1"/>
  <c r="T87" i="4"/>
  <c r="U87" i="4" s="1"/>
  <c r="T86" i="4"/>
  <c r="U86" i="4" s="1"/>
  <c r="T85" i="4"/>
  <c r="U85" i="4" s="1"/>
  <c r="T84" i="4"/>
  <c r="U84" i="4" s="1"/>
  <c r="T83" i="4"/>
  <c r="U83" i="4" s="1"/>
  <c r="T82" i="4"/>
  <c r="U82" i="4" s="1"/>
  <c r="T81" i="4"/>
  <c r="U81" i="4" s="1"/>
  <c r="T80" i="4"/>
  <c r="U80" i="4" s="1"/>
  <c r="T79" i="4"/>
  <c r="U79" i="4" s="1"/>
  <c r="T78" i="4"/>
  <c r="U78" i="4" s="1"/>
  <c r="T77" i="4"/>
  <c r="U77" i="4" s="1"/>
  <c r="T76" i="4"/>
  <c r="U76" i="4" s="1"/>
  <c r="T75" i="4"/>
  <c r="U75" i="4" s="1"/>
  <c r="T74" i="4"/>
  <c r="U74" i="4" s="1"/>
  <c r="T73" i="4"/>
  <c r="U73" i="4" s="1"/>
  <c r="T72" i="4"/>
  <c r="U72" i="4" s="1"/>
  <c r="T71" i="4"/>
  <c r="U71" i="4" s="1"/>
  <c r="T70" i="4"/>
  <c r="U70" i="4" s="1"/>
  <c r="T69" i="4"/>
  <c r="U69" i="4" s="1"/>
  <c r="T68" i="4"/>
  <c r="U68" i="4" s="1"/>
  <c r="T67" i="4"/>
  <c r="U67" i="4" s="1"/>
  <c r="T66" i="4"/>
  <c r="U66" i="4" s="1"/>
  <c r="T65" i="4"/>
  <c r="U65" i="4" s="1"/>
  <c r="T64" i="4"/>
  <c r="U64" i="4" s="1"/>
  <c r="T63" i="4"/>
  <c r="U63" i="4" s="1"/>
  <c r="T62" i="4"/>
  <c r="U62" i="4" s="1"/>
  <c r="T61" i="4"/>
  <c r="U61" i="4" s="1"/>
  <c r="T60" i="4"/>
  <c r="U60" i="4" s="1"/>
  <c r="T59" i="4"/>
  <c r="U59" i="4" s="1"/>
  <c r="T58" i="4"/>
  <c r="U58" i="4" s="1"/>
  <c r="T57" i="4"/>
  <c r="U57" i="4" s="1"/>
  <c r="T56" i="4"/>
  <c r="U56" i="4" s="1"/>
  <c r="T55" i="4"/>
  <c r="U55" i="4" s="1"/>
  <c r="T54" i="4"/>
  <c r="U54" i="4" s="1"/>
  <c r="T53" i="4"/>
  <c r="U53" i="4" s="1"/>
  <c r="T52" i="4"/>
  <c r="U52" i="4" s="1"/>
  <c r="T51" i="4"/>
  <c r="U51" i="4" s="1"/>
  <c r="T50" i="4"/>
  <c r="U50" i="4" s="1"/>
  <c r="T49" i="4"/>
  <c r="U49" i="4" s="1"/>
  <c r="T48" i="4"/>
  <c r="U48" i="4" s="1"/>
  <c r="T47" i="4"/>
  <c r="U47" i="4" s="1"/>
  <c r="T46" i="4"/>
  <c r="U46" i="4" s="1"/>
  <c r="T45" i="4"/>
  <c r="U45" i="4" s="1"/>
  <c r="T44" i="4"/>
  <c r="U44" i="4" s="1"/>
  <c r="T43" i="4"/>
  <c r="U43" i="4" s="1"/>
  <c r="T42" i="4"/>
  <c r="U42" i="4" s="1"/>
  <c r="T41" i="4"/>
  <c r="U41" i="4" s="1"/>
  <c r="T40" i="4"/>
  <c r="U40" i="4" s="1"/>
  <c r="T39" i="4"/>
  <c r="U39" i="4" s="1"/>
  <c r="T38" i="4"/>
  <c r="U38" i="4" s="1"/>
  <c r="T37" i="4"/>
  <c r="U37" i="4" s="1"/>
  <c r="T36" i="4"/>
  <c r="U36" i="4" s="1"/>
  <c r="T35" i="4"/>
  <c r="U35" i="4" s="1"/>
  <c r="T34" i="4"/>
  <c r="U34" i="4" s="1"/>
  <c r="T33" i="4"/>
  <c r="U33" i="4" s="1"/>
  <c r="T32" i="4"/>
  <c r="U32" i="4" s="1"/>
  <c r="T31" i="4"/>
  <c r="U31" i="4" s="1"/>
  <c r="T30" i="4"/>
  <c r="U30" i="4" s="1"/>
  <c r="T29" i="4"/>
  <c r="U29" i="4" s="1"/>
  <c r="T28" i="4"/>
  <c r="U28" i="4" s="1"/>
  <c r="T27" i="4"/>
  <c r="U27" i="4" s="1"/>
  <c r="T26" i="4"/>
  <c r="U26" i="4" s="1"/>
  <c r="T25" i="4"/>
  <c r="U25" i="4" s="1"/>
  <c r="T24" i="4"/>
  <c r="U24" i="4" s="1"/>
  <c r="T23" i="4"/>
  <c r="U23" i="4" s="1"/>
  <c r="T22" i="4"/>
  <c r="U22" i="4" s="1"/>
  <c r="T21" i="4"/>
  <c r="U21" i="4" s="1"/>
  <c r="T20" i="4"/>
  <c r="U20" i="4" s="1"/>
  <c r="T19" i="4"/>
  <c r="U19" i="4" s="1"/>
  <c r="T18" i="4"/>
  <c r="U18" i="4" s="1"/>
  <c r="T17" i="4"/>
  <c r="U17" i="4" s="1"/>
  <c r="T16" i="4"/>
  <c r="U16" i="4" s="1"/>
  <c r="T15" i="4"/>
  <c r="U15" i="4" s="1"/>
  <c r="T14" i="4"/>
  <c r="U14" i="4" s="1"/>
  <c r="T13" i="4"/>
  <c r="U13" i="4" s="1"/>
  <c r="T12" i="4"/>
  <c r="U12" i="4" s="1"/>
  <c r="T11" i="4"/>
  <c r="U11" i="4" s="1"/>
  <c r="T10" i="4"/>
  <c r="U10" i="4" s="1"/>
  <c r="T9" i="4"/>
  <c r="U9" i="4" s="1"/>
  <c r="T8" i="4"/>
  <c r="U8" i="4" s="1"/>
  <c r="T7" i="4"/>
  <c r="U7" i="4" s="1"/>
  <c r="T6" i="4"/>
  <c r="U6" i="4" s="1"/>
  <c r="M102" i="4"/>
  <c r="N102" i="4" s="1"/>
  <c r="M101" i="4"/>
  <c r="N101" i="4" s="1"/>
  <c r="M100" i="4"/>
  <c r="N100" i="4" s="1"/>
  <c r="M99" i="4"/>
  <c r="N99" i="4" s="1"/>
  <c r="M98" i="4"/>
  <c r="N98" i="4" s="1"/>
  <c r="M97" i="4"/>
  <c r="N97" i="4" s="1"/>
  <c r="M96" i="4"/>
  <c r="N96" i="4" s="1"/>
  <c r="M95" i="4"/>
  <c r="N95" i="4" s="1"/>
  <c r="M94" i="4"/>
  <c r="N94" i="4" s="1"/>
  <c r="M93" i="4"/>
  <c r="N93" i="4" s="1"/>
  <c r="M92" i="4"/>
  <c r="N92" i="4" s="1"/>
  <c r="M91" i="4"/>
  <c r="N91" i="4" s="1"/>
  <c r="M90" i="4"/>
  <c r="N90" i="4" s="1"/>
  <c r="M89" i="4"/>
  <c r="N89" i="4" s="1"/>
  <c r="M88" i="4"/>
  <c r="N88" i="4" s="1"/>
  <c r="M87" i="4"/>
  <c r="N87" i="4" s="1"/>
  <c r="M86" i="4"/>
  <c r="N86" i="4" s="1"/>
  <c r="M85" i="4"/>
  <c r="N85" i="4" s="1"/>
  <c r="M84" i="4"/>
  <c r="N84" i="4" s="1"/>
  <c r="M83" i="4"/>
  <c r="N83" i="4" s="1"/>
  <c r="M82" i="4"/>
  <c r="N82" i="4" s="1"/>
  <c r="M81" i="4"/>
  <c r="N81" i="4" s="1"/>
  <c r="M80" i="4"/>
  <c r="N80" i="4" s="1"/>
  <c r="M79" i="4"/>
  <c r="N79" i="4" s="1"/>
  <c r="M78" i="4"/>
  <c r="N78" i="4" s="1"/>
  <c r="M77" i="4"/>
  <c r="N77" i="4" s="1"/>
  <c r="M76" i="4"/>
  <c r="N76" i="4" s="1"/>
  <c r="M75" i="4"/>
  <c r="N75" i="4" s="1"/>
  <c r="M74" i="4"/>
  <c r="N74" i="4" s="1"/>
  <c r="M73" i="4"/>
  <c r="N73" i="4" s="1"/>
  <c r="M72" i="4"/>
  <c r="N72" i="4" s="1"/>
  <c r="M71" i="4"/>
  <c r="N71" i="4" s="1"/>
  <c r="M70" i="4"/>
  <c r="N70" i="4" s="1"/>
  <c r="M69" i="4"/>
  <c r="N69" i="4" s="1"/>
  <c r="M68" i="4"/>
  <c r="N68" i="4" s="1"/>
  <c r="M67" i="4"/>
  <c r="N67" i="4" s="1"/>
  <c r="M66" i="4"/>
  <c r="N66" i="4" s="1"/>
  <c r="M65" i="4"/>
  <c r="N65" i="4" s="1"/>
  <c r="M64" i="4"/>
  <c r="N64" i="4" s="1"/>
  <c r="M63" i="4"/>
  <c r="N63" i="4" s="1"/>
  <c r="M62" i="4"/>
  <c r="N62" i="4" s="1"/>
  <c r="M61" i="4"/>
  <c r="N61" i="4" s="1"/>
  <c r="M60" i="4"/>
  <c r="N60" i="4" s="1"/>
  <c r="M59" i="4"/>
  <c r="N59" i="4" s="1"/>
  <c r="M58" i="4"/>
  <c r="N58" i="4" s="1"/>
  <c r="M57" i="4"/>
  <c r="N57" i="4" s="1"/>
  <c r="M56" i="4"/>
  <c r="N56" i="4" s="1"/>
  <c r="M55" i="4"/>
  <c r="N55" i="4" s="1"/>
  <c r="M54" i="4"/>
  <c r="N54" i="4" s="1"/>
  <c r="M53" i="4"/>
  <c r="N53" i="4" s="1"/>
  <c r="M52" i="4"/>
  <c r="N52" i="4" s="1"/>
  <c r="M51" i="4"/>
  <c r="N51" i="4" s="1"/>
  <c r="M50" i="4"/>
  <c r="N50" i="4" s="1"/>
  <c r="M49" i="4"/>
  <c r="N49" i="4" s="1"/>
  <c r="M48" i="4"/>
  <c r="N48" i="4" s="1"/>
  <c r="M47" i="4"/>
  <c r="N47" i="4" s="1"/>
  <c r="M46" i="4"/>
  <c r="N46" i="4" s="1"/>
  <c r="M45" i="4"/>
  <c r="N45" i="4" s="1"/>
  <c r="M44" i="4"/>
  <c r="N44" i="4" s="1"/>
  <c r="M43" i="4"/>
  <c r="N43" i="4" s="1"/>
  <c r="M42" i="4"/>
  <c r="N42" i="4" s="1"/>
  <c r="M41" i="4"/>
  <c r="N41" i="4" s="1"/>
  <c r="M40" i="4"/>
  <c r="N40" i="4" s="1"/>
  <c r="M39" i="4"/>
  <c r="N39" i="4" s="1"/>
  <c r="M38" i="4"/>
  <c r="N38" i="4" s="1"/>
  <c r="M37" i="4"/>
  <c r="N37" i="4" s="1"/>
  <c r="M36" i="4"/>
  <c r="N36" i="4" s="1"/>
  <c r="M35" i="4"/>
  <c r="N35" i="4" s="1"/>
  <c r="M34" i="4"/>
  <c r="N34" i="4" s="1"/>
  <c r="M33" i="4"/>
  <c r="N33" i="4" s="1"/>
  <c r="M32" i="4"/>
  <c r="N32" i="4" s="1"/>
  <c r="M31" i="4"/>
  <c r="N31" i="4" s="1"/>
  <c r="M30" i="4"/>
  <c r="N30" i="4" s="1"/>
  <c r="M29" i="4"/>
  <c r="N29" i="4" s="1"/>
  <c r="M28" i="4"/>
  <c r="N28" i="4" s="1"/>
  <c r="M27" i="4"/>
  <c r="N27" i="4" s="1"/>
  <c r="M26" i="4"/>
  <c r="N26" i="4" s="1"/>
  <c r="M25" i="4"/>
  <c r="N25" i="4" s="1"/>
  <c r="M24" i="4"/>
  <c r="N24" i="4" s="1"/>
  <c r="M23" i="4"/>
  <c r="N23" i="4" s="1"/>
  <c r="M22" i="4"/>
  <c r="N22" i="4" s="1"/>
  <c r="M21" i="4"/>
  <c r="N21" i="4" s="1"/>
  <c r="M20" i="4"/>
  <c r="N20" i="4" s="1"/>
  <c r="M19" i="4"/>
  <c r="N19" i="4" s="1"/>
  <c r="M18" i="4"/>
  <c r="N18" i="4" s="1"/>
  <c r="M17" i="4"/>
  <c r="N17" i="4" s="1"/>
  <c r="M16" i="4"/>
  <c r="N16" i="4" s="1"/>
  <c r="M15" i="4"/>
  <c r="N15" i="4" s="1"/>
  <c r="M14" i="4"/>
  <c r="N14" i="4" s="1"/>
  <c r="M13" i="4"/>
  <c r="N13" i="4" s="1"/>
  <c r="M12" i="4"/>
  <c r="N12" i="4" s="1"/>
  <c r="M11" i="4"/>
  <c r="N11" i="4" s="1"/>
  <c r="M10" i="4"/>
  <c r="N10" i="4" s="1"/>
  <c r="M9" i="4"/>
  <c r="N9" i="4" s="1"/>
  <c r="M8" i="4"/>
  <c r="N8" i="4" s="1"/>
  <c r="M7" i="4"/>
  <c r="N7" i="4" s="1"/>
  <c r="N6" i="4"/>
  <c r="F7" i="4"/>
  <c r="G7" i="4" s="1"/>
  <c r="F11" i="4"/>
  <c r="G11" i="4" s="1"/>
  <c r="F12" i="4"/>
  <c r="G12" i="4" s="1"/>
  <c r="F13" i="4"/>
  <c r="G13" i="4" s="1"/>
  <c r="F14" i="4"/>
  <c r="G14" i="4" s="1"/>
  <c r="F15" i="4"/>
  <c r="G15" i="4" s="1"/>
  <c r="F16" i="4"/>
  <c r="G16" i="4" s="1"/>
  <c r="F17" i="4"/>
  <c r="G17" i="4" s="1"/>
  <c r="F18" i="4"/>
  <c r="G18" i="4" s="1"/>
  <c r="F19" i="4"/>
  <c r="G19" i="4" s="1"/>
  <c r="F20" i="4"/>
  <c r="G20" i="4" s="1"/>
  <c r="F21" i="4"/>
  <c r="G21" i="4" s="1"/>
  <c r="F22" i="4"/>
  <c r="G22" i="4" s="1"/>
  <c r="F23" i="4"/>
  <c r="G23" i="4" s="1"/>
  <c r="F24" i="4"/>
  <c r="G24" i="4" s="1"/>
  <c r="F25" i="4"/>
  <c r="G25" i="4" s="1"/>
  <c r="F26" i="4"/>
  <c r="G26" i="4" s="1"/>
  <c r="F27" i="4"/>
  <c r="G27" i="4" s="1"/>
  <c r="F28" i="4"/>
  <c r="G28" i="4" s="1"/>
  <c r="F29" i="4"/>
  <c r="G29" i="4" s="1"/>
  <c r="F30" i="4"/>
  <c r="G30" i="4" s="1"/>
  <c r="F31" i="4"/>
  <c r="G31" i="4" s="1"/>
  <c r="F32" i="4"/>
  <c r="G32" i="4" s="1"/>
  <c r="F33" i="4"/>
  <c r="G33" i="4" s="1"/>
  <c r="F34" i="4"/>
  <c r="G34" i="4" s="1"/>
  <c r="F35" i="4"/>
  <c r="G35" i="4" s="1"/>
  <c r="F36" i="4"/>
  <c r="G36" i="4" s="1"/>
  <c r="F37" i="4"/>
  <c r="G37" i="4" s="1"/>
  <c r="F38" i="4"/>
  <c r="G38" i="4" s="1"/>
  <c r="F39" i="4"/>
  <c r="G39" i="4" s="1"/>
  <c r="F40" i="4"/>
  <c r="G40" i="4" s="1"/>
  <c r="F41" i="4"/>
  <c r="G41" i="4" s="1"/>
  <c r="F42" i="4"/>
  <c r="G42" i="4" s="1"/>
  <c r="F43" i="4"/>
  <c r="G43" i="4" s="1"/>
  <c r="F44" i="4"/>
  <c r="G44" i="4" s="1"/>
  <c r="F45" i="4"/>
  <c r="G45" i="4" s="1"/>
  <c r="F46" i="4"/>
  <c r="G46" i="4" s="1"/>
  <c r="F47" i="4"/>
  <c r="G47" i="4" s="1"/>
  <c r="F48" i="4"/>
  <c r="G48" i="4" s="1"/>
  <c r="F49" i="4"/>
  <c r="G49" i="4" s="1"/>
  <c r="F50" i="4"/>
  <c r="G50" i="4" s="1"/>
  <c r="F51" i="4"/>
  <c r="G51" i="4" s="1"/>
  <c r="F52" i="4"/>
  <c r="G52" i="4" s="1"/>
  <c r="F53" i="4"/>
  <c r="G53" i="4" s="1"/>
  <c r="F54" i="4"/>
  <c r="G54" i="4" s="1"/>
  <c r="F55" i="4"/>
  <c r="G55" i="4" s="1"/>
  <c r="F56" i="4"/>
  <c r="G56" i="4" s="1"/>
  <c r="F57" i="4"/>
  <c r="G57" i="4" s="1"/>
  <c r="F58" i="4"/>
  <c r="G58" i="4" s="1"/>
  <c r="F59" i="4"/>
  <c r="G59" i="4" s="1"/>
  <c r="F60" i="4"/>
  <c r="G60" i="4" s="1"/>
  <c r="F61" i="4"/>
  <c r="G61" i="4" s="1"/>
  <c r="F62" i="4"/>
  <c r="G62" i="4" s="1"/>
  <c r="F63" i="4"/>
  <c r="G63" i="4" s="1"/>
  <c r="F64" i="4"/>
  <c r="G64" i="4" s="1"/>
  <c r="F65" i="4"/>
  <c r="G65" i="4" s="1"/>
  <c r="F66" i="4"/>
  <c r="G66" i="4" s="1"/>
  <c r="F67" i="4"/>
  <c r="G67" i="4" s="1"/>
  <c r="F68" i="4"/>
  <c r="G68" i="4" s="1"/>
  <c r="F69" i="4"/>
  <c r="G69" i="4" s="1"/>
  <c r="F70" i="4"/>
  <c r="G70" i="4" s="1"/>
  <c r="F71" i="4"/>
  <c r="G71" i="4" s="1"/>
  <c r="F72" i="4"/>
  <c r="G72" i="4" s="1"/>
  <c r="F73" i="4"/>
  <c r="G73" i="4" s="1"/>
  <c r="F74" i="4"/>
  <c r="G74" i="4" s="1"/>
  <c r="F75" i="4"/>
  <c r="G75" i="4" s="1"/>
  <c r="F76" i="4"/>
  <c r="G76" i="4" s="1"/>
  <c r="F77" i="4"/>
  <c r="G77" i="4" s="1"/>
  <c r="F78" i="4"/>
  <c r="G78" i="4" s="1"/>
  <c r="F79" i="4"/>
  <c r="G79" i="4" s="1"/>
  <c r="F80" i="4"/>
  <c r="G80" i="4" s="1"/>
  <c r="F81" i="4"/>
  <c r="G81" i="4" s="1"/>
  <c r="F82" i="4"/>
  <c r="G82" i="4" s="1"/>
  <c r="F83" i="4"/>
  <c r="G83" i="4" s="1"/>
  <c r="F84" i="4"/>
  <c r="G84" i="4" s="1"/>
  <c r="F85" i="4"/>
  <c r="G85" i="4" s="1"/>
  <c r="F86" i="4"/>
  <c r="G86" i="4" s="1"/>
  <c r="F87" i="4"/>
  <c r="G87" i="4" s="1"/>
  <c r="F88" i="4"/>
  <c r="G88" i="4" s="1"/>
  <c r="F89" i="4"/>
  <c r="G89" i="4" s="1"/>
  <c r="F90" i="4"/>
  <c r="G90" i="4" s="1"/>
  <c r="F91" i="4"/>
  <c r="G91" i="4" s="1"/>
  <c r="F92" i="4"/>
  <c r="G92" i="4" s="1"/>
  <c r="F93" i="4"/>
  <c r="G93" i="4" s="1"/>
  <c r="F94" i="4"/>
  <c r="G94" i="4" s="1"/>
  <c r="F95" i="4"/>
  <c r="G95" i="4" s="1"/>
  <c r="F96" i="4"/>
  <c r="G96" i="4" s="1"/>
  <c r="F97" i="4"/>
  <c r="G97" i="4" s="1"/>
  <c r="F98" i="4"/>
  <c r="G98" i="4" s="1"/>
  <c r="F99" i="4"/>
  <c r="G99" i="4" s="1"/>
  <c r="F100" i="4"/>
  <c r="G100" i="4" s="1"/>
  <c r="F101" i="4"/>
  <c r="G101" i="4" s="1"/>
  <c r="F102" i="4"/>
  <c r="G102" i="4" s="1"/>
  <c r="F8" i="4"/>
  <c r="G8" i="4" s="1"/>
  <c r="F9" i="4"/>
  <c r="G9" i="4" s="1"/>
  <c r="F10" i="4"/>
  <c r="G10" i="4" s="1"/>
  <c r="F6" i="4"/>
  <c r="G6" i="4" s="1"/>
  <c r="S7" i="4" l="1"/>
  <c r="S6" i="4"/>
  <c r="AG7" i="4"/>
  <c r="AG8" i="4"/>
  <c r="AG9" i="4"/>
  <c r="AG10" i="4"/>
  <c r="AG11" i="4"/>
  <c r="AG12" i="4"/>
  <c r="AG13" i="4"/>
  <c r="AG14" i="4"/>
  <c r="AG15" i="4"/>
  <c r="AG16" i="4"/>
  <c r="AG17" i="4"/>
  <c r="AG18" i="4"/>
  <c r="AG19" i="4"/>
  <c r="AG20" i="4"/>
  <c r="AG21" i="4"/>
  <c r="AG22" i="4"/>
  <c r="AG23" i="4"/>
  <c r="AG24" i="4"/>
  <c r="AG25" i="4"/>
  <c r="AG26" i="4"/>
  <c r="AG27" i="4"/>
  <c r="AG28" i="4"/>
  <c r="AG29" i="4"/>
  <c r="AG30" i="4"/>
  <c r="AG31" i="4"/>
  <c r="AG32" i="4"/>
  <c r="AG33" i="4"/>
  <c r="AG34" i="4"/>
  <c r="AG35" i="4"/>
  <c r="AG36" i="4"/>
  <c r="AG37" i="4"/>
  <c r="AG38" i="4"/>
  <c r="AG39" i="4"/>
  <c r="AG40" i="4"/>
  <c r="AG41" i="4"/>
  <c r="AG42" i="4"/>
  <c r="AG43" i="4"/>
  <c r="AG44" i="4"/>
  <c r="AG45" i="4"/>
  <c r="AG46" i="4"/>
  <c r="AG47" i="4"/>
  <c r="AG48" i="4"/>
  <c r="AG49" i="4"/>
  <c r="AG50" i="4"/>
  <c r="AG51" i="4"/>
  <c r="AG52" i="4"/>
  <c r="AG53" i="4"/>
  <c r="AG54" i="4"/>
  <c r="AG55" i="4"/>
  <c r="AG56" i="4"/>
  <c r="AG57" i="4"/>
  <c r="AG58" i="4"/>
  <c r="AG59" i="4"/>
  <c r="AG60" i="4"/>
  <c r="AG61" i="4"/>
  <c r="AG62" i="4"/>
  <c r="AG63" i="4"/>
  <c r="AG64" i="4"/>
  <c r="AG65" i="4"/>
  <c r="AG66" i="4"/>
  <c r="AG67" i="4"/>
  <c r="AG68" i="4"/>
  <c r="AG69" i="4"/>
  <c r="AG70" i="4"/>
  <c r="AG71" i="4"/>
  <c r="AG72" i="4"/>
  <c r="AG73" i="4"/>
  <c r="AG74" i="4"/>
  <c r="AG75" i="4"/>
  <c r="AG76" i="4"/>
  <c r="AG77" i="4"/>
  <c r="AG78" i="4"/>
  <c r="AG79" i="4"/>
  <c r="AG80" i="4"/>
  <c r="AG81" i="4"/>
  <c r="AG82" i="4"/>
  <c r="AG83" i="4"/>
  <c r="AG84" i="4"/>
  <c r="AG85" i="4"/>
  <c r="AG86" i="4"/>
  <c r="AG87" i="4"/>
  <c r="AG88" i="4"/>
  <c r="AG89" i="4"/>
  <c r="AG90" i="4"/>
  <c r="AG91" i="4"/>
  <c r="AG92" i="4"/>
  <c r="AG93" i="4"/>
  <c r="AG94" i="4"/>
  <c r="AG95" i="4"/>
  <c r="AG96" i="4"/>
  <c r="AG97" i="4"/>
  <c r="AG98" i="4"/>
  <c r="AG99" i="4"/>
  <c r="AG100" i="4"/>
  <c r="AG101" i="4"/>
  <c r="AG102" i="4"/>
  <c r="AN7" i="4"/>
  <c r="AN8" i="4"/>
  <c r="AN9" i="4"/>
  <c r="AN10" i="4"/>
  <c r="AN11" i="4"/>
  <c r="AN12" i="4"/>
  <c r="AN13" i="4"/>
  <c r="AN14" i="4"/>
  <c r="AN15" i="4"/>
  <c r="AN16" i="4"/>
  <c r="AN17" i="4"/>
  <c r="AN18" i="4"/>
  <c r="AN19" i="4"/>
  <c r="AN20" i="4"/>
  <c r="AN21" i="4"/>
  <c r="AN22" i="4"/>
  <c r="AN23" i="4"/>
  <c r="AN24" i="4"/>
  <c r="AN25" i="4"/>
  <c r="AN26" i="4"/>
  <c r="AN27" i="4"/>
  <c r="AN28" i="4"/>
  <c r="AN29" i="4"/>
  <c r="AN30" i="4"/>
  <c r="AN31" i="4"/>
  <c r="AN32" i="4"/>
  <c r="AN33" i="4"/>
  <c r="AN34" i="4"/>
  <c r="AN35" i="4"/>
  <c r="AN36" i="4"/>
  <c r="AN37" i="4"/>
  <c r="AN38" i="4"/>
  <c r="AN39" i="4"/>
  <c r="AN40" i="4"/>
  <c r="AN41" i="4"/>
  <c r="AN42" i="4"/>
  <c r="AN43" i="4"/>
  <c r="AN44" i="4"/>
  <c r="AN45" i="4"/>
  <c r="AN46" i="4"/>
  <c r="AN47" i="4"/>
  <c r="AN48" i="4"/>
  <c r="AN49" i="4"/>
  <c r="AN50" i="4"/>
  <c r="AN51" i="4"/>
  <c r="AN52" i="4"/>
  <c r="AN53" i="4"/>
  <c r="AN54" i="4"/>
  <c r="AN55" i="4"/>
  <c r="AN56" i="4"/>
  <c r="AN57" i="4"/>
  <c r="AN58" i="4"/>
  <c r="AN59" i="4"/>
  <c r="AN60" i="4"/>
  <c r="AN61" i="4"/>
  <c r="AN62" i="4"/>
  <c r="AN63" i="4"/>
  <c r="AN64" i="4"/>
  <c r="AN65" i="4"/>
  <c r="AN66" i="4"/>
  <c r="AN67" i="4"/>
  <c r="AN68" i="4"/>
  <c r="AN69" i="4"/>
  <c r="AN70" i="4"/>
  <c r="AN71" i="4"/>
  <c r="AN72" i="4"/>
  <c r="AN73" i="4"/>
  <c r="AN74" i="4"/>
  <c r="AN75" i="4"/>
  <c r="AN76" i="4"/>
  <c r="AN77" i="4"/>
  <c r="AN78" i="4"/>
  <c r="AN79" i="4"/>
  <c r="AN80" i="4"/>
  <c r="AN81" i="4"/>
  <c r="AN82" i="4"/>
  <c r="AN83" i="4"/>
  <c r="AN84" i="4"/>
  <c r="AN85" i="4"/>
  <c r="AN86" i="4"/>
  <c r="AN87" i="4"/>
  <c r="AN88" i="4"/>
  <c r="AN89" i="4"/>
  <c r="AN90" i="4"/>
  <c r="AN91" i="4"/>
  <c r="AN92" i="4"/>
  <c r="AN93" i="4"/>
  <c r="AN94" i="4"/>
  <c r="AN95" i="4"/>
  <c r="AN96" i="4"/>
  <c r="AN97" i="4"/>
  <c r="AN98" i="4"/>
  <c r="AN99" i="4"/>
  <c r="AN100" i="4"/>
  <c r="AN101" i="4"/>
  <c r="AN102" i="4"/>
  <c r="AN6" i="4"/>
  <c r="AG6" i="4"/>
  <c r="AJ90" i="4" s="1"/>
  <c r="Z6" i="4"/>
  <c r="Z7" i="4"/>
  <c r="Z8" i="4"/>
  <c r="Z9" i="4"/>
  <c r="Z10" i="4"/>
  <c r="Z11" i="4"/>
  <c r="Z12" i="4"/>
  <c r="Z13" i="4"/>
  <c r="Z14" i="4"/>
  <c r="Z15" i="4"/>
  <c r="Z16" i="4"/>
  <c r="Z17" i="4"/>
  <c r="Z18" i="4"/>
  <c r="Z19" i="4"/>
  <c r="Z20" i="4"/>
  <c r="Z21" i="4"/>
  <c r="Z22" i="4"/>
  <c r="Z23" i="4"/>
  <c r="Z24" i="4"/>
  <c r="Z25" i="4"/>
  <c r="Z26" i="4"/>
  <c r="Z27" i="4"/>
  <c r="Z28" i="4"/>
  <c r="Z29" i="4"/>
  <c r="Z30" i="4"/>
  <c r="Z31" i="4"/>
  <c r="Z32" i="4"/>
  <c r="Z33" i="4"/>
  <c r="Z34" i="4"/>
  <c r="Z35" i="4"/>
  <c r="Z36" i="4"/>
  <c r="Z37" i="4"/>
  <c r="Z38" i="4"/>
  <c r="Z39" i="4"/>
  <c r="Z40" i="4"/>
  <c r="Z41" i="4"/>
  <c r="Z42" i="4"/>
  <c r="Z43" i="4"/>
  <c r="Z44" i="4"/>
  <c r="Z45" i="4"/>
  <c r="Z46" i="4"/>
  <c r="Z47" i="4"/>
  <c r="Z48" i="4"/>
  <c r="Z49" i="4"/>
  <c r="Z50" i="4"/>
  <c r="Z51" i="4"/>
  <c r="Z52" i="4"/>
  <c r="Z53" i="4"/>
  <c r="Z54" i="4"/>
  <c r="Z55" i="4"/>
  <c r="Z56" i="4"/>
  <c r="Z57" i="4"/>
  <c r="Z58" i="4"/>
  <c r="Z59" i="4"/>
  <c r="Z60" i="4"/>
  <c r="Z61" i="4"/>
  <c r="Z62" i="4"/>
  <c r="Z63" i="4"/>
  <c r="Z64" i="4"/>
  <c r="Z65" i="4"/>
  <c r="Z66" i="4"/>
  <c r="Z67" i="4"/>
  <c r="Z68" i="4"/>
  <c r="Z69" i="4"/>
  <c r="Z70" i="4"/>
  <c r="Z71" i="4"/>
  <c r="Z72" i="4"/>
  <c r="Z73" i="4"/>
  <c r="Z74" i="4"/>
  <c r="Z75" i="4"/>
  <c r="Z76" i="4"/>
  <c r="Z77" i="4"/>
  <c r="Z78" i="4"/>
  <c r="Z79" i="4"/>
  <c r="Z80" i="4"/>
  <c r="Z81" i="4"/>
  <c r="Z82" i="4"/>
  <c r="Z83" i="4"/>
  <c r="Z84" i="4"/>
  <c r="Z85" i="4"/>
  <c r="Z86" i="4"/>
  <c r="Z87" i="4"/>
  <c r="Z88" i="4"/>
  <c r="Z89" i="4"/>
  <c r="Z90" i="4"/>
  <c r="Z91" i="4"/>
  <c r="Z92" i="4"/>
  <c r="Z93" i="4"/>
  <c r="Z94" i="4"/>
  <c r="Z95" i="4"/>
  <c r="Z96" i="4"/>
  <c r="Z97" i="4"/>
  <c r="Z98" i="4"/>
  <c r="Z99" i="4"/>
  <c r="Z100" i="4"/>
  <c r="Z101" i="4"/>
  <c r="Z102" i="4"/>
  <c r="S8" i="4"/>
  <c r="S9" i="4"/>
  <c r="S10" i="4"/>
  <c r="S11" i="4"/>
  <c r="S12" i="4"/>
  <c r="S13" i="4"/>
  <c r="S14" i="4"/>
  <c r="S15" i="4"/>
  <c r="S16" i="4"/>
  <c r="S17" i="4"/>
  <c r="S18" i="4"/>
  <c r="S19" i="4"/>
  <c r="S20" i="4"/>
  <c r="S21" i="4"/>
  <c r="S22" i="4"/>
  <c r="S23" i="4"/>
  <c r="S24" i="4"/>
  <c r="S25" i="4"/>
  <c r="S26" i="4"/>
  <c r="S27" i="4"/>
  <c r="S28" i="4"/>
  <c r="S29" i="4"/>
  <c r="S30" i="4"/>
  <c r="S31" i="4"/>
  <c r="S32" i="4"/>
  <c r="S33" i="4"/>
  <c r="S34" i="4"/>
  <c r="S35" i="4"/>
  <c r="S36" i="4"/>
  <c r="S37" i="4"/>
  <c r="S38" i="4"/>
  <c r="S39" i="4"/>
  <c r="S40" i="4"/>
  <c r="S41" i="4"/>
  <c r="S42" i="4"/>
  <c r="S43" i="4"/>
  <c r="S44" i="4"/>
  <c r="S45" i="4"/>
  <c r="S46" i="4"/>
  <c r="S47" i="4"/>
  <c r="S48" i="4"/>
  <c r="S49" i="4"/>
  <c r="S50" i="4"/>
  <c r="S51" i="4"/>
  <c r="S52" i="4"/>
  <c r="S53" i="4"/>
  <c r="S54" i="4"/>
  <c r="S55" i="4"/>
  <c r="S56" i="4"/>
  <c r="S57" i="4"/>
  <c r="S58" i="4"/>
  <c r="S59" i="4"/>
  <c r="S60" i="4"/>
  <c r="S61" i="4"/>
  <c r="S62" i="4"/>
  <c r="S63" i="4"/>
  <c r="S64" i="4"/>
  <c r="S65" i="4"/>
  <c r="S66" i="4"/>
  <c r="S67" i="4"/>
  <c r="S68" i="4"/>
  <c r="S69" i="4"/>
  <c r="S70" i="4"/>
  <c r="S71" i="4"/>
  <c r="S72" i="4"/>
  <c r="S73" i="4"/>
  <c r="S74" i="4"/>
  <c r="S75" i="4"/>
  <c r="S76" i="4"/>
  <c r="S77" i="4"/>
  <c r="S78" i="4"/>
  <c r="S79" i="4"/>
  <c r="S80" i="4"/>
  <c r="S81" i="4"/>
  <c r="S82" i="4"/>
  <c r="S83" i="4"/>
  <c r="S84" i="4"/>
  <c r="S85" i="4"/>
  <c r="S86" i="4"/>
  <c r="S87" i="4"/>
  <c r="S88" i="4"/>
  <c r="S89" i="4"/>
  <c r="S90" i="4"/>
  <c r="S91" i="4"/>
  <c r="S92" i="4"/>
  <c r="S93" i="4"/>
  <c r="S94" i="4"/>
  <c r="S95" i="4"/>
  <c r="S96" i="4"/>
  <c r="S97" i="4"/>
  <c r="S98" i="4"/>
  <c r="S99" i="4"/>
  <c r="S100" i="4"/>
  <c r="S101" i="4"/>
  <c r="S102" i="4"/>
  <c r="L7" i="4"/>
  <c r="L8" i="4"/>
  <c r="L9" i="4"/>
  <c r="L10" i="4"/>
  <c r="L11" i="4"/>
  <c r="L12" i="4"/>
  <c r="L13" i="4"/>
  <c r="L14" i="4"/>
  <c r="L15" i="4"/>
  <c r="L16" i="4"/>
  <c r="L17" i="4"/>
  <c r="L18" i="4"/>
  <c r="L19" i="4"/>
  <c r="L20" i="4"/>
  <c r="L21" i="4"/>
  <c r="L22" i="4"/>
  <c r="L23" i="4"/>
  <c r="L24" i="4"/>
  <c r="L25" i="4"/>
  <c r="L26" i="4"/>
  <c r="L27" i="4"/>
  <c r="L28" i="4"/>
  <c r="L29" i="4"/>
  <c r="L30" i="4"/>
  <c r="L31" i="4"/>
  <c r="L32" i="4"/>
  <c r="L33" i="4"/>
  <c r="L34" i="4"/>
  <c r="L35" i="4"/>
  <c r="L36" i="4"/>
  <c r="L37" i="4"/>
  <c r="L38" i="4"/>
  <c r="L39" i="4"/>
  <c r="L40" i="4"/>
  <c r="L41" i="4"/>
  <c r="L42" i="4"/>
  <c r="L43" i="4"/>
  <c r="L44" i="4"/>
  <c r="L45" i="4"/>
  <c r="L46" i="4"/>
  <c r="L47" i="4"/>
  <c r="L48" i="4"/>
  <c r="L49" i="4"/>
  <c r="L50" i="4"/>
  <c r="L51" i="4"/>
  <c r="L52" i="4"/>
  <c r="L53" i="4"/>
  <c r="L54" i="4"/>
  <c r="L55" i="4"/>
  <c r="L56" i="4"/>
  <c r="L57" i="4"/>
  <c r="L58" i="4"/>
  <c r="L59" i="4"/>
  <c r="L60" i="4"/>
  <c r="L61" i="4"/>
  <c r="L62" i="4"/>
  <c r="L63" i="4"/>
  <c r="L64" i="4"/>
  <c r="L65" i="4"/>
  <c r="L66" i="4"/>
  <c r="L67" i="4"/>
  <c r="L68" i="4"/>
  <c r="L69" i="4"/>
  <c r="L70" i="4"/>
  <c r="L71" i="4"/>
  <c r="L72" i="4"/>
  <c r="L73" i="4"/>
  <c r="L74" i="4"/>
  <c r="L75" i="4"/>
  <c r="L76" i="4"/>
  <c r="L77" i="4"/>
  <c r="L78" i="4"/>
  <c r="L79" i="4"/>
  <c r="L80" i="4"/>
  <c r="L81" i="4"/>
  <c r="L82" i="4"/>
  <c r="L83" i="4"/>
  <c r="L84" i="4"/>
  <c r="L85" i="4"/>
  <c r="L86" i="4"/>
  <c r="L87" i="4"/>
  <c r="L88" i="4"/>
  <c r="L89" i="4"/>
  <c r="L90" i="4"/>
  <c r="L91" i="4"/>
  <c r="L92" i="4"/>
  <c r="L93" i="4"/>
  <c r="L94" i="4"/>
  <c r="L95" i="4"/>
  <c r="L96" i="4"/>
  <c r="L97" i="4"/>
  <c r="L98" i="4"/>
  <c r="L99" i="4"/>
  <c r="L100" i="4"/>
  <c r="L101" i="4"/>
  <c r="L102" i="4"/>
  <c r="L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6" i="4"/>
  <c r="H90" i="4" s="1"/>
  <c r="AN7" i="1"/>
  <c r="AN8" i="1"/>
  <c r="AN9" i="1"/>
  <c r="AN10" i="1"/>
  <c r="AN11" i="1"/>
  <c r="AN12" i="1"/>
  <c r="AN13" i="1"/>
  <c r="AN14" i="1"/>
  <c r="AN15" i="1"/>
  <c r="AN16" i="1"/>
  <c r="AN17" i="1"/>
  <c r="AN18" i="1"/>
  <c r="AN19" i="1"/>
  <c r="AN20" i="1"/>
  <c r="AN21" i="1"/>
  <c r="AN22" i="1"/>
  <c r="AN23" i="1"/>
  <c r="AN24" i="1"/>
  <c r="AN25" i="1"/>
  <c r="AN26" i="1"/>
  <c r="AN27" i="1"/>
  <c r="AN28" i="1"/>
  <c r="AN29" i="1"/>
  <c r="AN30" i="1"/>
  <c r="AN31" i="1"/>
  <c r="AN32" i="1"/>
  <c r="AN33" i="1"/>
  <c r="AN34" i="1"/>
  <c r="AN35" i="1"/>
  <c r="AN36" i="1"/>
  <c r="AN37" i="1"/>
  <c r="AN38" i="1"/>
  <c r="AN39" i="1"/>
  <c r="AN40" i="1"/>
  <c r="AN41" i="1"/>
  <c r="AN42" i="1"/>
  <c r="AN43" i="1"/>
  <c r="AN44" i="1"/>
  <c r="AN45" i="1"/>
  <c r="AN46" i="1"/>
  <c r="AN47" i="1"/>
  <c r="AN48" i="1"/>
  <c r="AN49" i="1"/>
  <c r="AN50" i="1"/>
  <c r="AN51" i="1"/>
  <c r="AN52" i="1"/>
  <c r="AN53" i="1"/>
  <c r="AN54" i="1"/>
  <c r="AN55" i="1"/>
  <c r="AN56" i="1"/>
  <c r="AN57" i="1"/>
  <c r="AN58" i="1"/>
  <c r="AN59" i="1"/>
  <c r="AN60" i="1"/>
  <c r="AN61" i="1"/>
  <c r="AN62" i="1"/>
  <c r="AN63" i="1"/>
  <c r="AN64" i="1"/>
  <c r="AN65" i="1"/>
  <c r="AN66" i="1"/>
  <c r="AN67" i="1"/>
  <c r="AN68" i="1"/>
  <c r="AN69" i="1"/>
  <c r="AN70" i="1"/>
  <c r="AN71" i="1"/>
  <c r="AN72" i="1"/>
  <c r="AN73" i="1"/>
  <c r="AN74" i="1"/>
  <c r="AN75" i="1"/>
  <c r="AN76" i="1"/>
  <c r="AN77" i="1"/>
  <c r="AN78" i="1"/>
  <c r="AN79" i="1"/>
  <c r="AN80" i="1"/>
  <c r="AN81" i="1"/>
  <c r="AN82" i="1"/>
  <c r="AN83" i="1"/>
  <c r="AN84" i="1"/>
  <c r="AN85" i="1"/>
  <c r="AN86" i="1"/>
  <c r="AN87" i="1"/>
  <c r="AN88" i="1"/>
  <c r="AN89" i="1"/>
  <c r="AN90" i="1"/>
  <c r="AN91" i="1"/>
  <c r="AN92" i="1"/>
  <c r="AN93" i="1"/>
  <c r="AN94" i="1"/>
  <c r="AN95" i="1"/>
  <c r="AN96" i="1"/>
  <c r="AN97" i="1"/>
  <c r="AN98" i="1"/>
  <c r="AN99" i="1"/>
  <c r="AN100" i="1"/>
  <c r="AN101" i="1"/>
  <c r="AN102" i="1"/>
  <c r="AN6" i="1"/>
  <c r="AG7" i="1"/>
  <c r="AG8" i="1"/>
  <c r="AG9" i="1"/>
  <c r="AG10" i="1"/>
  <c r="AG11" i="1"/>
  <c r="AG12" i="1"/>
  <c r="AG13" i="1"/>
  <c r="AG14" i="1"/>
  <c r="AG15" i="1"/>
  <c r="AG16" i="1"/>
  <c r="AG17" i="1"/>
  <c r="AG18" i="1"/>
  <c r="AG19" i="1"/>
  <c r="AG20" i="1"/>
  <c r="AG21" i="1"/>
  <c r="AG22" i="1"/>
  <c r="AG23" i="1"/>
  <c r="AG24" i="1"/>
  <c r="AG25" i="1"/>
  <c r="AG26" i="1"/>
  <c r="AG27" i="1"/>
  <c r="AG28" i="1"/>
  <c r="AG29" i="1"/>
  <c r="AG30" i="1"/>
  <c r="AG31" i="1"/>
  <c r="AG32" i="1"/>
  <c r="AG33" i="1"/>
  <c r="AG34" i="1"/>
  <c r="AG35" i="1"/>
  <c r="AG36" i="1"/>
  <c r="AG37" i="1"/>
  <c r="AG38" i="1"/>
  <c r="AG39" i="1"/>
  <c r="AG40" i="1"/>
  <c r="AG41"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85" i="1"/>
  <c r="AG86" i="1"/>
  <c r="AG87" i="1"/>
  <c r="AG88" i="1"/>
  <c r="AG89" i="1"/>
  <c r="AG90" i="1"/>
  <c r="AG91" i="1"/>
  <c r="AG92" i="1"/>
  <c r="AG93" i="1"/>
  <c r="AG94" i="1"/>
  <c r="AG95" i="1"/>
  <c r="AG96" i="1"/>
  <c r="AG97" i="1"/>
  <c r="AG98" i="1"/>
  <c r="AG99" i="1"/>
  <c r="AG100" i="1"/>
  <c r="AG101" i="1"/>
  <c r="AG102" i="1"/>
  <c r="AG6" i="1"/>
  <c r="Z35" i="1"/>
  <c r="Z7" i="1"/>
  <c r="Z8" i="1"/>
  <c r="Z9" i="1"/>
  <c r="Z10" i="1"/>
  <c r="Z11" i="1"/>
  <c r="Z12" i="1"/>
  <c r="Z13" i="1"/>
  <c r="Z14" i="1"/>
  <c r="Z15" i="1"/>
  <c r="Z16" i="1"/>
  <c r="Z17" i="1"/>
  <c r="Z18" i="1"/>
  <c r="Z19" i="1"/>
  <c r="Z20" i="1"/>
  <c r="Z21" i="1"/>
  <c r="Z22" i="1"/>
  <c r="Z23" i="1"/>
  <c r="Z24" i="1"/>
  <c r="Z25" i="1"/>
  <c r="Z26" i="1"/>
  <c r="Z27" i="1"/>
  <c r="Z28" i="1"/>
  <c r="Z29" i="1"/>
  <c r="Z30" i="1"/>
  <c r="Z31" i="1"/>
  <c r="Z32" i="1"/>
  <c r="Z33" i="1"/>
  <c r="Z34"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6" i="1"/>
  <c r="L10" i="1"/>
  <c r="L6"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7" i="1"/>
  <c r="L8" i="1"/>
  <c r="L9" i="1"/>
  <c r="V90" i="1" l="1"/>
  <c r="AJ90" i="1"/>
  <c r="H90" i="1"/>
  <c r="O90" i="1"/>
  <c r="AC90" i="1"/>
  <c r="O90" i="4"/>
  <c r="AC90" i="4"/>
  <c r="V90" i="4"/>
</calcChain>
</file>

<file path=xl/sharedStrings.xml><?xml version="1.0" encoding="utf-8"?>
<sst xmlns="http://schemas.openxmlformats.org/spreadsheetml/2006/main" count="2374" uniqueCount="347">
  <si>
    <t>100 g/t</t>
  </si>
  <si>
    <t>Time (s)</t>
  </si>
  <si>
    <t>h(cm)_r1</t>
  </si>
  <si>
    <t>h(cm)_r2</t>
  </si>
  <si>
    <t>h(cm)_r3</t>
  </si>
  <si>
    <t>200 g/t</t>
  </si>
  <si>
    <t>300 g/t</t>
  </si>
  <si>
    <t>400 g/t</t>
  </si>
  <si>
    <t>500 g/t</t>
  </si>
  <si>
    <t>0 g/t</t>
  </si>
  <si>
    <t>Average froth height</t>
  </si>
  <si>
    <t>Std dev</t>
  </si>
  <si>
    <t>Std error</t>
  </si>
  <si>
    <t>Normal ore (%)</t>
  </si>
  <si>
    <t>Altered ore (%)</t>
  </si>
  <si>
    <t>Gold</t>
  </si>
  <si>
    <t>Cooperite</t>
  </si>
  <si>
    <t>Braggite</t>
  </si>
  <si>
    <t>Laurite</t>
  </si>
  <si>
    <t>Sperrylite</t>
  </si>
  <si>
    <t>Atheneite</t>
  </si>
  <si>
    <t>Moncheite-maslovite</t>
  </si>
  <si>
    <t>Kotulskite</t>
  </si>
  <si>
    <t>Pt Bismuthite</t>
  </si>
  <si>
    <t>Pd Bismuthite</t>
  </si>
  <si>
    <t>Hollingworthite</t>
  </si>
  <si>
    <t>PdPb alloy</t>
  </si>
  <si>
    <t>PdSb alloy</t>
  </si>
  <si>
    <t>PtFe alloy</t>
  </si>
  <si>
    <t>PdAu alloy</t>
  </si>
  <si>
    <t>OsIrRu alloys</t>
  </si>
  <si>
    <t>Normal UG2</t>
  </si>
  <si>
    <t>Altered UG2</t>
  </si>
  <si>
    <t>PGE sulphides</t>
  </si>
  <si>
    <t>PGE sulpharsenides</t>
  </si>
  <si>
    <t>PGE arsenides</t>
  </si>
  <si>
    <t>PGE bismuthotellurides</t>
  </si>
  <si>
    <t>PGE bismuthides</t>
  </si>
  <si>
    <t>PGE alloys</t>
  </si>
  <si>
    <t>Total</t>
  </si>
  <si>
    <t>Mineral (area %)</t>
  </si>
  <si>
    <t>Bulk mineralogy</t>
  </si>
  <si>
    <t xml:space="preserve"> </t>
  </si>
  <si>
    <t>Normal UG2 (%)</t>
  </si>
  <si>
    <t>Altered UG2 (%)</t>
  </si>
  <si>
    <t>Mineral group  (area %)</t>
  </si>
  <si>
    <t>PGM distribution</t>
  </si>
  <si>
    <t>Area %</t>
  </si>
  <si>
    <t>Normal Ore</t>
  </si>
  <si>
    <t>Altered ore</t>
  </si>
  <si>
    <t>Size&lt;1</t>
  </si>
  <si>
    <t>Size&lt;2</t>
  </si>
  <si>
    <t>Size&lt;3</t>
  </si>
  <si>
    <t>Size&lt;4</t>
  </si>
  <si>
    <t>Size &lt;5</t>
  </si>
  <si>
    <t>Size&lt;6</t>
  </si>
  <si>
    <t>Size &lt;7</t>
  </si>
  <si>
    <t>Size&lt;8</t>
  </si>
  <si>
    <t>Size &lt;9</t>
  </si>
  <si>
    <t>Size &lt;10</t>
  </si>
  <si>
    <t>Size &lt;11</t>
  </si>
  <si>
    <t>Size &lt;12</t>
  </si>
  <si>
    <t>Size &lt;13</t>
  </si>
  <si>
    <t>Size &lt;14</t>
  </si>
  <si>
    <t>Size &lt;15</t>
  </si>
  <si>
    <t>Size &lt;16</t>
  </si>
  <si>
    <t>Size &lt;17</t>
  </si>
  <si>
    <t>Size &lt;18</t>
  </si>
  <si>
    <t>Size &lt;19</t>
  </si>
  <si>
    <t>Size &lt;20</t>
  </si>
  <si>
    <t>Size &lt;25</t>
  </si>
  <si>
    <t>Size &lt;30</t>
  </si>
  <si>
    <t>Size &lt; 35</t>
  </si>
  <si>
    <t>Size &lt; 40</t>
  </si>
  <si>
    <t>Size &lt; 45</t>
  </si>
  <si>
    <t>Size &lt;50</t>
  </si>
  <si>
    <t>Size &lt; 55</t>
  </si>
  <si>
    <t>Size &lt;60</t>
  </si>
  <si>
    <t>Size &gt;60</t>
  </si>
  <si>
    <t>PGM grain size distribution</t>
  </si>
  <si>
    <t># Grains (number of grains)</t>
  </si>
  <si>
    <t>Liberation &amp; Association (Area %)</t>
  </si>
  <si>
    <t>Liberated</t>
  </si>
  <si>
    <t>Liberated BMS</t>
  </si>
  <si>
    <t>PGM/BMS in silicates</t>
  </si>
  <si>
    <t>PGM/BMS in alteration silicates</t>
  </si>
  <si>
    <t>Attached to silicates</t>
  </si>
  <si>
    <t>Attached to alteration silicates</t>
  </si>
  <si>
    <t>Enclosed in silicates</t>
  </si>
  <si>
    <t>Enclosed in alteration silicates</t>
  </si>
  <si>
    <t>Enclosed in oxide</t>
  </si>
  <si>
    <t>Attached to oxide</t>
  </si>
  <si>
    <t>PGM liberation and association</t>
  </si>
  <si>
    <t>Mineral (wt.%)</t>
  </si>
  <si>
    <t>Chalcopyrite</t>
  </si>
  <si>
    <t>Pentlandite</t>
  </si>
  <si>
    <t>Pyrrhotite</t>
  </si>
  <si>
    <t>Other BMS</t>
  </si>
  <si>
    <t>Olivine</t>
  </si>
  <si>
    <t>OPX</t>
  </si>
  <si>
    <t>CPX</t>
  </si>
  <si>
    <t>Amphibole</t>
  </si>
  <si>
    <t>Serpentine</t>
  </si>
  <si>
    <t>Talc</t>
  </si>
  <si>
    <t>Chlorite</t>
  </si>
  <si>
    <t>Plagioclase</t>
  </si>
  <si>
    <t>Mica</t>
  </si>
  <si>
    <t>Carbonate</t>
  </si>
  <si>
    <t>Quartz</t>
  </si>
  <si>
    <t>Chromite</t>
  </si>
  <si>
    <t>Other</t>
  </si>
  <si>
    <t>Orthopyroxene</t>
  </si>
  <si>
    <t>Clinopyroxene</t>
  </si>
  <si>
    <t>Altered ore: 0g/t conc</t>
  </si>
  <si>
    <t>Altered ore: 500g/t conc</t>
  </si>
  <si>
    <t>Normal ore: 0g/t conc</t>
  </si>
  <si>
    <t>Normal ore: 500g/t conc</t>
  </si>
  <si>
    <t>Concentrate (conc) bulk mineralogy</t>
  </si>
  <si>
    <t>chromite</t>
  </si>
  <si>
    <t>diopside (CPX)</t>
  </si>
  <si>
    <t>plagioclase</t>
  </si>
  <si>
    <t>enstatite (OPX)</t>
  </si>
  <si>
    <t>chlorite</t>
  </si>
  <si>
    <t>amphibole</t>
  </si>
  <si>
    <t>talc</t>
  </si>
  <si>
    <t>biotite</t>
  </si>
  <si>
    <t>serpentine</t>
  </si>
  <si>
    <t>quartz</t>
  </si>
  <si>
    <t>ettringite</t>
  </si>
  <si>
    <t>dolomite</t>
  </si>
  <si>
    <t>Normal UG2 (wt.%)</t>
  </si>
  <si>
    <t>Altered UG2 (wt.%)</t>
  </si>
  <si>
    <t>-</t>
  </si>
  <si>
    <t>QEMSCAN data for two milled feed</t>
  </si>
  <si>
    <t>XRD data for two milled feed</t>
  </si>
  <si>
    <t>Sample_ID</t>
  </si>
  <si>
    <t>c_TOC</t>
  </si>
  <si>
    <t>c_IC</t>
  </si>
  <si>
    <t>c_TC</t>
  </si>
  <si>
    <t>c_TN</t>
  </si>
  <si>
    <t>c01_TOC_run1</t>
  </si>
  <si>
    <t>c02_TOC_run2</t>
  </si>
  <si>
    <t>c03_TOC_run3</t>
  </si>
  <si>
    <t>c04_TOC_average</t>
  </si>
  <si>
    <t>DeionizedH2O</t>
  </si>
  <si>
    <t>AlteredUG2_200g/t</t>
  </si>
  <si>
    <t>AlteredUG2_500g/t</t>
  </si>
  <si>
    <t>NormalUG2_200g/t</t>
  </si>
  <si>
    <t>NormalUG2_500g/t</t>
  </si>
  <si>
    <t>NormalUG2_NoOil</t>
  </si>
  <si>
    <t>AltereUG2_NoOil</t>
  </si>
  <si>
    <t>Feed</t>
  </si>
  <si>
    <t>Feed (mg/L)</t>
  </si>
  <si>
    <t>TOC</t>
  </si>
  <si>
    <t>Petroluem ether-oil extraction</t>
  </si>
  <si>
    <t>Empty beaker mass(g)</t>
  </si>
  <si>
    <t>Beaker mass after extraction(g)</t>
  </si>
  <si>
    <t>Oil extracted(g)</t>
  </si>
  <si>
    <t>Extracted oil concentration (g/t)</t>
  </si>
  <si>
    <t>Average</t>
  </si>
  <si>
    <t>AlteredUG2_500g/t_run1</t>
  </si>
  <si>
    <t>AlteredUG2_500g/t_run2</t>
  </si>
  <si>
    <t>NormalUG2_500g/t_run1</t>
  </si>
  <si>
    <t>NormalUG2_500g/t_run2</t>
  </si>
  <si>
    <t>Petroleum ether</t>
  </si>
  <si>
    <t>Concentrate</t>
  </si>
  <si>
    <t>Oil extracted (g): concs</t>
  </si>
  <si>
    <t>Oil in bulk tails (g)</t>
  </si>
  <si>
    <t>Tails (g)</t>
  </si>
  <si>
    <t>Concs mass (c1-c4)</t>
  </si>
  <si>
    <t>% oil recovered in the concs</t>
  </si>
  <si>
    <t>Average% oil recovered in the concs</t>
  </si>
  <si>
    <t>Run no.</t>
  </si>
  <si>
    <t>Reagents</t>
  </si>
  <si>
    <t>Sample</t>
  </si>
  <si>
    <t>Time,</t>
  </si>
  <si>
    <t>Cum Time</t>
  </si>
  <si>
    <t>Mass</t>
  </si>
  <si>
    <t>Water</t>
  </si>
  <si>
    <t xml:space="preserve">Cum </t>
  </si>
  <si>
    <t>Cum</t>
  </si>
  <si>
    <t>Ave cum</t>
  </si>
  <si>
    <t>Relative</t>
  </si>
  <si>
    <t>Ave cum w</t>
  </si>
  <si>
    <t>Platinum</t>
  </si>
  <si>
    <t xml:space="preserve">Platinum </t>
  </si>
  <si>
    <t>Ave</t>
  </si>
  <si>
    <t>Palladium</t>
  </si>
  <si>
    <t>Copper</t>
  </si>
  <si>
    <t>Nickel</t>
  </si>
  <si>
    <t>min</t>
  </si>
  <si>
    <t>Pull, g</t>
  </si>
  <si>
    <t>Rec, g</t>
  </si>
  <si>
    <t>Mass, g</t>
  </si>
  <si>
    <t>Water, g</t>
  </si>
  <si>
    <t>error</t>
  </si>
  <si>
    <t>ppm</t>
  </si>
  <si>
    <t>%</t>
  </si>
  <si>
    <t>Grade</t>
  </si>
  <si>
    <t>Rec</t>
  </si>
  <si>
    <t>Platinum grade</t>
  </si>
  <si>
    <t>Platinum rec</t>
  </si>
  <si>
    <t>Palladium grade</t>
  </si>
  <si>
    <t>Palladium rec</t>
  </si>
  <si>
    <t>Copper grade</t>
  </si>
  <si>
    <t>Copper rec</t>
  </si>
  <si>
    <t>Nickel grade</t>
  </si>
  <si>
    <t>Nickel rec</t>
  </si>
  <si>
    <t>(not fraction)</t>
  </si>
  <si>
    <t>g/t</t>
  </si>
  <si>
    <t>A0_1</t>
  </si>
  <si>
    <t>Senkol 821</t>
  </si>
  <si>
    <t>C1</t>
  </si>
  <si>
    <t>Sendep 30D</t>
  </si>
  <si>
    <t>C2</t>
  </si>
  <si>
    <t>Senfroth 200</t>
  </si>
  <si>
    <t>C3</t>
  </si>
  <si>
    <t>C4</t>
  </si>
  <si>
    <t>F</t>
  </si>
  <si>
    <t>T</t>
  </si>
  <si>
    <t>T1+T2</t>
  </si>
  <si>
    <t>T3</t>
  </si>
  <si>
    <t>Cc+Tt</t>
  </si>
  <si>
    <t>Mass Bal</t>
  </si>
  <si>
    <t>head grade:</t>
  </si>
  <si>
    <t>A0_2</t>
  </si>
  <si>
    <t>A1_1</t>
  </si>
  <si>
    <t>Hydraulic oil 100g/t</t>
  </si>
  <si>
    <t>A1_2</t>
  </si>
  <si>
    <t>Hydraulic oil</t>
  </si>
  <si>
    <t>A2_1</t>
  </si>
  <si>
    <t>Hydraulic oil 200g/t</t>
  </si>
  <si>
    <t>A2_2</t>
  </si>
  <si>
    <t>A3_1</t>
  </si>
  <si>
    <t>Hydraulic oil 300 g/t</t>
  </si>
  <si>
    <t>A3_2</t>
  </si>
  <si>
    <t>A4_1</t>
  </si>
  <si>
    <t>Hydraulic oil 400 g/t</t>
  </si>
  <si>
    <t>A4_2</t>
  </si>
  <si>
    <t>A5_1</t>
  </si>
  <si>
    <t>Hydraulic oil 500 g/t</t>
  </si>
  <si>
    <t>A5_2</t>
  </si>
  <si>
    <t>A6_01</t>
  </si>
  <si>
    <t>used oil</t>
  </si>
  <si>
    <t>A6_02</t>
  </si>
  <si>
    <t>A7_01</t>
  </si>
  <si>
    <t>Hydraulic oil 300g/t</t>
  </si>
  <si>
    <t>A7_02</t>
  </si>
  <si>
    <t>A8_01</t>
  </si>
  <si>
    <t>Hydraulic oil 600g/t</t>
  </si>
  <si>
    <t>A8_02</t>
  </si>
  <si>
    <t>A20_01</t>
  </si>
  <si>
    <t>Sodium metasilicate 1500g/t</t>
  </si>
  <si>
    <t>Hydraulic oil 0 g/t</t>
  </si>
  <si>
    <t>A20_02</t>
  </si>
  <si>
    <t>A23_01</t>
  </si>
  <si>
    <t>A23_02</t>
  </si>
  <si>
    <t>A25_01</t>
  </si>
  <si>
    <t>A25_02</t>
  </si>
  <si>
    <t>AD20_01</t>
  </si>
  <si>
    <t>Degreaser (solox 180) 500g/t</t>
  </si>
  <si>
    <t>AD20_02</t>
  </si>
  <si>
    <t>AD25_01</t>
  </si>
  <si>
    <t>AD25_02</t>
  </si>
  <si>
    <t>Pt Grade</t>
  </si>
  <si>
    <t xml:space="preserve"> each conc</t>
  </si>
  <si>
    <t>B0_1</t>
  </si>
  <si>
    <t>B0_2</t>
  </si>
  <si>
    <t>B1_1</t>
  </si>
  <si>
    <t>B1_2</t>
  </si>
  <si>
    <t>B2_1</t>
  </si>
  <si>
    <t>B2_2</t>
  </si>
  <si>
    <t>B3_1</t>
  </si>
  <si>
    <t>B3_2</t>
  </si>
  <si>
    <t>B4_1</t>
  </si>
  <si>
    <t>Hydraulic oil 400g/t</t>
  </si>
  <si>
    <t>B4_2</t>
  </si>
  <si>
    <t>B5_1</t>
  </si>
  <si>
    <t>Hydraulic oil 500g/t</t>
  </si>
  <si>
    <t>B5_2</t>
  </si>
  <si>
    <t>B6_01</t>
  </si>
  <si>
    <t>B6_02</t>
  </si>
  <si>
    <t>B7_01</t>
  </si>
  <si>
    <t>usd oil</t>
  </si>
  <si>
    <t>B7_02</t>
  </si>
  <si>
    <t>B20_01</t>
  </si>
  <si>
    <t>Hydraulic oil 0g/t</t>
  </si>
  <si>
    <t>B20_02</t>
  </si>
  <si>
    <t>B23_01</t>
  </si>
  <si>
    <t>B23_02</t>
  </si>
  <si>
    <t>B25_01</t>
  </si>
  <si>
    <t>B25_02</t>
  </si>
  <si>
    <t>BD20_01</t>
  </si>
  <si>
    <t>BD20_02</t>
  </si>
  <si>
    <t>BD25_01</t>
  </si>
  <si>
    <t>BD25_02</t>
  </si>
  <si>
    <t>Sheet number</t>
  </si>
  <si>
    <t xml:space="preserve">Description </t>
  </si>
  <si>
    <t>SiO2</t>
  </si>
  <si>
    <t>TiO2</t>
  </si>
  <si>
    <t>Al2O3</t>
  </si>
  <si>
    <t>Fe2O3</t>
  </si>
  <si>
    <t>MnO</t>
  </si>
  <si>
    <t>MgO</t>
  </si>
  <si>
    <t>CaO</t>
  </si>
  <si>
    <t>Na2O</t>
  </si>
  <si>
    <t>K2O</t>
  </si>
  <si>
    <t>P2O5</t>
  </si>
  <si>
    <t>SO3</t>
  </si>
  <si>
    <t>Cr2O3</t>
  </si>
  <si>
    <t>NiO</t>
  </si>
  <si>
    <t>CuO</t>
  </si>
  <si>
    <t>H2O-</t>
  </si>
  <si>
    <t>LOI</t>
  </si>
  <si>
    <t>Sum</t>
  </si>
  <si>
    <t>(wt.%)</t>
  </si>
  <si>
    <t>Altered UG2     0g/t</t>
  </si>
  <si>
    <t>Altered UG2     500g/t</t>
  </si>
  <si>
    <t>Normal UG2     0g/t</t>
  </si>
  <si>
    <t>Normal UG2     500g/t</t>
  </si>
  <si>
    <t>Raw data for the normal and altered ore concentrate at 0 and 500 g/t oil</t>
  </si>
  <si>
    <t>1a</t>
  </si>
  <si>
    <t>1b</t>
  </si>
  <si>
    <t>1c</t>
  </si>
  <si>
    <t>2a</t>
  </si>
  <si>
    <t>2b</t>
  </si>
  <si>
    <t>4a</t>
  </si>
  <si>
    <t>4b</t>
  </si>
  <si>
    <t>Workbook contents</t>
  </si>
  <si>
    <t>This workbook provides the raw data for all experiments (excluding rheology) conducted and also covered in the thesis. The table below gives a description of the data contained in each respective sheet.</t>
  </si>
  <si>
    <t>The QEMSCAN results were performed on the normal and altered ore feeds. This includes bulk mineralogy, PGM distribution, PGM grain size distribution, and liberation and association results. The bulk mineralogies of flotation concentrate at 500 g/t oil condition are also included.</t>
  </si>
  <si>
    <t>The XRD results were performed on the normal and altered ore feeds. This was used to validate the bulk mineralogy results.</t>
  </si>
  <si>
    <t>The XRF results were performed on the normal and altered ore feeds. This was used to validate the bulk mineralogy results along with the XRD results. The XRF raw data of flotation concentrates is also included.</t>
  </si>
  <si>
    <t>Froth stability tests (froth height) performed on the normal ore at various oil concentrations (0 g/t to 500 g/t).</t>
  </si>
  <si>
    <t>Froth stability tests (froth height) performed on the altered ore at various oil concentrations (0 g/t to 500 g/t).</t>
  </si>
  <si>
    <t>Total organic carbon tests conducted on the feed at 200 g/t and 500 g/t oil. The spreadsheet also includes the petroleum ether-oil extration (normal and altered ore) performed using the feed and 500 g/t oil condition, as well as the concentrate (500 g/t).</t>
  </si>
  <si>
    <t>All batch blotation experiments in the normal ore. Raw data of the baseline batch flotation (0–500 g/t oil), baseline tests with used oil (200–300 g/t), mitigation with sodium metasilicate (1500 g/t) in the presence of oil (0–500 g/t), and degreaser (500 g/t) in the presence of oil (0–500 g/t).</t>
  </si>
  <si>
    <t>All batch blotation experiments in the altered ore. Raw data of the baseline batch flotation (0–500 g/t oil), baseline tests with used oil (200–300 g/t), mitigation with sodium metasilicate (1500 g/t) in the presence of oil (0–500 g/t), and degreaser (500 g/t) in the presence of oil (0–500 g/t).</t>
  </si>
  <si>
    <t>XRF data for two milled feed</t>
  </si>
  <si>
    <t>Tshinavhe Thendo Arthur</t>
  </si>
  <si>
    <t>University of Cape Town</t>
  </si>
  <si>
    <t xml:space="preserve">Thesis title: INVESTIGATION OF THE EFFECT OF HYDROCARBON SPILLAGES AND THEIR INTERACTION WITH ALTERATION MINERALS ON THE FLOTATION OF UG2 PGE ORE </t>
  </si>
  <si>
    <t>The diffractogram of the normal ore</t>
  </si>
  <si>
    <t>The diffractogram of the altered ore</t>
  </si>
  <si>
    <t>Volume (ml)</t>
  </si>
  <si>
    <t>Beaker mass after extraction(g): concentrate</t>
  </si>
  <si>
    <t>Degree: MSc Chemical Engineering,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</si>
</sst>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b/>
      <sz val="11"/>
      <color theme="1"/>
      <name val="Calibri"/>
      <family val="2"/>
      <scheme val="minor"/>
    </font>
    <font>
      <b/>
      <sz val="12"/>
      <color theme="1"/>
      <name val="Calibri"/>
      <family val="2"/>
      <scheme val="minor"/>
    </font>
    <font>
      <sz val="11"/>
      <color theme="1"/>
      <name val="Calibri"/>
      <family val="2"/>
      <scheme val="minor"/>
    </font>
    <font>
      <sz val="10"/>
      <name val="Arial"/>
      <family val="2"/>
    </font>
    <font>
      <sz val="10"/>
      <name val="Arial"/>
      <family val="2"/>
    </font>
    <font>
      <sz val="11"/>
      <color rgb="FF000000"/>
      <name val="Calibri"/>
      <family val="2"/>
      <scheme val="minor"/>
    </font>
    <font>
      <b/>
      <u/>
      <sz val="12"/>
      <color theme="1"/>
      <name val="Calibri"/>
      <family val="2"/>
      <scheme val="minor"/>
    </font>
  </fonts>
  <fills count="6">
    <fill>
      <patternFill patternType="none"/>
    </fill>
    <fill>
      <patternFill patternType="gray125"/>
    </fill>
    <fill>
      <patternFill patternType="solid">
        <fgColor rgb="FFCCCCFF"/>
        <bgColor indexed="64"/>
      </patternFill>
    </fill>
    <fill>
      <patternFill patternType="solid">
        <fgColor rgb="FFFFCCFF"/>
        <bgColor indexed="64"/>
      </patternFill>
    </fill>
    <fill>
      <patternFill patternType="solid">
        <fgColor rgb="FFFF99FF"/>
        <bgColor indexed="64"/>
      </patternFill>
    </fill>
    <fill>
      <patternFill patternType="solid">
        <fgColor rgb="FF99CCFF"/>
        <bgColor indexed="64"/>
      </patternFill>
    </fill>
  </fills>
  <borders count="1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4" fillId="0" borderId="0"/>
    <xf numFmtId="0" fontId="3" fillId="0" borderId="0"/>
    <xf numFmtId="0" fontId="5" fillId="0" borderId="0"/>
    <xf numFmtId="0" fontId="3" fillId="0" borderId="0"/>
  </cellStyleXfs>
  <cellXfs count="53">
    <xf numFmtId="0" fontId="0" fillId="0" borderId="0" xfId="0"/>
    <xf numFmtId="2" fontId="0" fillId="0" borderId="0" xfId="0" applyNumberFormat="1"/>
    <xf numFmtId="2" fontId="0" fillId="0" borderId="0" xfId="0" applyNumberFormat="1" applyAlignment="1">
      <alignment horizontal="center"/>
    </xf>
    <xf numFmtId="164" fontId="0" fillId="0" borderId="0" xfId="0" applyNumberFormat="1"/>
    <xf numFmtId="164" fontId="1" fillId="0" borderId="0" xfId="0" applyNumberFormat="1" applyFont="1" applyAlignment="1">
      <alignment horizontal="center"/>
    </xf>
    <xf numFmtId="0" fontId="0" fillId="0" borderId="0" xfId="0" applyAlignment="1">
      <alignment horizontal="center" wrapText="1"/>
    </xf>
    <xf numFmtId="0" fontId="0" fillId="0" borderId="3" xfId="0" applyBorder="1"/>
    <xf numFmtId="0" fontId="0" fillId="0" borderId="4" xfId="0" applyBorder="1"/>
    <xf numFmtId="0" fontId="0" fillId="0" borderId="5" xfId="0" applyBorder="1"/>
    <xf numFmtId="1" fontId="0" fillId="0" borderId="0" xfId="0" applyNumberFormat="1"/>
    <xf numFmtId="0" fontId="0" fillId="0" borderId="6" xfId="0" applyBorder="1"/>
    <xf numFmtId="0" fontId="0" fillId="0" borderId="7" xfId="0" applyBorder="1"/>
    <xf numFmtId="0" fontId="1" fillId="0" borderId="0" xfId="0" applyFont="1"/>
    <xf numFmtId="0" fontId="0" fillId="0" borderId="0" xfId="0" applyAlignment="1">
      <alignment horizontal="center"/>
    </xf>
    <xf numFmtId="2" fontId="1" fillId="0" borderId="0" xfId="0" applyNumberFormat="1" applyFont="1" applyAlignment="1">
      <alignment horizontal="left"/>
    </xf>
    <xf numFmtId="0" fontId="2" fillId="0" borderId="0" xfId="0" applyFont="1"/>
    <xf numFmtId="0" fontId="4" fillId="0" borderId="0" xfId="1"/>
    <xf numFmtId="0" fontId="0" fillId="0" borderId="8" xfId="0" applyBorder="1"/>
    <xf numFmtId="0" fontId="0" fillId="0" borderId="8" xfId="0" applyBorder="1" applyAlignment="1">
      <alignment horizontal="center" vertical="center"/>
    </xf>
    <xf numFmtId="0" fontId="0" fillId="0" borderId="8" xfId="0" applyBorder="1" applyAlignment="1">
      <alignment horizontal="left" vertical="top" wrapText="1"/>
    </xf>
    <xf numFmtId="0" fontId="1" fillId="0" borderId="0" xfId="0" applyFont="1" applyAlignment="1">
      <alignment horizontal="left"/>
    </xf>
    <xf numFmtId="0" fontId="0" fillId="0" borderId="8" xfId="0" applyBorder="1" applyAlignment="1">
      <alignment horizontal="center"/>
    </xf>
    <xf numFmtId="0" fontId="0" fillId="2" borderId="8" xfId="0" applyFill="1" applyBorder="1" applyAlignment="1">
      <alignment horizontal="center"/>
    </xf>
    <xf numFmtId="0" fontId="0" fillId="3" borderId="8" xfId="0" applyFill="1" applyBorder="1" applyAlignment="1">
      <alignment horizontal="center"/>
    </xf>
    <xf numFmtId="2" fontId="0" fillId="0" borderId="8" xfId="0" applyNumberFormat="1" applyBorder="1" applyAlignment="1">
      <alignment horizontal="center"/>
    </xf>
    <xf numFmtId="2" fontId="0" fillId="2" borderId="8" xfId="0" applyNumberFormat="1" applyFill="1" applyBorder="1" applyAlignment="1">
      <alignment horizontal="center"/>
    </xf>
    <xf numFmtId="2" fontId="0" fillId="3" borderId="8" xfId="0" applyNumberFormat="1" applyFill="1"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2" fontId="0" fillId="0" borderId="8" xfId="0" applyNumberFormat="1" applyBorder="1" applyAlignment="1">
      <alignment horizontal="left"/>
    </xf>
    <xf numFmtId="0" fontId="0" fillId="4" borderId="8" xfId="0" applyFill="1" applyBorder="1" applyAlignment="1">
      <alignment horizontal="center"/>
    </xf>
    <xf numFmtId="0" fontId="0" fillId="5" borderId="8" xfId="0" applyFill="1" applyBorder="1" applyAlignment="1">
      <alignment horizontal="center"/>
    </xf>
    <xf numFmtId="0" fontId="0" fillId="0" borderId="10" xfId="0" applyBorder="1"/>
    <xf numFmtId="2" fontId="0" fillId="0" borderId="12" xfId="0" applyNumberFormat="1" applyBorder="1" applyAlignment="1">
      <alignment horizontal="center"/>
    </xf>
    <xf numFmtId="0" fontId="0" fillId="2" borderId="8" xfId="0" applyFill="1" applyBorder="1"/>
    <xf numFmtId="0" fontId="0" fillId="3" borderId="8" xfId="0" applyFill="1" applyBorder="1"/>
    <xf numFmtId="0" fontId="6" fillId="3" borderId="8" xfId="0" applyFont="1" applyFill="1" applyBorder="1"/>
    <xf numFmtId="0" fontId="6" fillId="2" borderId="8" xfId="0" applyFont="1" applyFill="1" applyBorder="1"/>
    <xf numFmtId="0" fontId="6" fillId="4" borderId="8" xfId="0" applyFont="1" applyFill="1" applyBorder="1"/>
    <xf numFmtId="2" fontId="0" fillId="4" borderId="8" xfId="0" applyNumberFormat="1" applyFill="1" applyBorder="1" applyAlignment="1">
      <alignment horizontal="center"/>
    </xf>
    <xf numFmtId="0" fontId="6" fillId="5" borderId="8" xfId="0" applyFont="1" applyFill="1" applyBorder="1"/>
    <xf numFmtId="2" fontId="0" fillId="5" borderId="8" xfId="0" applyNumberFormat="1" applyFill="1" applyBorder="1" applyAlignment="1">
      <alignment horizontal="center"/>
    </xf>
    <xf numFmtId="164" fontId="0" fillId="0" borderId="8" xfId="0" applyNumberFormat="1" applyBorder="1"/>
    <xf numFmtId="0" fontId="0" fillId="0" borderId="8" xfId="0" applyBorder="1" applyAlignment="1">
      <alignment horizontal="left"/>
    </xf>
    <xf numFmtId="0" fontId="0" fillId="0" borderId="8" xfId="0" applyBorder="1" applyAlignment="1">
      <alignment horizontal="right"/>
    </xf>
    <xf numFmtId="0" fontId="7" fillId="0" borderId="0" xfId="0" applyFont="1" applyAlignment="1">
      <alignment horizontal="center" vertical="center"/>
    </xf>
    <xf numFmtId="0" fontId="1" fillId="0" borderId="9" xfId="0" applyFont="1" applyBorder="1" applyAlignment="1">
      <alignment horizontal="center" vertical="center" wrapText="1"/>
    </xf>
    <xf numFmtId="0" fontId="1" fillId="0" borderId="0" xfId="0" applyFont="1" applyAlignment="1">
      <alignment horizontal="left" wrapText="1"/>
    </xf>
    <xf numFmtId="0" fontId="1" fillId="0" borderId="0" xfId="0" applyFont="1" applyAlignment="1">
      <alignment horizontal="center"/>
    </xf>
    <xf numFmtId="0" fontId="0" fillId="0" borderId="0" xfId="0" applyAlignment="1">
      <alignment horizontal="center" wrapText="1"/>
    </xf>
    <xf numFmtId="164" fontId="0" fillId="0" borderId="0" xfId="0" applyNumberFormat="1" applyAlignment="1">
      <alignment horizontal="center" wrapText="1"/>
    </xf>
    <xf numFmtId="0" fontId="0" fillId="0" borderId="1" xfId="0" applyBorder="1" applyAlignment="1">
      <alignment horizontal="center" wrapText="1"/>
    </xf>
    <xf numFmtId="0" fontId="0" fillId="0" borderId="2" xfId="0" applyBorder="1" applyAlignment="1">
      <alignment horizontal="center" wrapText="1"/>
    </xf>
  </cellXfs>
  <cellStyles count="5">
    <cellStyle name="Normal" xfId="0" builtinId="0"/>
    <cellStyle name="Normal 12" xfId="2" xr:uid="{6C868409-C17C-4692-859F-A046C2BFD908}"/>
    <cellStyle name="Normal 2" xfId="1" xr:uid="{D43FFD2B-95EE-4328-851A-B35989534841}"/>
    <cellStyle name="Normal 2 2" xfId="3" xr:uid="{A1BB7AED-ED67-4C72-BC90-11A38D6FDBEA}"/>
    <cellStyle name="Normal 9" xfId="4" xr:uid="{4548105F-5B41-4BBC-85AB-7A3A2E7158F8}"/>
  </cellStyles>
  <dxfs count="0"/>
  <tableStyles count="0" defaultTableStyle="TableStyleMedium2" defaultPivotStyle="PivotStyleLight16"/>
  <colors>
    <mruColors>
      <color rgb="FF99CCFF"/>
      <color rgb="FFCCCCFF"/>
      <color rgb="FFFF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17</xdr:row>
      <xdr:rowOff>0</xdr:rowOff>
    </xdr:from>
    <xdr:to>
      <xdr:col>23</xdr:col>
      <xdr:colOff>456928</xdr:colOff>
      <xdr:row>36</xdr:row>
      <xdr:rowOff>133285</xdr:rowOff>
    </xdr:to>
    <xdr:pic>
      <xdr:nvPicPr>
        <xdr:cNvPr id="4" name="Picture 3">
          <a:extLst>
            <a:ext uri="{FF2B5EF4-FFF2-40B4-BE49-F238E27FC236}">
              <a16:creationId xmlns:a16="http://schemas.microsoft.com/office/drawing/2014/main" id="{B6CBE13C-450F-4A3A-8AF3-BECFFCFEB0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238500"/>
          <a:ext cx="16144603" cy="37527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38</xdr:row>
      <xdr:rowOff>0</xdr:rowOff>
    </xdr:from>
    <xdr:to>
      <xdr:col>23</xdr:col>
      <xdr:colOff>517943</xdr:colOff>
      <xdr:row>57</xdr:row>
      <xdr:rowOff>147855</xdr:rowOff>
    </xdr:to>
    <xdr:pic>
      <xdr:nvPicPr>
        <xdr:cNvPr id="5" name="Picture 4">
          <a:extLst>
            <a:ext uri="{FF2B5EF4-FFF2-40B4-BE49-F238E27FC236}">
              <a16:creationId xmlns:a16="http://schemas.microsoft.com/office/drawing/2014/main" id="{89623B2D-8E89-4045-AAAC-923481B3EA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7239000"/>
          <a:ext cx="16205618" cy="37673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2D805-F887-4057-B27B-69F3878CA318}">
  <dimension ref="B1:C22"/>
  <sheetViews>
    <sheetView tabSelected="1" zoomScaleNormal="100" workbookViewId="0">
      <selection activeCell="B4" sqref="B4"/>
    </sheetView>
  </sheetViews>
  <sheetFormatPr defaultRowHeight="14.4" x14ac:dyDescent="0.3"/>
  <cols>
    <col min="2" max="2" width="58.33203125" customWidth="1"/>
    <col min="3" max="3" width="24" customWidth="1"/>
  </cols>
  <sheetData>
    <row r="1" spans="2:3" ht="22.5" customHeight="1" x14ac:dyDescent="0.3">
      <c r="B1" s="20" t="s">
        <v>339</v>
      </c>
      <c r="C1" s="20"/>
    </row>
    <row r="2" spans="2:3" ht="37.5" customHeight="1" x14ac:dyDescent="0.3">
      <c r="B2" s="47" t="s">
        <v>341</v>
      </c>
      <c r="C2" s="47"/>
    </row>
    <row r="3" spans="2:3" ht="22.5" customHeight="1" x14ac:dyDescent="0.3">
      <c r="B3" s="20" t="s">
        <v>346</v>
      </c>
      <c r="C3" s="20"/>
    </row>
    <row r="4" spans="2:3" ht="22.5" customHeight="1" x14ac:dyDescent="0.3">
      <c r="B4" s="20" t="s">
        <v>340</v>
      </c>
      <c r="C4" s="20"/>
    </row>
    <row r="9" spans="2:3" ht="15.6" x14ac:dyDescent="0.3">
      <c r="B9" s="45" t="s">
        <v>328</v>
      </c>
      <c r="C9" s="45"/>
    </row>
    <row r="10" spans="2:3" ht="50.25" customHeight="1" x14ac:dyDescent="0.3">
      <c r="B10" s="46" t="s">
        <v>329</v>
      </c>
      <c r="C10" s="46"/>
    </row>
    <row r="14" spans="2:3" x14ac:dyDescent="0.3">
      <c r="B14" s="17" t="s">
        <v>297</v>
      </c>
      <c r="C14" s="17" t="s">
        <v>296</v>
      </c>
    </row>
    <row r="15" spans="2:3" ht="92.25" customHeight="1" x14ac:dyDescent="0.3">
      <c r="B15" s="19" t="s">
        <v>330</v>
      </c>
      <c r="C15" s="18" t="s">
        <v>321</v>
      </c>
    </row>
    <row r="16" spans="2:3" ht="92.25" customHeight="1" x14ac:dyDescent="0.3">
      <c r="B16" s="19" t="s">
        <v>331</v>
      </c>
      <c r="C16" s="18" t="s">
        <v>322</v>
      </c>
    </row>
    <row r="17" spans="2:3" ht="92.25" customHeight="1" x14ac:dyDescent="0.3">
      <c r="B17" s="19" t="s">
        <v>332</v>
      </c>
      <c r="C17" s="18" t="s">
        <v>323</v>
      </c>
    </row>
    <row r="18" spans="2:3" ht="92.25" customHeight="1" x14ac:dyDescent="0.3">
      <c r="B18" s="19" t="s">
        <v>333</v>
      </c>
      <c r="C18" s="18" t="s">
        <v>324</v>
      </c>
    </row>
    <row r="19" spans="2:3" ht="92.25" customHeight="1" x14ac:dyDescent="0.3">
      <c r="B19" s="19" t="s">
        <v>334</v>
      </c>
      <c r="C19" s="18" t="s">
        <v>325</v>
      </c>
    </row>
    <row r="20" spans="2:3" ht="92.25" customHeight="1" x14ac:dyDescent="0.3">
      <c r="B20" s="19" t="s">
        <v>335</v>
      </c>
      <c r="C20" s="18">
        <v>3</v>
      </c>
    </row>
    <row r="21" spans="2:3" ht="92.25" customHeight="1" x14ac:dyDescent="0.3">
      <c r="B21" s="19" t="s">
        <v>336</v>
      </c>
      <c r="C21" s="18" t="s">
        <v>326</v>
      </c>
    </row>
    <row r="22" spans="2:3" ht="92.25" customHeight="1" x14ac:dyDescent="0.3">
      <c r="B22" s="19" t="s">
        <v>337</v>
      </c>
      <c r="C22" s="18" t="s">
        <v>327</v>
      </c>
    </row>
  </sheetData>
  <mergeCells count="3">
    <mergeCell ref="B9:C9"/>
    <mergeCell ref="B10:C10"/>
    <mergeCell ref="B2:C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B8367-8AA1-4775-BEB1-62B153BDFEBC}">
  <dimension ref="A1:F121"/>
  <sheetViews>
    <sheetView topLeftCell="A68" workbookViewId="0">
      <selection activeCell="H101" sqref="H101"/>
    </sheetView>
  </sheetViews>
  <sheetFormatPr defaultRowHeight="14.4" x14ac:dyDescent="0.3"/>
  <cols>
    <col min="1" max="1" width="30" customWidth="1"/>
    <col min="2" max="2" width="21.88671875" customWidth="1"/>
    <col min="3" max="3" width="24.109375" customWidth="1"/>
    <col min="4" max="4" width="24" customWidth="1"/>
    <col min="5" max="5" width="20.109375" customWidth="1"/>
    <col min="6" max="6" width="21.6640625" customWidth="1"/>
  </cols>
  <sheetData>
    <row r="1" spans="1:4" x14ac:dyDescent="0.3">
      <c r="B1" t="s">
        <v>133</v>
      </c>
    </row>
    <row r="3" spans="1:4" x14ac:dyDescent="0.3">
      <c r="A3" s="12" t="s">
        <v>41</v>
      </c>
    </row>
    <row r="4" spans="1:4" x14ac:dyDescent="0.3">
      <c r="B4" s="17" t="s">
        <v>93</v>
      </c>
      <c r="C4" s="22" t="s">
        <v>31</v>
      </c>
      <c r="D4" s="23" t="s">
        <v>32</v>
      </c>
    </row>
    <row r="5" spans="1:4" x14ac:dyDescent="0.3">
      <c r="B5" s="17" t="s">
        <v>94</v>
      </c>
      <c r="C5" s="22">
        <v>0.08</v>
      </c>
      <c r="D5" s="23">
        <v>0.03</v>
      </c>
    </row>
    <row r="6" spans="1:4" x14ac:dyDescent="0.3">
      <c r="B6" s="17" t="s">
        <v>95</v>
      </c>
      <c r="C6" s="22">
        <v>0.04</v>
      </c>
      <c r="D6" s="23">
        <v>0.06</v>
      </c>
    </row>
    <row r="7" spans="1:4" x14ac:dyDescent="0.3">
      <c r="B7" s="17" t="s">
        <v>96</v>
      </c>
      <c r="C7" s="22">
        <v>0.11</v>
      </c>
      <c r="D7" s="23">
        <v>0.04</v>
      </c>
    </row>
    <row r="8" spans="1:4" x14ac:dyDescent="0.3">
      <c r="B8" s="17" t="s">
        <v>97</v>
      </c>
      <c r="C8" s="22">
        <v>0.09</v>
      </c>
      <c r="D8" s="23">
        <v>0.03</v>
      </c>
    </row>
    <row r="9" spans="1:4" x14ac:dyDescent="0.3">
      <c r="B9" s="17" t="s">
        <v>98</v>
      </c>
      <c r="C9" s="22">
        <v>1.01</v>
      </c>
      <c r="D9" s="23">
        <v>0.06</v>
      </c>
    </row>
    <row r="10" spans="1:4" x14ac:dyDescent="0.3">
      <c r="B10" s="17" t="s">
        <v>99</v>
      </c>
      <c r="C10" s="22">
        <v>30.29</v>
      </c>
      <c r="D10" s="23">
        <v>31.5</v>
      </c>
    </row>
    <row r="11" spans="1:4" x14ac:dyDescent="0.3">
      <c r="B11" s="17" t="s">
        <v>100</v>
      </c>
      <c r="C11" s="22">
        <v>5.34</v>
      </c>
      <c r="D11" s="23">
        <v>2.4300000000000002</v>
      </c>
    </row>
    <row r="12" spans="1:4" x14ac:dyDescent="0.3">
      <c r="B12" s="17" t="s">
        <v>101</v>
      </c>
      <c r="C12" s="22">
        <v>1.82</v>
      </c>
      <c r="D12" s="23">
        <v>1.07</v>
      </c>
    </row>
    <row r="13" spans="1:4" x14ac:dyDescent="0.3">
      <c r="B13" s="17" t="s">
        <v>102</v>
      </c>
      <c r="C13" s="22">
        <v>0.7</v>
      </c>
      <c r="D13" s="23">
        <v>0.01</v>
      </c>
    </row>
    <row r="14" spans="1:4" x14ac:dyDescent="0.3">
      <c r="B14" s="17" t="s">
        <v>103</v>
      </c>
      <c r="C14" s="22">
        <v>3.56</v>
      </c>
      <c r="D14" s="23">
        <v>5.84</v>
      </c>
    </row>
    <row r="15" spans="1:4" x14ac:dyDescent="0.3">
      <c r="B15" s="17" t="s">
        <v>104</v>
      </c>
      <c r="C15" s="22">
        <v>1.92</v>
      </c>
      <c r="D15" s="23">
        <v>3.2</v>
      </c>
    </row>
    <row r="16" spans="1:4" x14ac:dyDescent="0.3">
      <c r="B16" s="17" t="s">
        <v>105</v>
      </c>
      <c r="C16" s="22">
        <v>10.97</v>
      </c>
      <c r="D16" s="23">
        <v>20.86</v>
      </c>
    </row>
    <row r="17" spans="1:4" x14ac:dyDescent="0.3">
      <c r="B17" s="17" t="s">
        <v>106</v>
      </c>
      <c r="C17" s="22">
        <v>0.92</v>
      </c>
      <c r="D17" s="23">
        <v>0.35</v>
      </c>
    </row>
    <row r="18" spans="1:4" x14ac:dyDescent="0.3">
      <c r="B18" s="17" t="s">
        <v>107</v>
      </c>
      <c r="C18" s="22">
        <v>0.17</v>
      </c>
      <c r="D18" s="23">
        <v>0.37</v>
      </c>
    </row>
    <row r="19" spans="1:4" x14ac:dyDescent="0.3">
      <c r="B19" s="17" t="s">
        <v>108</v>
      </c>
      <c r="C19" s="22">
        <v>0.35</v>
      </c>
      <c r="D19" s="23">
        <v>0.1</v>
      </c>
    </row>
    <row r="20" spans="1:4" x14ac:dyDescent="0.3">
      <c r="B20" s="17" t="s">
        <v>109</v>
      </c>
      <c r="C20" s="22">
        <v>42.39</v>
      </c>
      <c r="D20" s="23">
        <v>33.869999999999997</v>
      </c>
    </row>
    <row r="21" spans="1:4" x14ac:dyDescent="0.3">
      <c r="B21" s="17" t="s">
        <v>110</v>
      </c>
      <c r="C21" s="22">
        <v>0.24</v>
      </c>
      <c r="D21" s="23">
        <v>0.18</v>
      </c>
    </row>
    <row r="24" spans="1:4" x14ac:dyDescent="0.3">
      <c r="C24" s="1"/>
      <c r="D24" s="1"/>
    </row>
    <row r="25" spans="1:4" x14ac:dyDescent="0.3">
      <c r="A25" s="12" t="s">
        <v>46</v>
      </c>
      <c r="C25" s="1"/>
      <c r="D25" s="1"/>
    </row>
    <row r="26" spans="1:4" x14ac:dyDescent="0.3">
      <c r="B26" s="17" t="s">
        <v>40</v>
      </c>
      <c r="C26" s="25" t="s">
        <v>13</v>
      </c>
      <c r="D26" s="26" t="s">
        <v>14</v>
      </c>
    </row>
    <row r="27" spans="1:4" x14ac:dyDescent="0.3">
      <c r="B27" s="17" t="s">
        <v>15</v>
      </c>
      <c r="C27" s="25">
        <v>0.53795576808129109</v>
      </c>
      <c r="D27" s="26">
        <v>3.9187913125590179</v>
      </c>
    </row>
    <row r="28" spans="1:4" x14ac:dyDescent="0.3">
      <c r="B28" s="17" t="s">
        <v>16</v>
      </c>
      <c r="C28" s="25">
        <v>41.512253436939631</v>
      </c>
      <c r="D28" s="26">
        <v>41.312559017941453</v>
      </c>
    </row>
    <row r="29" spans="1:4" x14ac:dyDescent="0.3">
      <c r="B29" s="17" t="s">
        <v>17</v>
      </c>
      <c r="C29" s="25">
        <v>5.0358637178720862</v>
      </c>
      <c r="D29" s="26">
        <v>22.99338999055713</v>
      </c>
    </row>
    <row r="30" spans="1:4" x14ac:dyDescent="0.3">
      <c r="B30" s="17" t="s">
        <v>18</v>
      </c>
      <c r="C30" s="25">
        <v>20.008965929468022</v>
      </c>
      <c r="D30" s="26">
        <v>2.0302171860245513</v>
      </c>
    </row>
    <row r="31" spans="1:4" x14ac:dyDescent="0.3">
      <c r="B31" s="17" t="s">
        <v>19</v>
      </c>
      <c r="C31" s="25">
        <v>19.157202630005976</v>
      </c>
      <c r="D31" s="26">
        <v>0.73182247403210576</v>
      </c>
    </row>
    <row r="32" spans="1:4" x14ac:dyDescent="0.3">
      <c r="B32" s="17" t="s">
        <v>20</v>
      </c>
      <c r="C32" s="25">
        <v>5.9772863120143453E-2</v>
      </c>
      <c r="D32" s="26">
        <v>2.2426817752596788</v>
      </c>
    </row>
    <row r="33" spans="1:4" x14ac:dyDescent="0.3">
      <c r="B33" s="17" t="s">
        <v>21</v>
      </c>
      <c r="C33" s="25">
        <v>0.77704722056186493</v>
      </c>
      <c r="D33" s="26">
        <v>0.37771482530689332</v>
      </c>
    </row>
    <row r="34" spans="1:4" x14ac:dyDescent="0.3">
      <c r="B34" s="17" t="s">
        <v>22</v>
      </c>
      <c r="C34" s="25">
        <v>0.26897788404064554</v>
      </c>
      <c r="D34" s="26">
        <v>2.7148253068932955</v>
      </c>
    </row>
    <row r="35" spans="1:4" x14ac:dyDescent="0.3">
      <c r="B35" s="17" t="s">
        <v>23</v>
      </c>
      <c r="C35" s="25">
        <v>0.20920502092050208</v>
      </c>
      <c r="D35" s="26">
        <v>4.7214353163361665E-2</v>
      </c>
    </row>
    <row r="36" spans="1:4" x14ac:dyDescent="0.3">
      <c r="B36" s="17" t="s">
        <v>24</v>
      </c>
      <c r="C36" s="25">
        <v>2.9886431560071727E-2</v>
      </c>
      <c r="D36" s="26">
        <v>1.5816808309726156</v>
      </c>
    </row>
    <row r="37" spans="1:4" x14ac:dyDescent="0.3">
      <c r="B37" s="17" t="s">
        <v>25</v>
      </c>
      <c r="C37" s="25">
        <v>1.6885833831440527</v>
      </c>
      <c r="D37" s="26">
        <v>0</v>
      </c>
    </row>
    <row r="38" spans="1:4" x14ac:dyDescent="0.3">
      <c r="B38" s="17" t="s">
        <v>26</v>
      </c>
      <c r="C38" s="25">
        <v>1.8529587567244472</v>
      </c>
      <c r="D38" s="26">
        <v>5.0047214353163358</v>
      </c>
    </row>
    <row r="39" spans="1:4" x14ac:dyDescent="0.3">
      <c r="B39" s="17" t="s">
        <v>27</v>
      </c>
      <c r="C39" s="25">
        <v>5.5887627017334127</v>
      </c>
      <c r="D39" s="26">
        <v>7.6015108593012277</v>
      </c>
    </row>
    <row r="40" spans="1:4" x14ac:dyDescent="0.3">
      <c r="B40" s="17" t="s">
        <v>28</v>
      </c>
      <c r="C40" s="25">
        <v>1.9575612671846983</v>
      </c>
      <c r="D40" s="26">
        <v>4.7450424929178467</v>
      </c>
    </row>
    <row r="41" spans="1:4" x14ac:dyDescent="0.3">
      <c r="B41" s="17" t="s">
        <v>29</v>
      </c>
      <c r="C41" s="25">
        <v>0</v>
      </c>
      <c r="D41" s="26">
        <v>4.4145420207743156</v>
      </c>
    </row>
    <row r="42" spans="1:4" x14ac:dyDescent="0.3">
      <c r="B42" s="17" t="s">
        <v>30</v>
      </c>
      <c r="C42" s="25">
        <v>1.315002988643156</v>
      </c>
      <c r="D42" s="26">
        <v>0.28328611898016998</v>
      </c>
    </row>
    <row r="43" spans="1:4" x14ac:dyDescent="0.3">
      <c r="C43" s="1"/>
      <c r="D43" s="1"/>
    </row>
    <row r="44" spans="1:4" x14ac:dyDescent="0.3">
      <c r="C44" s="1"/>
      <c r="D44" s="1"/>
    </row>
    <row r="45" spans="1:4" x14ac:dyDescent="0.3">
      <c r="A45" s="12" t="s">
        <v>46</v>
      </c>
      <c r="C45" s="1" t="s">
        <v>42</v>
      </c>
      <c r="D45" s="1"/>
    </row>
    <row r="46" spans="1:4" x14ac:dyDescent="0.3">
      <c r="B46" s="17" t="s">
        <v>45</v>
      </c>
      <c r="C46" s="25" t="s">
        <v>43</v>
      </c>
      <c r="D46" s="26" t="s">
        <v>44</v>
      </c>
    </row>
    <row r="47" spans="1:4" x14ac:dyDescent="0.3">
      <c r="B47" s="17" t="s">
        <v>15</v>
      </c>
      <c r="C47" s="25">
        <v>0.53795576808129109</v>
      </c>
      <c r="D47" s="26">
        <v>3.9187913125590179</v>
      </c>
    </row>
    <row r="48" spans="1:4" x14ac:dyDescent="0.3">
      <c r="B48" s="17" t="s">
        <v>33</v>
      </c>
      <c r="C48" s="25">
        <v>66.557083084279739</v>
      </c>
      <c r="D48" s="26">
        <v>66.336166194523145</v>
      </c>
    </row>
    <row r="49" spans="1:5" x14ac:dyDescent="0.3">
      <c r="B49" s="17" t="s">
        <v>34</v>
      </c>
      <c r="C49" s="25">
        <v>1.6885833831440527</v>
      </c>
      <c r="D49" s="26">
        <v>0</v>
      </c>
    </row>
    <row r="50" spans="1:5" x14ac:dyDescent="0.3">
      <c r="B50" s="17" t="s">
        <v>35</v>
      </c>
      <c r="C50" s="25">
        <v>19.216975493126121</v>
      </c>
      <c r="D50" s="26">
        <v>2.9745042492917846</v>
      </c>
    </row>
    <row r="51" spans="1:5" x14ac:dyDescent="0.3">
      <c r="B51" s="17" t="s">
        <v>36</v>
      </c>
      <c r="C51" s="25">
        <v>1.0460251046025104</v>
      </c>
      <c r="D51" s="26">
        <v>3.0925401322001886</v>
      </c>
    </row>
    <row r="52" spans="1:5" x14ac:dyDescent="0.3">
      <c r="B52" s="17" t="s">
        <v>37</v>
      </c>
      <c r="C52" s="25">
        <v>0.23909145248057381</v>
      </c>
      <c r="D52" s="26">
        <v>1.6288951841359773</v>
      </c>
    </row>
    <row r="53" spans="1:5" x14ac:dyDescent="0.3">
      <c r="B53" s="17" t="s">
        <v>38</v>
      </c>
      <c r="C53" s="25">
        <v>10.714285714285714</v>
      </c>
      <c r="D53" s="26">
        <v>22.049102927289894</v>
      </c>
    </row>
    <row r="54" spans="1:5" x14ac:dyDescent="0.3">
      <c r="B54" s="17" t="s">
        <v>39</v>
      </c>
      <c r="C54" s="25">
        <v>99.999999999999986</v>
      </c>
      <c r="D54" s="26">
        <v>100</v>
      </c>
    </row>
    <row r="56" spans="1:5" x14ac:dyDescent="0.3">
      <c r="A56" s="12" t="s">
        <v>79</v>
      </c>
    </row>
    <row r="57" spans="1:5" x14ac:dyDescent="0.3">
      <c r="A57" s="13"/>
      <c r="B57" s="27" t="s">
        <v>47</v>
      </c>
      <c r="C57" s="28"/>
      <c r="D57" s="27" t="s">
        <v>80</v>
      </c>
      <c r="E57" s="28"/>
    </row>
    <row r="58" spans="1:5" x14ac:dyDescent="0.3">
      <c r="A58" s="13"/>
      <c r="B58" s="22" t="s">
        <v>48</v>
      </c>
      <c r="C58" s="23" t="s">
        <v>49</v>
      </c>
      <c r="D58" s="22" t="s">
        <v>48</v>
      </c>
      <c r="E58" s="23" t="s">
        <v>49</v>
      </c>
    </row>
    <row r="59" spans="1:5" x14ac:dyDescent="0.3">
      <c r="A59" s="21" t="s">
        <v>50</v>
      </c>
      <c r="B59" s="25">
        <v>1.94465220643231</v>
      </c>
      <c r="C59" s="26">
        <v>1.8483412322274899</v>
      </c>
      <c r="D59" s="22">
        <v>130</v>
      </c>
      <c r="E59" s="23">
        <v>78</v>
      </c>
    </row>
    <row r="60" spans="1:5" x14ac:dyDescent="0.3">
      <c r="A60" s="21" t="s">
        <v>51</v>
      </c>
      <c r="B60" s="25">
        <v>1.58563949139865</v>
      </c>
      <c r="C60" s="26">
        <v>3.7677725118483401</v>
      </c>
      <c r="D60" s="22">
        <v>33</v>
      </c>
      <c r="E60" s="23">
        <v>48</v>
      </c>
    </row>
    <row r="61" spans="1:5" x14ac:dyDescent="0.3">
      <c r="A61" s="21" t="s">
        <v>52</v>
      </c>
      <c r="B61" s="25">
        <v>6.1630516080777902</v>
      </c>
      <c r="C61" s="26">
        <v>11.137440758293801</v>
      </c>
      <c r="D61" s="22">
        <v>46</v>
      </c>
      <c r="E61" s="23">
        <v>52</v>
      </c>
    </row>
    <row r="62" spans="1:5" x14ac:dyDescent="0.3">
      <c r="A62" s="21" t="s">
        <v>53</v>
      </c>
      <c r="B62" s="25">
        <v>9.2744951383694794</v>
      </c>
      <c r="C62" s="26">
        <v>12.60663507109</v>
      </c>
      <c r="D62" s="22">
        <v>34</v>
      </c>
      <c r="E62" s="23">
        <v>29</v>
      </c>
    </row>
    <row r="63" spans="1:5" x14ac:dyDescent="0.3">
      <c r="A63" s="21" t="s">
        <v>54</v>
      </c>
      <c r="B63" s="25">
        <v>5.9237097980553504</v>
      </c>
      <c r="C63" s="26">
        <v>18.838862559241701</v>
      </c>
      <c r="D63" s="22">
        <v>13</v>
      </c>
      <c r="E63" s="23">
        <v>28</v>
      </c>
    </row>
    <row r="64" spans="1:5" x14ac:dyDescent="0.3">
      <c r="A64" s="21" t="s">
        <v>55</v>
      </c>
      <c r="B64" s="25">
        <v>15.108451757666399</v>
      </c>
      <c r="C64" s="26">
        <v>16.374407582938399</v>
      </c>
      <c r="D64" s="22">
        <v>23</v>
      </c>
      <c r="E64" s="23">
        <v>15</v>
      </c>
    </row>
    <row r="65" spans="1:5" x14ac:dyDescent="0.3">
      <c r="A65" s="21" t="s">
        <v>56</v>
      </c>
      <c r="B65" s="25">
        <v>9.9326851159311893</v>
      </c>
      <c r="C65" s="26">
        <v>4.2180094786729896</v>
      </c>
      <c r="D65" s="22">
        <v>11</v>
      </c>
      <c r="E65" s="23">
        <v>3</v>
      </c>
    </row>
    <row r="66" spans="1:5" x14ac:dyDescent="0.3">
      <c r="A66" s="21" t="s">
        <v>57</v>
      </c>
      <c r="B66" s="25">
        <v>5.3851907255048603</v>
      </c>
      <c r="C66" s="26">
        <v>7.3933649289099499</v>
      </c>
      <c r="D66" s="22">
        <v>4</v>
      </c>
      <c r="E66" s="23">
        <v>4</v>
      </c>
    </row>
    <row r="67" spans="1:5" x14ac:dyDescent="0.3">
      <c r="A67" s="21" t="s">
        <v>58</v>
      </c>
      <c r="B67" s="25">
        <v>14.4353029169783</v>
      </c>
      <c r="C67" s="26">
        <v>9.8104265402843591</v>
      </c>
      <c r="D67" s="22">
        <v>9</v>
      </c>
      <c r="E67" s="23">
        <v>4</v>
      </c>
    </row>
    <row r="68" spans="1:5" x14ac:dyDescent="0.3">
      <c r="A68" s="21" t="s">
        <v>59</v>
      </c>
      <c r="B68" s="25">
        <v>3.8893044128646199</v>
      </c>
      <c r="C68" s="26">
        <v>0</v>
      </c>
      <c r="D68" s="22">
        <v>2</v>
      </c>
      <c r="E68" s="23">
        <v>0</v>
      </c>
    </row>
    <row r="69" spans="1:5" x14ac:dyDescent="0.3">
      <c r="A69" s="21" t="s">
        <v>60</v>
      </c>
      <c r="B69" s="25">
        <v>0</v>
      </c>
      <c r="C69" s="26">
        <v>4.0995260663507098</v>
      </c>
      <c r="D69" s="22">
        <v>0</v>
      </c>
      <c r="E69" s="23">
        <v>1</v>
      </c>
    </row>
    <row r="70" spans="1:5" x14ac:dyDescent="0.3">
      <c r="A70" s="21" t="s">
        <v>61</v>
      </c>
      <c r="B70" s="25">
        <v>3.0964846671653001</v>
      </c>
      <c r="C70" s="26">
        <v>4.4786729857819898</v>
      </c>
      <c r="D70" s="22">
        <v>1</v>
      </c>
      <c r="E70" s="23">
        <v>1</v>
      </c>
    </row>
    <row r="71" spans="1:5" x14ac:dyDescent="0.3">
      <c r="A71" s="21" t="s">
        <v>62</v>
      </c>
      <c r="B71" s="25">
        <v>3.7247569184742</v>
      </c>
      <c r="C71" s="26">
        <v>5.4265402843601898</v>
      </c>
      <c r="D71" s="22">
        <v>1</v>
      </c>
      <c r="E71" s="23">
        <v>1</v>
      </c>
    </row>
    <row r="72" spans="1:5" x14ac:dyDescent="0.3">
      <c r="A72" s="21" t="s">
        <v>63</v>
      </c>
      <c r="B72" s="25">
        <v>3.8893044128646199</v>
      </c>
      <c r="C72" s="26">
        <v>0</v>
      </c>
      <c r="D72" s="22">
        <v>1</v>
      </c>
      <c r="E72" s="23">
        <v>0</v>
      </c>
    </row>
    <row r="73" spans="1:5" x14ac:dyDescent="0.3">
      <c r="A73" s="21" t="s">
        <v>64</v>
      </c>
      <c r="B73" s="25">
        <v>0</v>
      </c>
      <c r="C73" s="26">
        <v>0</v>
      </c>
      <c r="D73" s="22">
        <v>0</v>
      </c>
      <c r="E73" s="23">
        <v>0</v>
      </c>
    </row>
    <row r="74" spans="1:5" x14ac:dyDescent="0.3">
      <c r="A74" s="21" t="s">
        <v>65</v>
      </c>
      <c r="B74" s="25">
        <v>0</v>
      </c>
      <c r="C74" s="26">
        <v>0</v>
      </c>
      <c r="D74" s="22">
        <v>0</v>
      </c>
      <c r="E74" s="23">
        <v>0</v>
      </c>
    </row>
    <row r="75" spans="1:5" x14ac:dyDescent="0.3">
      <c r="A75" s="21" t="s">
        <v>66</v>
      </c>
      <c r="B75" s="25">
        <v>0</v>
      </c>
      <c r="C75" s="26">
        <v>0</v>
      </c>
      <c r="D75" s="22">
        <v>0</v>
      </c>
      <c r="E75" s="23">
        <v>0</v>
      </c>
    </row>
    <row r="76" spans="1:5" x14ac:dyDescent="0.3">
      <c r="A76" s="21" t="s">
        <v>67</v>
      </c>
      <c r="B76" s="25">
        <v>0</v>
      </c>
      <c r="C76" s="26">
        <v>0</v>
      </c>
      <c r="D76" s="22">
        <v>0</v>
      </c>
      <c r="E76" s="23">
        <v>0</v>
      </c>
    </row>
    <row r="77" spans="1:5" x14ac:dyDescent="0.3">
      <c r="A77" s="21" t="s">
        <v>68</v>
      </c>
      <c r="B77" s="25">
        <v>7.4495138369483902</v>
      </c>
      <c r="C77" s="26">
        <v>0</v>
      </c>
      <c r="D77" s="22">
        <v>1</v>
      </c>
      <c r="E77" s="23">
        <v>0</v>
      </c>
    </row>
    <row r="78" spans="1:5" x14ac:dyDescent="0.3">
      <c r="A78" s="21" t="s">
        <v>69</v>
      </c>
      <c r="B78" s="25">
        <v>8.19745699326851</v>
      </c>
      <c r="C78" s="26">
        <v>0</v>
      </c>
      <c r="D78" s="22">
        <v>1</v>
      </c>
      <c r="E78" s="23">
        <v>0</v>
      </c>
    </row>
    <row r="79" spans="1:5" x14ac:dyDescent="0.3">
      <c r="A79" s="21" t="s">
        <v>70</v>
      </c>
      <c r="B79" s="25">
        <v>0</v>
      </c>
      <c r="C79" s="26">
        <v>0</v>
      </c>
      <c r="D79" s="22">
        <v>0</v>
      </c>
      <c r="E79" s="23">
        <v>0</v>
      </c>
    </row>
    <row r="80" spans="1:5" x14ac:dyDescent="0.3">
      <c r="A80" s="21" t="s">
        <v>71</v>
      </c>
      <c r="B80" s="25">
        <v>0</v>
      </c>
      <c r="C80" s="26">
        <v>0</v>
      </c>
      <c r="D80" s="22">
        <v>0</v>
      </c>
      <c r="E80" s="23">
        <v>0</v>
      </c>
    </row>
    <row r="81" spans="1:5" x14ac:dyDescent="0.3">
      <c r="A81" s="21" t="s">
        <v>72</v>
      </c>
      <c r="B81" s="25">
        <v>0</v>
      </c>
      <c r="C81" s="26">
        <v>0</v>
      </c>
      <c r="D81" s="22">
        <v>0</v>
      </c>
      <c r="E81" s="23">
        <v>0</v>
      </c>
    </row>
    <row r="82" spans="1:5" x14ac:dyDescent="0.3">
      <c r="A82" s="21" t="s">
        <v>73</v>
      </c>
      <c r="B82" s="25">
        <v>0</v>
      </c>
      <c r="C82" s="26">
        <v>0</v>
      </c>
      <c r="D82" s="22">
        <v>0</v>
      </c>
      <c r="E82" s="23">
        <v>0</v>
      </c>
    </row>
    <row r="83" spans="1:5" x14ac:dyDescent="0.3">
      <c r="A83" s="21" t="s">
        <v>74</v>
      </c>
      <c r="B83" s="25">
        <v>0</v>
      </c>
      <c r="C83" s="26">
        <v>0</v>
      </c>
      <c r="D83" s="22">
        <v>0</v>
      </c>
      <c r="E83" s="23">
        <v>0</v>
      </c>
    </row>
    <row r="84" spans="1:5" x14ac:dyDescent="0.3">
      <c r="A84" s="21" t="s">
        <v>75</v>
      </c>
      <c r="B84" s="25">
        <v>0</v>
      </c>
      <c r="C84" s="26">
        <v>0</v>
      </c>
      <c r="D84" s="22">
        <v>0</v>
      </c>
      <c r="E84" s="23">
        <v>0</v>
      </c>
    </row>
    <row r="85" spans="1:5" x14ac:dyDescent="0.3">
      <c r="A85" s="21" t="s">
        <v>76</v>
      </c>
      <c r="B85" s="25">
        <v>0</v>
      </c>
      <c r="C85" s="26">
        <v>0</v>
      </c>
      <c r="D85" s="22">
        <v>0</v>
      </c>
      <c r="E85" s="23">
        <v>0</v>
      </c>
    </row>
    <row r="86" spans="1:5" x14ac:dyDescent="0.3">
      <c r="A86" s="21" t="s">
        <v>77</v>
      </c>
      <c r="B86" s="25">
        <v>0</v>
      </c>
      <c r="C86" s="26">
        <v>0</v>
      </c>
      <c r="D86" s="22">
        <v>0</v>
      </c>
      <c r="E86" s="23">
        <v>0</v>
      </c>
    </row>
    <row r="87" spans="1:5" x14ac:dyDescent="0.3">
      <c r="A87" s="21" t="s">
        <v>78</v>
      </c>
      <c r="B87" s="25">
        <v>0</v>
      </c>
      <c r="C87" s="26">
        <v>0</v>
      </c>
      <c r="D87" s="22">
        <v>0</v>
      </c>
      <c r="E87" s="23">
        <v>0</v>
      </c>
    </row>
    <row r="89" spans="1:5" x14ac:dyDescent="0.3">
      <c r="A89" s="12" t="s">
        <v>92</v>
      </c>
    </row>
    <row r="90" spans="1:5" x14ac:dyDescent="0.3">
      <c r="A90" s="12"/>
    </row>
    <row r="91" spans="1:5" x14ac:dyDescent="0.3">
      <c r="A91" s="24" t="s">
        <v>81</v>
      </c>
      <c r="B91" s="25" t="s">
        <v>31</v>
      </c>
      <c r="C91" s="26" t="s">
        <v>32</v>
      </c>
    </row>
    <row r="92" spans="1:5" x14ac:dyDescent="0.3">
      <c r="A92" s="29" t="s">
        <v>82</v>
      </c>
      <c r="B92" s="25">
        <v>46.2805872756933</v>
      </c>
      <c r="C92" s="26">
        <v>25.331753554502399</v>
      </c>
    </row>
    <row r="93" spans="1:5" x14ac:dyDescent="0.3">
      <c r="A93" s="29" t="s">
        <v>83</v>
      </c>
      <c r="B93" s="25">
        <v>21.092985318107701</v>
      </c>
      <c r="C93" s="26">
        <v>17.2274881516588</v>
      </c>
    </row>
    <row r="94" spans="1:5" x14ac:dyDescent="0.3">
      <c r="A94" s="29" t="s">
        <v>84</v>
      </c>
      <c r="B94" s="25">
        <v>6.4926590538336004</v>
      </c>
      <c r="C94" s="26">
        <v>17.630331753554501</v>
      </c>
    </row>
    <row r="95" spans="1:5" x14ac:dyDescent="0.3">
      <c r="A95" s="29" t="s">
        <v>85</v>
      </c>
      <c r="B95" s="25">
        <v>6.7699836867862997</v>
      </c>
      <c r="C95" s="26">
        <v>1.7061611374407599</v>
      </c>
    </row>
    <row r="96" spans="1:5" x14ac:dyDescent="0.3">
      <c r="A96" s="29" t="s">
        <v>86</v>
      </c>
      <c r="B96" s="25">
        <v>3.2626427406198998E-2</v>
      </c>
      <c r="C96" s="26">
        <v>7.10900473933649E-2</v>
      </c>
    </row>
    <row r="97" spans="1:6" x14ac:dyDescent="0.3">
      <c r="A97" s="29" t="s">
        <v>87</v>
      </c>
      <c r="B97" s="25">
        <v>0.68515497553017901</v>
      </c>
      <c r="C97" s="26">
        <v>3.2227488151658799</v>
      </c>
    </row>
    <row r="98" spans="1:6" x14ac:dyDescent="0.3">
      <c r="A98" s="29" t="s">
        <v>88</v>
      </c>
      <c r="B98" s="25">
        <v>0.228384991843393</v>
      </c>
      <c r="C98" s="26">
        <v>1.2559241706161099</v>
      </c>
    </row>
    <row r="99" spans="1:6" x14ac:dyDescent="0.3">
      <c r="A99" s="29" t="s">
        <v>89</v>
      </c>
      <c r="B99" s="25">
        <v>8.4828711256117497</v>
      </c>
      <c r="C99" s="26">
        <v>9.3838862559241694</v>
      </c>
    </row>
    <row r="100" spans="1:6" x14ac:dyDescent="0.3">
      <c r="A100" s="29" t="s">
        <v>90</v>
      </c>
      <c r="B100" s="25">
        <v>6.6394779771614996</v>
      </c>
      <c r="C100" s="26">
        <v>9.3838862559241694</v>
      </c>
    </row>
    <row r="101" spans="1:6" x14ac:dyDescent="0.3">
      <c r="A101" s="29" t="s">
        <v>91</v>
      </c>
      <c r="B101" s="25">
        <v>3.2952691680260999</v>
      </c>
      <c r="C101" s="26">
        <v>14.7867298578199</v>
      </c>
    </row>
    <row r="103" spans="1:6" x14ac:dyDescent="0.3">
      <c r="A103" s="14" t="s">
        <v>117</v>
      </c>
    </row>
    <row r="104" spans="1:6" x14ac:dyDescent="0.3">
      <c r="C104" s="23" t="s">
        <v>113</v>
      </c>
      <c r="D104" s="30" t="s">
        <v>114</v>
      </c>
      <c r="E104" s="22" t="s">
        <v>115</v>
      </c>
      <c r="F104" s="31" t="s">
        <v>116</v>
      </c>
    </row>
    <row r="105" spans="1:6" x14ac:dyDescent="0.3">
      <c r="B105" s="17" t="s">
        <v>94</v>
      </c>
      <c r="C105" s="23">
        <v>0.46</v>
      </c>
      <c r="D105" s="30">
        <v>0.11</v>
      </c>
      <c r="E105" s="22">
        <v>0.69</v>
      </c>
      <c r="F105" s="31">
        <v>0.21</v>
      </c>
    </row>
    <row r="106" spans="1:6" x14ac:dyDescent="0.3">
      <c r="B106" s="17" t="s">
        <v>95</v>
      </c>
      <c r="C106" s="23">
        <v>0.13</v>
      </c>
      <c r="D106" s="30">
        <v>0.14000000000000001</v>
      </c>
      <c r="E106" s="22">
        <v>0.49</v>
      </c>
      <c r="F106" s="31">
        <v>0.39</v>
      </c>
    </row>
    <row r="107" spans="1:6" x14ac:dyDescent="0.3">
      <c r="B107" s="17" t="s">
        <v>96</v>
      </c>
      <c r="C107" s="23">
        <v>0.03</v>
      </c>
      <c r="D107" s="30">
        <v>0.04</v>
      </c>
      <c r="E107" s="22">
        <v>0.3</v>
      </c>
      <c r="F107" s="31">
        <v>0.25</v>
      </c>
    </row>
    <row r="108" spans="1:6" x14ac:dyDescent="0.3">
      <c r="B108" s="17" t="s">
        <v>97</v>
      </c>
      <c r="C108" s="23">
        <v>0.12</v>
      </c>
      <c r="D108" s="30">
        <v>0.01</v>
      </c>
      <c r="E108" s="22">
        <v>0.16</v>
      </c>
      <c r="F108" s="31">
        <v>0.05</v>
      </c>
    </row>
    <row r="109" spans="1:6" x14ac:dyDescent="0.3">
      <c r="B109" s="17" t="s">
        <v>98</v>
      </c>
      <c r="C109" s="23">
        <v>7.0000000000000007E-2</v>
      </c>
      <c r="D109" s="30">
        <v>0.04</v>
      </c>
      <c r="E109" s="22">
        <v>0.65</v>
      </c>
      <c r="F109" s="31">
        <v>0.66</v>
      </c>
    </row>
    <row r="110" spans="1:6" x14ac:dyDescent="0.3">
      <c r="B110" s="17" t="s">
        <v>111</v>
      </c>
      <c r="C110" s="23">
        <v>43.53</v>
      </c>
      <c r="D110" s="30">
        <v>41.61</v>
      </c>
      <c r="E110" s="22">
        <v>37.450000000000003</v>
      </c>
      <c r="F110" s="31">
        <v>36</v>
      </c>
    </row>
    <row r="111" spans="1:6" x14ac:dyDescent="0.3">
      <c r="B111" s="17" t="s">
        <v>112</v>
      </c>
      <c r="C111" s="23">
        <v>2.73</v>
      </c>
      <c r="D111" s="30">
        <v>2.79</v>
      </c>
      <c r="E111" s="22">
        <v>6.08</v>
      </c>
      <c r="F111" s="31">
        <v>6.11</v>
      </c>
    </row>
    <row r="112" spans="1:6" x14ac:dyDescent="0.3">
      <c r="B112" s="17" t="s">
        <v>101</v>
      </c>
      <c r="C112" s="23">
        <v>1.66</v>
      </c>
      <c r="D112" s="30">
        <v>1.91</v>
      </c>
      <c r="E112" s="22">
        <v>3.42</v>
      </c>
      <c r="F112" s="31">
        <v>3.38</v>
      </c>
    </row>
    <row r="113" spans="2:6" x14ac:dyDescent="0.3">
      <c r="B113" s="17" t="s">
        <v>102</v>
      </c>
      <c r="C113" s="23">
        <v>0.02</v>
      </c>
      <c r="D113" s="30">
        <v>0.02</v>
      </c>
      <c r="E113" s="22">
        <v>0.74</v>
      </c>
      <c r="F113" s="31">
        <v>0.77</v>
      </c>
    </row>
    <row r="114" spans="2:6" x14ac:dyDescent="0.3">
      <c r="B114" s="17" t="s">
        <v>103</v>
      </c>
      <c r="C114" s="23">
        <v>21.26</v>
      </c>
      <c r="D114" s="30">
        <v>22.31</v>
      </c>
      <c r="E114" s="22">
        <v>19.61</v>
      </c>
      <c r="F114" s="31">
        <v>16.96</v>
      </c>
    </row>
    <row r="115" spans="2:6" x14ac:dyDescent="0.3">
      <c r="B115" s="17" t="s">
        <v>104</v>
      </c>
      <c r="C115" s="23">
        <v>2.34</v>
      </c>
      <c r="D115" s="30">
        <v>2.4</v>
      </c>
      <c r="E115" s="22">
        <v>3.62</v>
      </c>
      <c r="F115" s="31">
        <v>3.45</v>
      </c>
    </row>
    <row r="116" spans="2:6" x14ac:dyDescent="0.3">
      <c r="B116" s="17" t="s">
        <v>105</v>
      </c>
      <c r="C116" s="23">
        <v>8.58</v>
      </c>
      <c r="D116" s="30">
        <v>9.2100000000000009</v>
      </c>
      <c r="E116" s="22">
        <v>8.77</v>
      </c>
      <c r="F116" s="31">
        <v>9.7799999999999994</v>
      </c>
    </row>
    <row r="117" spans="2:6" x14ac:dyDescent="0.3">
      <c r="B117" s="17" t="s">
        <v>106</v>
      </c>
      <c r="C117" s="23">
        <v>0.28999999999999998</v>
      </c>
      <c r="D117" s="30">
        <v>0.32</v>
      </c>
      <c r="E117" s="22">
        <v>1.24</v>
      </c>
      <c r="F117" s="31">
        <v>1.25</v>
      </c>
    </row>
    <row r="118" spans="2:6" x14ac:dyDescent="0.3">
      <c r="B118" s="17" t="s">
        <v>107</v>
      </c>
      <c r="C118" s="23">
        <v>0.8</v>
      </c>
      <c r="D118" s="30">
        <v>0.7</v>
      </c>
      <c r="E118" s="22">
        <v>0.28999999999999998</v>
      </c>
      <c r="F118" s="31">
        <v>0.24</v>
      </c>
    </row>
    <row r="119" spans="2:6" x14ac:dyDescent="0.3">
      <c r="B119" s="17" t="s">
        <v>108</v>
      </c>
      <c r="C119" s="23">
        <v>0.09</v>
      </c>
      <c r="D119" s="30">
        <v>0.08</v>
      </c>
      <c r="E119" s="22">
        <v>0.37</v>
      </c>
      <c r="F119" s="31">
        <v>0.28999999999999998</v>
      </c>
    </row>
    <row r="120" spans="2:6" x14ac:dyDescent="0.3">
      <c r="B120" s="17" t="s">
        <v>109</v>
      </c>
      <c r="C120" s="23">
        <v>17.73</v>
      </c>
      <c r="D120" s="30">
        <v>18.21</v>
      </c>
      <c r="E120" s="22">
        <v>15.74</v>
      </c>
      <c r="F120" s="31">
        <v>19.88</v>
      </c>
    </row>
    <row r="121" spans="2:6" x14ac:dyDescent="0.3">
      <c r="B121" s="17" t="s">
        <v>110</v>
      </c>
      <c r="C121" s="23">
        <v>0.15</v>
      </c>
      <c r="D121" s="30">
        <v>0.1</v>
      </c>
      <c r="E121" s="22">
        <v>0.38</v>
      </c>
      <c r="F121" s="31">
        <v>0.36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B3AA1-1059-4748-9C89-E2248715B27A}">
  <dimension ref="A1:D38"/>
  <sheetViews>
    <sheetView topLeftCell="A36" workbookViewId="0">
      <selection activeCell="D2" sqref="D2:D14"/>
    </sheetView>
  </sheetViews>
  <sheetFormatPr defaultRowHeight="14.4" x14ac:dyDescent="0.3"/>
  <cols>
    <col min="2" max="2" width="16.109375" customWidth="1"/>
    <col min="3" max="3" width="17.6640625" customWidth="1"/>
    <col min="4" max="4" width="18.5546875" customWidth="1"/>
  </cols>
  <sheetData>
    <row r="1" spans="1:4" x14ac:dyDescent="0.3">
      <c r="A1" s="12" t="s">
        <v>134</v>
      </c>
    </row>
    <row r="2" spans="1:4" x14ac:dyDescent="0.3">
      <c r="C2" s="22" t="s">
        <v>130</v>
      </c>
      <c r="D2" s="23" t="s">
        <v>131</v>
      </c>
    </row>
    <row r="3" spans="1:4" x14ac:dyDescent="0.3">
      <c r="B3" s="32" t="s">
        <v>118</v>
      </c>
      <c r="C3" s="22">
        <v>43.5</v>
      </c>
      <c r="D3" s="23">
        <v>36.33</v>
      </c>
    </row>
    <row r="4" spans="1:4" x14ac:dyDescent="0.3">
      <c r="B4" s="17" t="s">
        <v>119</v>
      </c>
      <c r="C4" s="22">
        <v>2.7</v>
      </c>
      <c r="D4" s="23" t="s">
        <v>132</v>
      </c>
    </row>
    <row r="5" spans="1:4" x14ac:dyDescent="0.3">
      <c r="B5" s="17" t="s">
        <v>120</v>
      </c>
      <c r="C5" s="22">
        <v>11.8</v>
      </c>
      <c r="D5" s="23">
        <v>18.43</v>
      </c>
    </row>
    <row r="6" spans="1:4" x14ac:dyDescent="0.3">
      <c r="B6" s="17" t="s">
        <v>121</v>
      </c>
      <c r="C6" s="22">
        <v>29.5</v>
      </c>
      <c r="D6" s="23">
        <v>25.2</v>
      </c>
    </row>
    <row r="7" spans="1:4" x14ac:dyDescent="0.3">
      <c r="B7" s="17" t="s">
        <v>122</v>
      </c>
      <c r="C7" s="22">
        <v>3.26</v>
      </c>
      <c r="D7" s="23">
        <v>3.88</v>
      </c>
    </row>
    <row r="8" spans="1:4" x14ac:dyDescent="0.3">
      <c r="B8" s="17" t="s">
        <v>123</v>
      </c>
      <c r="C8" s="22">
        <v>2.61</v>
      </c>
      <c r="D8" s="23">
        <v>0.8</v>
      </c>
    </row>
    <row r="9" spans="1:4" x14ac:dyDescent="0.3">
      <c r="B9" s="17" t="s">
        <v>124</v>
      </c>
      <c r="C9" s="22">
        <v>1.8</v>
      </c>
      <c r="D9" s="23">
        <v>8.0500000000000007</v>
      </c>
    </row>
    <row r="10" spans="1:4" x14ac:dyDescent="0.3">
      <c r="B10" s="17" t="s">
        <v>125</v>
      </c>
      <c r="C10" s="22">
        <v>3.09</v>
      </c>
      <c r="D10" s="23">
        <v>4.5999999999999996</v>
      </c>
    </row>
    <row r="11" spans="1:4" x14ac:dyDescent="0.3">
      <c r="B11" s="17" t="s">
        <v>126</v>
      </c>
      <c r="C11" s="22">
        <v>0.65</v>
      </c>
      <c r="D11" s="23" t="s">
        <v>132</v>
      </c>
    </row>
    <row r="12" spans="1:4" x14ac:dyDescent="0.3">
      <c r="B12" s="17" t="s">
        <v>127</v>
      </c>
      <c r="C12" s="22">
        <v>0.8</v>
      </c>
      <c r="D12" s="23">
        <v>0.72</v>
      </c>
    </row>
    <row r="13" spans="1:4" x14ac:dyDescent="0.3">
      <c r="B13" s="17" t="s">
        <v>128</v>
      </c>
      <c r="C13" s="22" t="s">
        <v>132</v>
      </c>
      <c r="D13" s="23">
        <v>0.08</v>
      </c>
    </row>
    <row r="14" spans="1:4" x14ac:dyDescent="0.3">
      <c r="B14" s="17" t="s">
        <v>129</v>
      </c>
      <c r="C14" s="22" t="s">
        <v>132</v>
      </c>
      <c r="D14" s="23">
        <v>0.56999999999999995</v>
      </c>
    </row>
    <row r="17" spans="1:1" x14ac:dyDescent="0.3">
      <c r="A17" s="12" t="s">
        <v>342</v>
      </c>
    </row>
    <row r="38" spans="1:1" x14ac:dyDescent="0.3">
      <c r="A38" s="12" t="s">
        <v>343</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E1852-EDB0-43DE-B3F9-BEF2AC91E6D8}">
  <dimension ref="A1:R19"/>
  <sheetViews>
    <sheetView topLeftCell="H12" workbookViewId="0">
      <selection activeCell="R19" sqref="A19:R19"/>
    </sheetView>
  </sheetViews>
  <sheetFormatPr defaultRowHeight="14.4" x14ac:dyDescent="0.3"/>
  <cols>
    <col min="1" max="1" width="20.33203125" customWidth="1"/>
    <col min="3" max="3" width="19.88671875" customWidth="1"/>
    <col min="4" max="4" width="18.33203125" customWidth="1"/>
  </cols>
  <sheetData>
    <row r="1" spans="1:18" x14ac:dyDescent="0.3">
      <c r="A1" s="12" t="s">
        <v>338</v>
      </c>
    </row>
    <row r="3" spans="1:18" x14ac:dyDescent="0.3">
      <c r="B3" s="24" t="s">
        <v>298</v>
      </c>
      <c r="C3" s="24" t="s">
        <v>299</v>
      </c>
      <c r="D3" s="24" t="s">
        <v>300</v>
      </c>
      <c r="E3" s="24" t="s">
        <v>301</v>
      </c>
      <c r="F3" s="24" t="s">
        <v>302</v>
      </c>
      <c r="G3" s="24" t="s">
        <v>303</v>
      </c>
      <c r="H3" s="24" t="s">
        <v>304</v>
      </c>
      <c r="I3" s="24" t="s">
        <v>305</v>
      </c>
      <c r="J3" s="24" t="s">
        <v>306</v>
      </c>
      <c r="K3" s="24" t="s">
        <v>307</v>
      </c>
      <c r="L3" s="24" t="s">
        <v>308</v>
      </c>
      <c r="M3" s="24" t="s">
        <v>309</v>
      </c>
      <c r="N3" s="24" t="s">
        <v>310</v>
      </c>
      <c r="O3" s="24" t="s">
        <v>311</v>
      </c>
      <c r="P3" s="24" t="s">
        <v>312</v>
      </c>
      <c r="Q3" s="24" t="s">
        <v>313</v>
      </c>
      <c r="R3" s="24" t="s">
        <v>314</v>
      </c>
    </row>
    <row r="4" spans="1:18" x14ac:dyDescent="0.3">
      <c r="B4" s="24" t="s">
        <v>315</v>
      </c>
      <c r="C4" s="24" t="s">
        <v>315</v>
      </c>
      <c r="D4" s="24" t="s">
        <v>315</v>
      </c>
      <c r="E4" s="24" t="s">
        <v>315</v>
      </c>
      <c r="F4" s="24" t="s">
        <v>315</v>
      </c>
      <c r="G4" s="24" t="s">
        <v>315</v>
      </c>
      <c r="H4" s="24" t="s">
        <v>315</v>
      </c>
      <c r="I4" s="24" t="s">
        <v>315</v>
      </c>
      <c r="J4" s="24" t="s">
        <v>315</v>
      </c>
      <c r="K4" s="24" t="s">
        <v>315</v>
      </c>
      <c r="L4" s="24" t="s">
        <v>315</v>
      </c>
      <c r="M4" s="24" t="s">
        <v>315</v>
      </c>
      <c r="N4" s="24" t="s">
        <v>315</v>
      </c>
      <c r="O4" s="24" t="s">
        <v>315</v>
      </c>
      <c r="P4" s="24" t="s">
        <v>315</v>
      </c>
      <c r="Q4" s="24" t="s">
        <v>315</v>
      </c>
      <c r="R4" s="24" t="s">
        <v>315</v>
      </c>
    </row>
    <row r="5" spans="1:18" x14ac:dyDescent="0.3">
      <c r="A5" s="34" t="s">
        <v>31</v>
      </c>
      <c r="B5" s="25">
        <v>34.264284928972053</v>
      </c>
      <c r="C5" s="25">
        <v>0.367141749545282</v>
      </c>
      <c r="D5" s="25">
        <v>12.502348301004762</v>
      </c>
      <c r="E5" s="25">
        <v>15.5156446815812</v>
      </c>
      <c r="F5" s="25">
        <v>0.19040596053545211</v>
      </c>
      <c r="G5" s="25">
        <v>15.264761688495238</v>
      </c>
      <c r="H5" s="25">
        <v>4.1947897767194986</v>
      </c>
      <c r="I5" s="25">
        <v>0.6473802658205372</v>
      </c>
      <c r="J5" s="25">
        <v>3.6128310460572959E-2</v>
      </c>
      <c r="K5" s="25">
        <v>1.0740849055846016E-2</v>
      </c>
      <c r="L5" s="25">
        <v>1.8552375641915846E-2</v>
      </c>
      <c r="M5" s="25">
        <v>14.200378892651692</v>
      </c>
      <c r="N5" s="25">
        <v>0.2353222384053536</v>
      </c>
      <c r="O5" s="25">
        <v>1.4646612348880931E-2</v>
      </c>
      <c r="P5" s="25">
        <v>0.15683062292715699</v>
      </c>
      <c r="Q5" s="25">
        <v>2.1826427458345576</v>
      </c>
      <c r="R5" s="25">
        <v>99.802000000000035</v>
      </c>
    </row>
    <row r="6" spans="1:18" x14ac:dyDescent="0.3">
      <c r="A6" s="35" t="s">
        <v>32</v>
      </c>
      <c r="B6" s="26">
        <v>29.77054797187127</v>
      </c>
      <c r="C6" s="26">
        <v>0.51599223055479748</v>
      </c>
      <c r="D6" s="26">
        <v>12.103817749293155</v>
      </c>
      <c r="E6" s="26">
        <v>18.07872778333369</v>
      </c>
      <c r="F6" s="26">
        <v>0.1909971241007099</v>
      </c>
      <c r="G6" s="26">
        <v>15.748770394825788</v>
      </c>
      <c r="H6" s="26">
        <v>3.1969518625652857</v>
      </c>
      <c r="I6" s="26">
        <v>0.49699251663902005</v>
      </c>
      <c r="J6" s="26">
        <v>0.14999774144034808</v>
      </c>
      <c r="K6" s="26">
        <v>1.699974402990612E-2</v>
      </c>
      <c r="L6" s="26">
        <v>2.499962357339135E-2</v>
      </c>
      <c r="M6" s="26">
        <v>19.356708540405453</v>
      </c>
      <c r="N6" s="26">
        <v>9.799852440769409E-2</v>
      </c>
      <c r="O6" s="26">
        <v>1.8999713915777424E-2</v>
      </c>
      <c r="P6" s="26">
        <v>7.292598013006886E-2</v>
      </c>
      <c r="Q6" s="26">
        <v>-7.1427501086355011E-2</v>
      </c>
      <c r="R6" s="26">
        <v>99.77</v>
      </c>
    </row>
    <row r="7" spans="1:18" x14ac:dyDescent="0.3">
      <c r="B7" s="2"/>
      <c r="C7" s="2"/>
      <c r="D7" s="2"/>
      <c r="E7" s="2"/>
      <c r="F7" s="2"/>
      <c r="G7" s="2"/>
      <c r="H7" s="2"/>
      <c r="I7" s="2"/>
      <c r="J7" s="2"/>
      <c r="K7" s="2"/>
      <c r="L7" s="2"/>
      <c r="M7" s="2"/>
      <c r="N7" s="2"/>
      <c r="O7" s="2"/>
      <c r="P7" s="2"/>
      <c r="Q7" s="2"/>
      <c r="R7" s="2"/>
    </row>
    <row r="8" spans="1:18" x14ac:dyDescent="0.3">
      <c r="B8" s="2"/>
      <c r="C8" s="2"/>
      <c r="D8" s="2"/>
      <c r="E8" s="2"/>
      <c r="F8" s="2"/>
      <c r="G8" s="2"/>
      <c r="H8" s="2"/>
      <c r="I8" s="2"/>
      <c r="J8" s="2"/>
      <c r="K8" s="2"/>
      <c r="L8" s="2"/>
      <c r="M8" s="2"/>
      <c r="N8" s="2"/>
      <c r="O8" s="2"/>
      <c r="P8" s="2"/>
      <c r="Q8" s="2"/>
      <c r="R8" s="2"/>
    </row>
    <row r="9" spans="1:18" x14ac:dyDescent="0.3">
      <c r="B9" s="2"/>
      <c r="C9" s="2"/>
      <c r="D9" s="2"/>
      <c r="E9" s="2"/>
      <c r="F9" s="2"/>
      <c r="G9" s="2"/>
      <c r="H9" s="2"/>
      <c r="I9" s="2"/>
      <c r="J9" s="2"/>
      <c r="K9" s="2"/>
      <c r="L9" s="2"/>
      <c r="M9" s="2"/>
      <c r="N9" s="2"/>
      <c r="O9" s="2"/>
      <c r="P9" s="2"/>
      <c r="Q9" s="2"/>
      <c r="R9" s="2"/>
    </row>
    <row r="10" spans="1:18" x14ac:dyDescent="0.3">
      <c r="B10" s="2"/>
      <c r="C10" s="2"/>
      <c r="D10" s="2"/>
      <c r="E10" s="2"/>
      <c r="F10" s="2"/>
      <c r="G10" s="2"/>
      <c r="H10" s="2"/>
      <c r="I10" s="2"/>
      <c r="J10" s="2"/>
      <c r="K10" s="2"/>
      <c r="L10" s="2"/>
      <c r="M10" s="2"/>
      <c r="N10" s="2"/>
      <c r="O10" s="2"/>
      <c r="P10" s="2"/>
      <c r="Q10" s="2"/>
      <c r="R10" s="2"/>
    </row>
    <row r="11" spans="1:18" x14ac:dyDescent="0.3">
      <c r="B11" s="2"/>
      <c r="C11" s="2"/>
      <c r="D11" s="2"/>
      <c r="E11" s="2"/>
      <c r="F11" s="2"/>
      <c r="G11" s="2"/>
      <c r="H11" s="2"/>
      <c r="I11" s="2"/>
      <c r="J11" s="2"/>
      <c r="K11" s="2"/>
      <c r="L11" s="2"/>
      <c r="M11" s="2"/>
      <c r="N11" s="2"/>
      <c r="O11" s="2"/>
      <c r="P11" s="2"/>
      <c r="Q11" s="2"/>
      <c r="R11" s="2"/>
    </row>
    <row r="12" spans="1:18" x14ac:dyDescent="0.3">
      <c r="B12" s="2"/>
      <c r="C12" s="2"/>
      <c r="D12" s="2"/>
      <c r="E12" s="2"/>
      <c r="F12" s="2"/>
      <c r="G12" s="2"/>
      <c r="H12" s="2"/>
      <c r="I12" s="2"/>
      <c r="J12" s="2"/>
      <c r="K12" s="2"/>
      <c r="L12" s="2"/>
      <c r="M12" s="2"/>
      <c r="N12" s="2"/>
      <c r="O12" s="2"/>
      <c r="P12" s="2"/>
      <c r="Q12" s="2"/>
      <c r="R12" s="2"/>
    </row>
    <row r="13" spans="1:18" x14ac:dyDescent="0.3">
      <c r="A13" s="12" t="s">
        <v>320</v>
      </c>
      <c r="B13" s="2"/>
      <c r="C13" s="2"/>
      <c r="D13" s="2"/>
      <c r="E13" s="2"/>
      <c r="F13" s="2"/>
      <c r="G13" s="2"/>
      <c r="H13" s="2"/>
      <c r="I13" s="2"/>
      <c r="J13" s="2"/>
      <c r="K13" s="2"/>
      <c r="L13" s="2"/>
      <c r="M13" s="2"/>
      <c r="N13" s="2"/>
      <c r="O13" s="2"/>
      <c r="P13" s="2"/>
      <c r="Q13" s="2"/>
      <c r="R13" s="2"/>
    </row>
    <row r="14" spans="1:18" x14ac:dyDescent="0.3">
      <c r="B14" s="24" t="s">
        <v>298</v>
      </c>
      <c r="C14" s="24" t="s">
        <v>299</v>
      </c>
      <c r="D14" s="24" t="s">
        <v>300</v>
      </c>
      <c r="E14" s="24" t="s">
        <v>301</v>
      </c>
      <c r="F14" s="24" t="s">
        <v>302</v>
      </c>
      <c r="G14" s="24" t="s">
        <v>303</v>
      </c>
      <c r="H14" s="24" t="s">
        <v>304</v>
      </c>
      <c r="I14" s="24" t="s">
        <v>305</v>
      </c>
      <c r="J14" s="24" t="s">
        <v>306</v>
      </c>
      <c r="K14" s="24" t="s">
        <v>307</v>
      </c>
      <c r="L14" s="24" t="s">
        <v>308</v>
      </c>
      <c r="M14" s="24" t="s">
        <v>309</v>
      </c>
      <c r="N14" s="24" t="s">
        <v>310</v>
      </c>
      <c r="O14" s="24" t="s">
        <v>311</v>
      </c>
      <c r="P14" s="24" t="s">
        <v>312</v>
      </c>
      <c r="Q14" s="24" t="s">
        <v>313</v>
      </c>
      <c r="R14" s="24" t="s">
        <v>314</v>
      </c>
    </row>
    <row r="15" spans="1:18" x14ac:dyDescent="0.3">
      <c r="B15" s="33" t="s">
        <v>315</v>
      </c>
      <c r="C15" s="33" t="s">
        <v>315</v>
      </c>
      <c r="D15" s="33" t="s">
        <v>315</v>
      </c>
      <c r="E15" s="33" t="s">
        <v>315</v>
      </c>
      <c r="F15" s="33" t="s">
        <v>315</v>
      </c>
      <c r="G15" s="33" t="s">
        <v>315</v>
      </c>
      <c r="H15" s="33" t="s">
        <v>315</v>
      </c>
      <c r="I15" s="33" t="s">
        <v>315</v>
      </c>
      <c r="J15" s="33" t="s">
        <v>315</v>
      </c>
      <c r="K15" s="33" t="s">
        <v>315</v>
      </c>
      <c r="L15" s="33" t="s">
        <v>315</v>
      </c>
      <c r="M15" s="33" t="s">
        <v>315</v>
      </c>
      <c r="N15" s="33" t="s">
        <v>315</v>
      </c>
      <c r="O15" s="33" t="s">
        <v>315</v>
      </c>
      <c r="P15" s="33" t="s">
        <v>315</v>
      </c>
      <c r="Q15" s="33" t="s">
        <v>315</v>
      </c>
      <c r="R15" s="24" t="s">
        <v>315</v>
      </c>
    </row>
    <row r="16" spans="1:18" x14ac:dyDescent="0.3">
      <c r="A16" s="36" t="s">
        <v>316</v>
      </c>
      <c r="B16" s="26">
        <v>42.111357975589215</v>
      </c>
      <c r="C16" s="26">
        <v>0.30566163494534482</v>
      </c>
      <c r="D16" s="26">
        <v>7.3713321555941613</v>
      </c>
      <c r="E16" s="26">
        <v>14.007734925598733</v>
      </c>
      <c r="F16" s="26">
        <v>0.18205551924644364</v>
      </c>
      <c r="G16" s="26">
        <v>20.599102909263394</v>
      </c>
      <c r="H16" s="26">
        <v>2.8122786788858529</v>
      </c>
      <c r="I16" s="26">
        <v>0.36698559932309421</v>
      </c>
      <c r="J16" s="26">
        <v>2.5871047471863039E-2</v>
      </c>
      <c r="K16" s="26">
        <v>-6.7073086038163445E-3</v>
      </c>
      <c r="L16" s="26">
        <v>0.12743886347251054</v>
      </c>
      <c r="M16" s="26">
        <v>8.2844843126565877</v>
      </c>
      <c r="N16" s="26">
        <v>0.11689880709508485</v>
      </c>
      <c r="O16" s="26">
        <v>0.81426726450330411</v>
      </c>
      <c r="P16" s="26">
        <v>0.29890368714417742</v>
      </c>
      <c r="Q16" s="26">
        <v>2.4391339278140327</v>
      </c>
      <c r="R16" s="26">
        <v>99.856799999999964</v>
      </c>
    </row>
    <row r="17" spans="1:18" x14ac:dyDescent="0.3">
      <c r="A17" s="38" t="s">
        <v>317</v>
      </c>
      <c r="B17" s="39">
        <v>41.163248574110163</v>
      </c>
      <c r="C17" s="39">
        <v>0.31578649873201498</v>
      </c>
      <c r="D17" s="39">
        <v>7.8085388777370976</v>
      </c>
      <c r="E17" s="39">
        <v>14.211349371724712</v>
      </c>
      <c r="F17" s="39">
        <v>0.18564418410306333</v>
      </c>
      <c r="G17" s="39">
        <v>20.178757268975755</v>
      </c>
      <c r="H17" s="39">
        <v>3.0286796014752344</v>
      </c>
      <c r="I17" s="39">
        <v>0.37894379847841797</v>
      </c>
      <c r="J17" s="39">
        <v>4.6889510417784039E-2</v>
      </c>
      <c r="K17" s="39">
        <v>-4.784643920182045E-3</v>
      </c>
      <c r="L17" s="39">
        <v>0.1186591692205147</v>
      </c>
      <c r="M17" s="39">
        <v>8.8630743977452209</v>
      </c>
      <c r="N17" s="39">
        <v>0.1062190950280414</v>
      </c>
      <c r="O17" s="39">
        <v>0.77520800794789491</v>
      </c>
      <c r="P17" s="39">
        <v>0.26913146649276914</v>
      </c>
      <c r="Q17" s="39">
        <v>2.6047548217315062</v>
      </c>
      <c r="R17" s="39">
        <v>100.0501</v>
      </c>
    </row>
    <row r="18" spans="1:18" x14ac:dyDescent="0.3">
      <c r="A18" s="37" t="s">
        <v>318</v>
      </c>
      <c r="B18" s="25">
        <v>42.718603421005064</v>
      </c>
      <c r="C18" s="25">
        <v>0.37087445091369703</v>
      </c>
      <c r="D18" s="25">
        <v>7.5372805075871501</v>
      </c>
      <c r="E18" s="25">
        <v>13.481813373265863</v>
      </c>
      <c r="F18" s="25">
        <v>0.16770808503849347</v>
      </c>
      <c r="G18" s="25">
        <v>21.01142722553697</v>
      </c>
      <c r="H18" s="25">
        <v>3.1998702625344553</v>
      </c>
      <c r="I18" s="25">
        <v>0.39770774451985591</v>
      </c>
      <c r="J18" s="25">
        <v>0.17249974461102185</v>
      </c>
      <c r="K18" s="25">
        <v>4.7916595725283851E-3</v>
      </c>
      <c r="L18" s="25">
        <v>0.34308282539303236</v>
      </c>
      <c r="M18" s="25">
        <v>6.4974903803484905</v>
      </c>
      <c r="N18" s="25">
        <v>0.20604136161872055</v>
      </c>
      <c r="O18" s="25">
        <v>1.8293597915998869</v>
      </c>
      <c r="P18" s="25">
        <v>0.38747512828571989</v>
      </c>
      <c r="Q18" s="25">
        <v>1.3708740381690532</v>
      </c>
      <c r="R18" s="25">
        <v>99.696899999999971</v>
      </c>
    </row>
    <row r="19" spans="1:18" x14ac:dyDescent="0.3">
      <c r="A19" s="40" t="s">
        <v>319</v>
      </c>
      <c r="B19" s="41">
        <v>41.0590167276846</v>
      </c>
      <c r="C19" s="41">
        <v>0.39566543434883478</v>
      </c>
      <c r="D19" s="41">
        <v>8.4554091227634558</v>
      </c>
      <c r="E19" s="41">
        <v>14.317658021387736</v>
      </c>
      <c r="F19" s="41">
        <v>0.17649781630266648</v>
      </c>
      <c r="G19" s="41">
        <v>20.172148774240473</v>
      </c>
      <c r="H19" s="41">
        <v>3.3505492050863337</v>
      </c>
      <c r="I19" s="41">
        <v>0.42184917632780183</v>
      </c>
      <c r="J19" s="41">
        <v>0.16583036586679106</v>
      </c>
      <c r="K19" s="41">
        <v>3.8790728857728903E-3</v>
      </c>
      <c r="L19" s="41">
        <v>0.26862579733977265</v>
      </c>
      <c r="M19" s="41">
        <v>8.1334460732443077</v>
      </c>
      <c r="N19" s="41">
        <v>0.17261874341689359</v>
      </c>
      <c r="O19" s="41">
        <v>1.2175440020219659</v>
      </c>
      <c r="P19" s="41">
        <v>0.29598203144493773</v>
      </c>
      <c r="Q19" s="41">
        <v>1.2687796356376568</v>
      </c>
      <c r="R19" s="41">
        <v>99.875499999999988</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D907D-527C-48F9-92D1-B83BDC56DDE1}">
  <dimension ref="A2:AP102"/>
  <sheetViews>
    <sheetView topLeftCell="A84" zoomScale="90" zoomScaleNormal="90" workbookViewId="0">
      <selection activeCell="B6" sqref="B6:D102"/>
    </sheetView>
  </sheetViews>
  <sheetFormatPr defaultRowHeight="14.4" x14ac:dyDescent="0.3"/>
  <cols>
    <col min="1" max="1" width="9" customWidth="1"/>
    <col min="2" max="2" width="14.33203125" customWidth="1"/>
    <col min="5" max="5" width="9.109375" style="3"/>
    <col min="9" max="9" width="9.44140625" customWidth="1"/>
    <col min="12" max="12" width="9.109375" style="3"/>
  </cols>
  <sheetData>
    <row r="2" spans="1:42" x14ac:dyDescent="0.3">
      <c r="B2" s="48" t="s">
        <v>9</v>
      </c>
      <c r="C2" s="48"/>
      <c r="D2" s="48"/>
      <c r="I2" s="48" t="s">
        <v>0</v>
      </c>
      <c r="J2" s="48"/>
      <c r="K2" s="48"/>
      <c r="L2" s="4"/>
      <c r="P2" s="48" t="s">
        <v>5</v>
      </c>
      <c r="Q2" s="48"/>
      <c r="R2" s="48"/>
      <c r="W2" s="48" t="s">
        <v>6</v>
      </c>
      <c r="X2" s="48"/>
      <c r="Y2" s="48"/>
      <c r="AD2" s="48" t="s">
        <v>7</v>
      </c>
      <c r="AE2" s="48"/>
      <c r="AF2" s="48"/>
      <c r="AK2" s="48" t="s">
        <v>8</v>
      </c>
      <c r="AL2" s="48"/>
      <c r="AM2" s="48"/>
    </row>
    <row r="3" spans="1:42" x14ac:dyDescent="0.3">
      <c r="E3" s="50" t="s">
        <v>10</v>
      </c>
      <c r="F3" s="5"/>
      <c r="G3" s="5"/>
      <c r="H3" s="5"/>
      <c r="L3" s="50" t="s">
        <v>10</v>
      </c>
      <c r="M3" s="5"/>
      <c r="N3" s="5"/>
      <c r="S3" s="49" t="s">
        <v>10</v>
      </c>
      <c r="T3" s="5"/>
      <c r="U3" s="5"/>
      <c r="Z3" s="49" t="s">
        <v>10</v>
      </c>
      <c r="AA3" s="5"/>
      <c r="AB3" s="5"/>
      <c r="AG3" s="49" t="s">
        <v>10</v>
      </c>
      <c r="AH3" s="5"/>
      <c r="AI3" s="5"/>
      <c r="AN3" s="49" t="s">
        <v>10</v>
      </c>
      <c r="AO3" s="5"/>
      <c r="AP3" s="5"/>
    </row>
    <row r="4" spans="1:42" ht="15" customHeight="1" x14ac:dyDescent="0.3">
      <c r="E4" s="50"/>
      <c r="F4" s="5" t="s">
        <v>11</v>
      </c>
      <c r="G4" s="5" t="s">
        <v>12</v>
      </c>
      <c r="H4" s="5"/>
      <c r="L4" s="50"/>
      <c r="M4" s="5" t="s">
        <v>11</v>
      </c>
      <c r="N4" s="5" t="s">
        <v>12</v>
      </c>
      <c r="S4" s="49"/>
      <c r="T4" s="5" t="s">
        <v>11</v>
      </c>
      <c r="U4" s="5" t="s">
        <v>12</v>
      </c>
      <c r="Z4" s="49"/>
      <c r="AA4" s="5" t="s">
        <v>11</v>
      </c>
      <c r="AB4" s="5" t="s">
        <v>12</v>
      </c>
      <c r="AG4" s="49"/>
      <c r="AH4" s="5" t="s">
        <v>11</v>
      </c>
      <c r="AI4" s="5" t="s">
        <v>12</v>
      </c>
      <c r="AN4" s="49"/>
      <c r="AO4" s="5" t="s">
        <v>11</v>
      </c>
      <c r="AP4" s="5" t="s">
        <v>12</v>
      </c>
    </row>
    <row r="5" spans="1:42" ht="15" thickBot="1" x14ac:dyDescent="0.35">
      <c r="A5" t="s">
        <v>1</v>
      </c>
      <c r="B5" t="s">
        <v>2</v>
      </c>
      <c r="C5" t="s">
        <v>3</v>
      </c>
      <c r="D5" t="s">
        <v>4</v>
      </c>
      <c r="E5" s="50"/>
      <c r="F5" s="5"/>
      <c r="G5" s="5"/>
      <c r="H5" s="5"/>
      <c r="I5" t="s">
        <v>2</v>
      </c>
      <c r="J5" t="s">
        <v>3</v>
      </c>
      <c r="K5" t="s">
        <v>4</v>
      </c>
      <c r="L5" s="50"/>
      <c r="M5" s="5"/>
      <c r="N5" s="5"/>
      <c r="P5" t="s">
        <v>2</v>
      </c>
      <c r="Q5" t="s">
        <v>3</v>
      </c>
      <c r="R5" t="s">
        <v>4</v>
      </c>
      <c r="S5" s="49"/>
      <c r="T5" s="5"/>
      <c r="U5" s="5"/>
      <c r="W5" t="s">
        <v>2</v>
      </c>
      <c r="X5" t="s">
        <v>3</v>
      </c>
      <c r="Y5" t="s">
        <v>4</v>
      </c>
      <c r="Z5" s="49"/>
      <c r="AA5" s="5"/>
      <c r="AB5" s="5"/>
      <c r="AD5" t="s">
        <v>2</v>
      </c>
      <c r="AE5" t="s">
        <v>3</v>
      </c>
      <c r="AF5" t="s">
        <v>4</v>
      </c>
      <c r="AG5" s="49"/>
      <c r="AH5" s="5"/>
      <c r="AI5" s="5"/>
      <c r="AK5" t="s">
        <v>2</v>
      </c>
      <c r="AL5" t="s">
        <v>3</v>
      </c>
      <c r="AM5" t="s">
        <v>4</v>
      </c>
      <c r="AN5" s="49"/>
      <c r="AO5" s="5"/>
      <c r="AP5" s="5"/>
    </row>
    <row r="6" spans="1:42" x14ac:dyDescent="0.3">
      <c r="A6">
        <v>0</v>
      </c>
      <c r="B6" s="6">
        <v>16.2</v>
      </c>
      <c r="C6" s="7">
        <v>16.2</v>
      </c>
      <c r="D6" s="7">
        <v>16.2</v>
      </c>
      <c r="E6" s="42">
        <f t="shared" ref="E6:E37" si="0">AVERAGE(B6-B$6,C6-C$6,D6-D$6)</f>
        <v>0</v>
      </c>
      <c r="F6" s="42">
        <f>STDEV(B6:D6)</f>
        <v>0</v>
      </c>
      <c r="G6" s="42">
        <f>F6/SQRT(3)</f>
        <v>0</v>
      </c>
      <c r="I6" s="6">
        <v>15</v>
      </c>
      <c r="J6" s="7">
        <v>15</v>
      </c>
      <c r="K6" s="7">
        <v>15</v>
      </c>
      <c r="L6" s="42">
        <f t="shared" ref="L6:L37" si="1">AVERAGE(I6-I$6,J6-J$6,K6-K$6)</f>
        <v>0</v>
      </c>
      <c r="M6" s="42">
        <f>STDEV(I6:K6)</f>
        <v>0</v>
      </c>
      <c r="N6" s="42">
        <f>M6/SQRT(3)</f>
        <v>0</v>
      </c>
      <c r="P6" s="6">
        <v>15</v>
      </c>
      <c r="Q6" s="7">
        <v>15</v>
      </c>
      <c r="R6" s="7">
        <v>15</v>
      </c>
      <c r="S6" s="42">
        <f>AVERAGE(P6-P$6,Q6-Q$6,R6-R$6)</f>
        <v>0</v>
      </c>
      <c r="T6" s="42">
        <f>STDEV(P6:R6)</f>
        <v>0</v>
      </c>
      <c r="U6" s="42">
        <f>T6/SQRT(3)</f>
        <v>0</v>
      </c>
      <c r="W6" s="6">
        <v>15</v>
      </c>
      <c r="X6" s="7">
        <v>15</v>
      </c>
      <c r="Y6" s="7">
        <v>15</v>
      </c>
      <c r="Z6" s="42">
        <f>AVERAGE(W6-W$6,X6-X$6,Y6-Y$6)</f>
        <v>0</v>
      </c>
      <c r="AA6" s="42">
        <f>STDEV(W6:Y6)</f>
        <v>0</v>
      </c>
      <c r="AB6" s="42">
        <f>AA6/SQRT(3)</f>
        <v>0</v>
      </c>
      <c r="AD6" s="6">
        <v>15</v>
      </c>
      <c r="AE6" s="7">
        <v>15</v>
      </c>
      <c r="AF6" s="7">
        <v>15</v>
      </c>
      <c r="AG6" s="42">
        <f>AVERAGE(AD6-AD$6,AE6-AE$6,AF6-AF$6)</f>
        <v>0</v>
      </c>
      <c r="AH6" s="42">
        <f>STDEV(AD6:AF6)</f>
        <v>0</v>
      </c>
      <c r="AI6" s="42">
        <f>AH6/SQRT(3)</f>
        <v>0</v>
      </c>
      <c r="AK6" s="6">
        <v>15</v>
      </c>
      <c r="AL6" s="7">
        <v>15</v>
      </c>
      <c r="AM6" s="7">
        <v>15</v>
      </c>
      <c r="AN6" s="42">
        <f>AVERAGE(AK6-AK$6,AL6-AL$6,AM6-AM$6)</f>
        <v>0</v>
      </c>
      <c r="AO6" s="42">
        <f>STDEV(AK6:AM6)</f>
        <v>0</v>
      </c>
      <c r="AP6" s="42">
        <f>AO6/SQRT(3)</f>
        <v>0</v>
      </c>
    </row>
    <row r="7" spans="1:42" x14ac:dyDescent="0.3">
      <c r="A7">
        <v>2</v>
      </c>
      <c r="B7" s="8">
        <v>21</v>
      </c>
      <c r="C7">
        <v>20.100000000000001</v>
      </c>
      <c r="D7">
        <v>19.8</v>
      </c>
      <c r="E7" s="42">
        <f t="shared" si="0"/>
        <v>4.1000000000000014</v>
      </c>
      <c r="F7" s="42">
        <f>STDEV(B7:D7)</f>
        <v>0.62449979983983928</v>
      </c>
      <c r="G7" s="42">
        <f t="shared" ref="G7:G70" si="2">F7/SQRT(3)</f>
        <v>0.36055512754639862</v>
      </c>
      <c r="I7" s="8">
        <v>18</v>
      </c>
      <c r="J7">
        <v>19.399999999999999</v>
      </c>
      <c r="K7">
        <v>19</v>
      </c>
      <c r="L7" s="42">
        <f t="shared" si="1"/>
        <v>3.7999999999999994</v>
      </c>
      <c r="M7" s="42">
        <f>STDEV(I7:K7)</f>
        <v>0.72111025509279725</v>
      </c>
      <c r="N7" s="42">
        <f t="shared" ref="N7:N70" si="3">M7/SQRT(3)</f>
        <v>0.4163331998932262</v>
      </c>
      <c r="P7" s="8">
        <v>18</v>
      </c>
      <c r="Q7">
        <v>20.2</v>
      </c>
      <c r="R7">
        <v>20.5</v>
      </c>
      <c r="S7" s="42">
        <f t="shared" ref="S7:S70" si="4">AVERAGE(P7-P$6,Q7-Q$6,R7-R$6)</f>
        <v>4.5666666666666664</v>
      </c>
      <c r="T7" s="42">
        <f>STDEV(P7:R7)</f>
        <v>1.3650396819628845</v>
      </c>
      <c r="U7" s="42">
        <f t="shared" ref="U7:U70" si="5">T7/SQRT(3)</f>
        <v>0.78810602783579253</v>
      </c>
      <c r="W7" s="8">
        <v>21.2</v>
      </c>
      <c r="X7">
        <v>19</v>
      </c>
      <c r="Y7">
        <v>18</v>
      </c>
      <c r="Z7" s="42">
        <f t="shared" ref="Z7:Z70" si="6">AVERAGE(W7-W$6,X7-X$6,Y7-Y$6)</f>
        <v>4.3999999999999995</v>
      </c>
      <c r="AA7" s="42">
        <f>STDEV(W7:Y7)</f>
        <v>1.6370705543744897</v>
      </c>
      <c r="AB7" s="42">
        <f t="shared" ref="AB7:AB70" si="7">AA7/SQRT(3)</f>
        <v>0.9451631252505216</v>
      </c>
      <c r="AD7" s="8">
        <v>22.8</v>
      </c>
      <c r="AE7">
        <v>19.899999999999999</v>
      </c>
      <c r="AF7">
        <v>22.3</v>
      </c>
      <c r="AG7" s="42">
        <f t="shared" ref="AG7:AG70" si="8">AVERAGE(AD7-AD$6,AE7-AE$6,AF7-AF$6)</f>
        <v>6.666666666666667</v>
      </c>
      <c r="AH7" s="42">
        <f>STDEV(AD7:AF7)</f>
        <v>1.5502687938977993</v>
      </c>
      <c r="AI7" s="42">
        <f t="shared" ref="AI7:AI70" si="9">AH7/SQRT(3)</f>
        <v>0.89504810547317093</v>
      </c>
      <c r="AK7" s="8">
        <v>24</v>
      </c>
      <c r="AL7">
        <v>23.9</v>
      </c>
      <c r="AM7">
        <v>23.5</v>
      </c>
      <c r="AN7" s="42">
        <f t="shared" ref="AN7:AN70" si="10">AVERAGE(AK7-AK$6,AL7-AL$6,AM7-AM$6)</f>
        <v>8.7999999999999989</v>
      </c>
      <c r="AO7" s="42">
        <f>STDEV(AK7:AM7)</f>
        <v>0.26457513110645881</v>
      </c>
      <c r="AP7" s="42">
        <f t="shared" ref="AP7:AP70" si="11">AO7/SQRT(3)</f>
        <v>0.15275252316519453</v>
      </c>
    </row>
    <row r="8" spans="1:42" x14ac:dyDescent="0.3">
      <c r="A8">
        <v>4</v>
      </c>
      <c r="B8" s="8">
        <v>23.5</v>
      </c>
      <c r="C8">
        <v>23.1</v>
      </c>
      <c r="D8">
        <v>22.2</v>
      </c>
      <c r="E8" s="42">
        <f t="shared" si="0"/>
        <v>6.7333333333333343</v>
      </c>
      <c r="F8" s="42">
        <f t="shared" ref="F8:F71" si="12">STDEV(B8:D8)</f>
        <v>0.66583281184793985</v>
      </c>
      <c r="G8" s="42">
        <f t="shared" si="2"/>
        <v>0.38441875315569352</v>
      </c>
      <c r="I8" s="8">
        <v>24</v>
      </c>
      <c r="J8">
        <v>25.5</v>
      </c>
      <c r="K8">
        <v>24.5</v>
      </c>
      <c r="L8" s="42">
        <f t="shared" si="1"/>
        <v>9.6666666666666661</v>
      </c>
      <c r="M8" s="42">
        <f t="shared" ref="M8:M71" si="13">STDEV(I8:K8)</f>
        <v>0.76376261582597327</v>
      </c>
      <c r="N8" s="42">
        <f t="shared" si="3"/>
        <v>0.44095855184409843</v>
      </c>
      <c r="P8" s="8">
        <v>24</v>
      </c>
      <c r="Q8">
        <v>23.7</v>
      </c>
      <c r="R8">
        <v>24.1</v>
      </c>
      <c r="S8" s="42">
        <f t="shared" si="4"/>
        <v>8.9333333333333336</v>
      </c>
      <c r="T8" s="42">
        <f t="shared" ref="T8:T71" si="14">STDEV(P8:R8)</f>
        <v>0.20816659994661424</v>
      </c>
      <c r="U8" s="42">
        <f t="shared" si="5"/>
        <v>0.12018504251546687</v>
      </c>
      <c r="W8" s="8">
        <v>25.2</v>
      </c>
      <c r="X8">
        <v>23.3</v>
      </c>
      <c r="Y8">
        <v>23</v>
      </c>
      <c r="Z8" s="42">
        <f t="shared" si="6"/>
        <v>8.8333333333333339</v>
      </c>
      <c r="AA8" s="42">
        <f t="shared" ref="AA8:AA71" si="15">STDEV(W8:Y8)</f>
        <v>1.1930353445448849</v>
      </c>
      <c r="AB8" s="42">
        <f t="shared" si="7"/>
        <v>0.68879927732572721</v>
      </c>
      <c r="AD8" s="8">
        <v>26</v>
      </c>
      <c r="AE8">
        <v>24.5</v>
      </c>
      <c r="AF8">
        <v>29.5</v>
      </c>
      <c r="AG8" s="42">
        <f t="shared" si="8"/>
        <v>11.666666666666666</v>
      </c>
      <c r="AH8" s="42">
        <f t="shared" ref="AH8:AH71" si="16">STDEV(AD8:AF8)</f>
        <v>2.565800719723442</v>
      </c>
      <c r="AI8" s="42">
        <f t="shared" si="9"/>
        <v>1.4813657362192649</v>
      </c>
      <c r="AK8" s="8">
        <v>26.6</v>
      </c>
      <c r="AL8">
        <v>27.7</v>
      </c>
      <c r="AM8">
        <v>27.3</v>
      </c>
      <c r="AN8" s="42">
        <f t="shared" si="10"/>
        <v>12.200000000000001</v>
      </c>
      <c r="AO8" s="42">
        <f t="shared" ref="AO8:AO71" si="17">STDEV(AK8:AM8)</f>
        <v>0.55677643628300111</v>
      </c>
      <c r="AP8" s="42">
        <f t="shared" si="11"/>
        <v>0.32145502536643122</v>
      </c>
    </row>
    <row r="9" spans="1:42" x14ac:dyDescent="0.3">
      <c r="A9">
        <v>6</v>
      </c>
      <c r="B9" s="8">
        <v>25.8</v>
      </c>
      <c r="C9">
        <v>26.2</v>
      </c>
      <c r="D9">
        <v>25</v>
      </c>
      <c r="E9" s="42">
        <f t="shared" si="0"/>
        <v>9.4666666666666668</v>
      </c>
      <c r="F9" s="42">
        <f t="shared" si="12"/>
        <v>0.61101009266077844</v>
      </c>
      <c r="G9" s="42">
        <f t="shared" si="2"/>
        <v>0.35276684147527865</v>
      </c>
      <c r="I9" s="8">
        <v>28.5</v>
      </c>
      <c r="J9">
        <v>29.2</v>
      </c>
      <c r="K9">
        <v>28.7</v>
      </c>
      <c r="L9" s="42">
        <f t="shared" si="1"/>
        <v>13.799999999999999</v>
      </c>
      <c r="M9" s="42">
        <f t="shared" si="13"/>
        <v>0.36055512754639862</v>
      </c>
      <c r="N9" s="42">
        <f t="shared" si="3"/>
        <v>0.2081665999466131</v>
      </c>
      <c r="P9" s="8">
        <v>27.9</v>
      </c>
      <c r="Q9">
        <v>31.1</v>
      </c>
      <c r="R9">
        <v>27</v>
      </c>
      <c r="S9" s="42">
        <f t="shared" si="4"/>
        <v>13.666666666666666</v>
      </c>
      <c r="T9" s="42">
        <f t="shared" si="14"/>
        <v>2.1548395145191992</v>
      </c>
      <c r="U9" s="42">
        <f t="shared" si="5"/>
        <v>1.2440971737681021</v>
      </c>
      <c r="W9" s="8">
        <v>27.8</v>
      </c>
      <c r="X9">
        <v>26.9</v>
      </c>
      <c r="Y9">
        <v>27.2</v>
      </c>
      <c r="Z9" s="42">
        <f t="shared" si="6"/>
        <v>12.299999999999999</v>
      </c>
      <c r="AA9" s="42">
        <f t="shared" si="15"/>
        <v>0.4582575694955851</v>
      </c>
      <c r="AB9" s="42">
        <f t="shared" si="7"/>
        <v>0.26457513110645969</v>
      </c>
      <c r="AD9" s="8">
        <v>28.8</v>
      </c>
      <c r="AE9">
        <v>27.3</v>
      </c>
      <c r="AF9">
        <v>28.3</v>
      </c>
      <c r="AG9" s="42">
        <f t="shared" si="8"/>
        <v>13.133333333333335</v>
      </c>
      <c r="AH9" s="42">
        <f t="shared" si="16"/>
        <v>0.76376261582597338</v>
      </c>
      <c r="AI9" s="42">
        <f t="shared" si="9"/>
        <v>0.44095855184409849</v>
      </c>
      <c r="AK9" s="8">
        <v>31.2</v>
      </c>
      <c r="AL9">
        <v>30.2</v>
      </c>
      <c r="AM9">
        <v>32</v>
      </c>
      <c r="AN9" s="42">
        <f t="shared" si="10"/>
        <v>16.133333333333333</v>
      </c>
      <c r="AO9" s="42">
        <f t="shared" si="17"/>
        <v>0.90184995056457917</v>
      </c>
      <c r="AP9" s="42">
        <f t="shared" si="11"/>
        <v>0.52068331172711046</v>
      </c>
    </row>
    <row r="10" spans="1:42" x14ac:dyDescent="0.3">
      <c r="A10">
        <v>8</v>
      </c>
      <c r="B10" s="8">
        <v>28.1</v>
      </c>
      <c r="C10">
        <v>28.1</v>
      </c>
      <c r="D10">
        <v>27.8</v>
      </c>
      <c r="E10" s="42">
        <f t="shared" si="0"/>
        <v>11.800000000000002</v>
      </c>
      <c r="F10" s="42">
        <f t="shared" si="12"/>
        <v>0.17320508075688815</v>
      </c>
      <c r="G10" s="42">
        <f t="shared" si="2"/>
        <v>0.10000000000000024</v>
      </c>
      <c r="I10" s="8">
        <v>33</v>
      </c>
      <c r="J10">
        <v>32</v>
      </c>
      <c r="K10">
        <v>32</v>
      </c>
      <c r="L10" s="42">
        <f t="shared" si="1"/>
        <v>17.333333333333332</v>
      </c>
      <c r="M10" s="42">
        <f t="shared" si="13"/>
        <v>0.57735026918962584</v>
      </c>
      <c r="N10" s="42">
        <f t="shared" si="3"/>
        <v>0.33333333333333337</v>
      </c>
      <c r="P10" s="8">
        <v>32</v>
      </c>
      <c r="Q10">
        <v>30.9</v>
      </c>
      <c r="R10">
        <v>30</v>
      </c>
      <c r="S10" s="42">
        <f t="shared" si="4"/>
        <v>15.966666666666667</v>
      </c>
      <c r="T10" s="42">
        <f t="shared" si="14"/>
        <v>1.0016652800877812</v>
      </c>
      <c r="U10" s="42">
        <f t="shared" si="5"/>
        <v>0.57831171909658241</v>
      </c>
      <c r="W10" s="8">
        <v>31.3</v>
      </c>
      <c r="X10">
        <v>30</v>
      </c>
      <c r="Y10">
        <v>30</v>
      </c>
      <c r="Z10" s="42">
        <f t="shared" si="6"/>
        <v>15.433333333333332</v>
      </c>
      <c r="AA10" s="42">
        <f t="shared" si="15"/>
        <v>0.75055534994651396</v>
      </c>
      <c r="AB10" s="42">
        <f t="shared" si="7"/>
        <v>0.43333333333333363</v>
      </c>
      <c r="AD10" s="8">
        <v>31.6</v>
      </c>
      <c r="AE10">
        <v>31</v>
      </c>
      <c r="AF10">
        <v>31</v>
      </c>
      <c r="AG10" s="42">
        <f t="shared" si="8"/>
        <v>16.2</v>
      </c>
      <c r="AH10" s="42">
        <f t="shared" si="16"/>
        <v>0.34641016151377624</v>
      </c>
      <c r="AI10" s="42">
        <f t="shared" si="9"/>
        <v>0.20000000000000046</v>
      </c>
      <c r="AK10" s="8">
        <v>35</v>
      </c>
      <c r="AL10">
        <v>34.4</v>
      </c>
      <c r="AM10">
        <v>35</v>
      </c>
      <c r="AN10" s="42">
        <f t="shared" si="10"/>
        <v>19.8</v>
      </c>
      <c r="AO10" s="42">
        <f t="shared" si="17"/>
        <v>0.34641016151377629</v>
      </c>
      <c r="AP10" s="42">
        <f t="shared" si="11"/>
        <v>0.20000000000000048</v>
      </c>
    </row>
    <row r="11" spans="1:42" x14ac:dyDescent="0.3">
      <c r="A11">
        <v>10</v>
      </c>
      <c r="B11" s="8">
        <v>30.2</v>
      </c>
      <c r="C11">
        <v>30</v>
      </c>
      <c r="D11">
        <v>30.1</v>
      </c>
      <c r="E11" s="42">
        <f t="shared" si="0"/>
        <v>13.9</v>
      </c>
      <c r="F11" s="42">
        <f t="shared" si="12"/>
        <v>9.9999999999999645E-2</v>
      </c>
      <c r="G11" s="42">
        <f t="shared" si="2"/>
        <v>5.7735026918962373E-2</v>
      </c>
      <c r="I11" s="8">
        <v>35</v>
      </c>
      <c r="J11">
        <v>35</v>
      </c>
      <c r="K11">
        <v>35.1</v>
      </c>
      <c r="L11" s="42">
        <f t="shared" si="1"/>
        <v>20.033333333333335</v>
      </c>
      <c r="M11" s="42">
        <f t="shared" si="13"/>
        <v>5.77350269189634E-2</v>
      </c>
      <c r="N11" s="42">
        <f t="shared" si="3"/>
        <v>3.3333333333333812E-2</v>
      </c>
      <c r="P11" s="8">
        <v>34.1</v>
      </c>
      <c r="Q11">
        <v>33.1</v>
      </c>
      <c r="R11">
        <v>32.4</v>
      </c>
      <c r="S11" s="42">
        <f t="shared" si="4"/>
        <v>18.2</v>
      </c>
      <c r="T11" s="42">
        <f t="shared" si="14"/>
        <v>0.85440037453175444</v>
      </c>
      <c r="U11" s="42">
        <f t="shared" si="5"/>
        <v>0.49328828623162552</v>
      </c>
      <c r="W11" s="8">
        <v>33.799999999999997</v>
      </c>
      <c r="X11">
        <v>33</v>
      </c>
      <c r="Y11">
        <v>33.1</v>
      </c>
      <c r="Z11" s="42">
        <f t="shared" si="6"/>
        <v>18.3</v>
      </c>
      <c r="AA11" s="42">
        <f t="shared" si="15"/>
        <v>0.43588989435406539</v>
      </c>
      <c r="AB11" s="42">
        <f t="shared" si="7"/>
        <v>0.25166114784235721</v>
      </c>
      <c r="AD11" s="8">
        <v>34.799999999999997</v>
      </c>
      <c r="AE11">
        <v>33.5</v>
      </c>
      <c r="AF11">
        <v>34.6</v>
      </c>
      <c r="AG11" s="42">
        <f t="shared" si="8"/>
        <v>19.3</v>
      </c>
      <c r="AH11" s="42">
        <f t="shared" si="16"/>
        <v>0.69999999999999929</v>
      </c>
      <c r="AI11" s="42">
        <f t="shared" si="9"/>
        <v>0.40414518843273767</v>
      </c>
      <c r="AK11" s="8">
        <v>37.1</v>
      </c>
      <c r="AL11">
        <v>36.9</v>
      </c>
      <c r="AM11">
        <v>38.5</v>
      </c>
      <c r="AN11" s="42">
        <f t="shared" si="10"/>
        <v>22.5</v>
      </c>
      <c r="AO11" s="42">
        <f t="shared" si="17"/>
        <v>0.87177978870813488</v>
      </c>
      <c r="AP11" s="42">
        <f t="shared" si="11"/>
        <v>0.50332229568471676</v>
      </c>
    </row>
    <row r="12" spans="1:42" x14ac:dyDescent="0.3">
      <c r="A12">
        <v>12</v>
      </c>
      <c r="B12" s="8">
        <v>32.5</v>
      </c>
      <c r="C12">
        <v>32.4</v>
      </c>
      <c r="D12">
        <v>32</v>
      </c>
      <c r="E12" s="42">
        <f t="shared" si="0"/>
        <v>16.099999999999998</v>
      </c>
      <c r="F12" s="42">
        <f t="shared" si="12"/>
        <v>0.26457513110645881</v>
      </c>
      <c r="G12" s="42">
        <f t="shared" si="2"/>
        <v>0.15275252316519453</v>
      </c>
      <c r="I12" s="8">
        <v>37</v>
      </c>
      <c r="J12">
        <v>37.200000000000003</v>
      </c>
      <c r="K12">
        <v>39.4</v>
      </c>
      <c r="L12" s="42">
        <f t="shared" si="1"/>
        <v>22.866666666666664</v>
      </c>
      <c r="M12" s="42">
        <f t="shared" si="13"/>
        <v>1.331665623695877</v>
      </c>
      <c r="N12" s="42">
        <f t="shared" si="3"/>
        <v>0.76883750631138559</v>
      </c>
      <c r="P12" s="8">
        <v>37.799999999999997</v>
      </c>
      <c r="Q12">
        <v>35</v>
      </c>
      <c r="R12">
        <v>34.9</v>
      </c>
      <c r="S12" s="42">
        <f t="shared" si="4"/>
        <v>20.9</v>
      </c>
      <c r="T12" s="42">
        <f t="shared" si="14"/>
        <v>1.6462077633154315</v>
      </c>
      <c r="U12" s="42">
        <f t="shared" si="5"/>
        <v>0.95043849529221613</v>
      </c>
      <c r="W12" s="8">
        <v>36.1</v>
      </c>
      <c r="X12">
        <v>36</v>
      </c>
      <c r="Y12">
        <v>35.5</v>
      </c>
      <c r="Z12" s="42">
        <f t="shared" si="6"/>
        <v>20.866666666666667</v>
      </c>
      <c r="AA12" s="42">
        <f t="shared" si="15"/>
        <v>0.32145502536643233</v>
      </c>
      <c r="AB12" s="42">
        <f t="shared" si="7"/>
        <v>0.18559214542766769</v>
      </c>
      <c r="AD12" s="8">
        <v>36.700000000000003</v>
      </c>
      <c r="AE12">
        <v>36</v>
      </c>
      <c r="AF12">
        <v>37.200000000000003</v>
      </c>
      <c r="AG12" s="42">
        <f t="shared" si="8"/>
        <v>21.633333333333336</v>
      </c>
      <c r="AH12" s="42">
        <f t="shared" si="16"/>
        <v>0.6027713773341723</v>
      </c>
      <c r="AI12" s="42">
        <f t="shared" si="9"/>
        <v>0.34801021696368589</v>
      </c>
      <c r="AK12" s="8">
        <v>38.700000000000003</v>
      </c>
      <c r="AL12">
        <v>40</v>
      </c>
      <c r="AM12">
        <v>39.5</v>
      </c>
      <c r="AN12" s="42">
        <f t="shared" si="10"/>
        <v>24.400000000000002</v>
      </c>
      <c r="AO12" s="42">
        <f t="shared" si="17"/>
        <v>0.6557438524301985</v>
      </c>
      <c r="AP12" s="42">
        <f t="shared" si="11"/>
        <v>0.37859388972001734</v>
      </c>
    </row>
    <row r="13" spans="1:42" x14ac:dyDescent="0.3">
      <c r="A13">
        <v>14</v>
      </c>
      <c r="B13" s="8">
        <v>34.200000000000003</v>
      </c>
      <c r="C13">
        <v>33.5</v>
      </c>
      <c r="D13">
        <v>32.4</v>
      </c>
      <c r="E13" s="42">
        <f t="shared" si="0"/>
        <v>17.166666666666668</v>
      </c>
      <c r="F13" s="42">
        <f t="shared" si="12"/>
        <v>0.90737717258774864</v>
      </c>
      <c r="G13" s="42">
        <f t="shared" si="2"/>
        <v>0.52387445485005824</v>
      </c>
      <c r="I13" s="8">
        <v>38.6</v>
      </c>
      <c r="J13">
        <v>39</v>
      </c>
      <c r="K13">
        <v>40.200000000000003</v>
      </c>
      <c r="L13" s="42">
        <f t="shared" si="1"/>
        <v>24.266666666666669</v>
      </c>
      <c r="M13" s="42">
        <f t="shared" si="13"/>
        <v>0.83266639978645407</v>
      </c>
      <c r="N13" s="42">
        <f t="shared" si="3"/>
        <v>0.48074017006186581</v>
      </c>
      <c r="P13" s="8">
        <v>39.5</v>
      </c>
      <c r="Q13">
        <v>37.5</v>
      </c>
      <c r="R13">
        <v>38.5</v>
      </c>
      <c r="S13" s="42">
        <f t="shared" si="4"/>
        <v>23.5</v>
      </c>
      <c r="T13" s="42">
        <f t="shared" si="14"/>
        <v>1</v>
      </c>
      <c r="U13" s="42">
        <f t="shared" si="5"/>
        <v>0.57735026918962584</v>
      </c>
      <c r="W13" s="8">
        <v>38</v>
      </c>
      <c r="X13">
        <v>38.799999999999997</v>
      </c>
      <c r="Y13">
        <v>38.1</v>
      </c>
      <c r="Z13" s="42">
        <f t="shared" si="6"/>
        <v>23.3</v>
      </c>
      <c r="AA13" s="42">
        <f t="shared" si="15"/>
        <v>0.43588989435406539</v>
      </c>
      <c r="AB13" s="42">
        <f t="shared" si="7"/>
        <v>0.25166114784235721</v>
      </c>
      <c r="AD13" s="8">
        <v>38.700000000000003</v>
      </c>
      <c r="AE13">
        <v>38.299999999999997</v>
      </c>
      <c r="AF13">
        <v>38.5</v>
      </c>
      <c r="AG13" s="42">
        <f t="shared" si="8"/>
        <v>23.5</v>
      </c>
      <c r="AH13" s="42">
        <f t="shared" si="16"/>
        <v>0.20000000000000284</v>
      </c>
      <c r="AI13" s="42">
        <f t="shared" si="9"/>
        <v>0.1154700538379268</v>
      </c>
      <c r="AK13" s="8">
        <v>41.3</v>
      </c>
      <c r="AL13">
        <v>41.8</v>
      </c>
      <c r="AM13">
        <v>42.5</v>
      </c>
      <c r="AN13" s="42">
        <f t="shared" si="10"/>
        <v>26.866666666666664</v>
      </c>
      <c r="AO13" s="42">
        <f t="shared" si="17"/>
        <v>0.6027713773341723</v>
      </c>
      <c r="AP13" s="42">
        <f t="shared" si="11"/>
        <v>0.34801021696368589</v>
      </c>
    </row>
    <row r="14" spans="1:42" x14ac:dyDescent="0.3">
      <c r="A14">
        <v>16</v>
      </c>
      <c r="B14" s="8">
        <v>35.299999999999997</v>
      </c>
      <c r="C14">
        <v>33.9</v>
      </c>
      <c r="D14">
        <v>35</v>
      </c>
      <c r="E14" s="42">
        <f t="shared" si="0"/>
        <v>18.533333333333331</v>
      </c>
      <c r="F14" s="42">
        <f t="shared" si="12"/>
        <v>0.73711147958319911</v>
      </c>
      <c r="G14" s="42">
        <f t="shared" si="2"/>
        <v>0.42557151116012337</v>
      </c>
      <c r="I14" s="8">
        <v>39.200000000000003</v>
      </c>
      <c r="J14">
        <v>41</v>
      </c>
      <c r="K14">
        <v>41.3</v>
      </c>
      <c r="L14" s="42">
        <f t="shared" si="1"/>
        <v>25.5</v>
      </c>
      <c r="M14" s="42">
        <f t="shared" si="13"/>
        <v>1.1357816691600522</v>
      </c>
      <c r="N14" s="42">
        <f t="shared" si="3"/>
        <v>0.65574385243019861</v>
      </c>
      <c r="P14" s="8">
        <v>42.5</v>
      </c>
      <c r="Q14">
        <v>38.5</v>
      </c>
      <c r="R14">
        <v>39.1</v>
      </c>
      <c r="S14" s="42">
        <f t="shared" si="4"/>
        <v>25.033333333333331</v>
      </c>
      <c r="T14" s="42">
        <f t="shared" si="14"/>
        <v>2.1571586249817911</v>
      </c>
      <c r="U14" s="42">
        <f t="shared" si="5"/>
        <v>1.2454361128179601</v>
      </c>
      <c r="W14" s="8">
        <v>39.9</v>
      </c>
      <c r="X14">
        <v>40</v>
      </c>
      <c r="Y14">
        <v>40.5</v>
      </c>
      <c r="Z14" s="42">
        <f t="shared" si="6"/>
        <v>25.133333333333336</v>
      </c>
      <c r="AA14" s="42">
        <f t="shared" si="15"/>
        <v>0.32145502536643233</v>
      </c>
      <c r="AB14" s="42">
        <f t="shared" si="7"/>
        <v>0.18559214542766769</v>
      </c>
      <c r="AD14" s="8">
        <v>40</v>
      </c>
      <c r="AE14">
        <v>40.299999999999997</v>
      </c>
      <c r="AF14">
        <v>40.200000000000003</v>
      </c>
      <c r="AG14" s="42">
        <f t="shared" si="8"/>
        <v>25.166666666666668</v>
      </c>
      <c r="AH14" s="42">
        <f t="shared" si="16"/>
        <v>0.15275252316519375</v>
      </c>
      <c r="AI14" s="42">
        <f t="shared" si="9"/>
        <v>8.8191710368819162E-2</v>
      </c>
      <c r="AK14" s="8">
        <v>43.5</v>
      </c>
      <c r="AL14">
        <v>43</v>
      </c>
      <c r="AM14">
        <v>44</v>
      </c>
      <c r="AN14" s="42">
        <f t="shared" si="10"/>
        <v>28.5</v>
      </c>
      <c r="AO14" s="42">
        <f t="shared" si="17"/>
        <v>0.5</v>
      </c>
      <c r="AP14" s="42">
        <f t="shared" si="11"/>
        <v>0.28867513459481292</v>
      </c>
    </row>
    <row r="15" spans="1:42" x14ac:dyDescent="0.3">
      <c r="A15">
        <v>18</v>
      </c>
      <c r="B15" s="8">
        <v>37.4</v>
      </c>
      <c r="C15">
        <v>35</v>
      </c>
      <c r="D15">
        <v>35.5</v>
      </c>
      <c r="E15" s="42">
        <f t="shared" si="0"/>
        <v>19.766666666666666</v>
      </c>
      <c r="F15" s="42">
        <f t="shared" si="12"/>
        <v>1.2662279942148378</v>
      </c>
      <c r="G15" s="42">
        <f t="shared" si="2"/>
        <v>0.7310570733153765</v>
      </c>
      <c r="I15" s="8">
        <v>40.799999999999997</v>
      </c>
      <c r="J15">
        <v>41.8</v>
      </c>
      <c r="K15">
        <v>43.5</v>
      </c>
      <c r="L15" s="42">
        <f t="shared" si="1"/>
        <v>27.033333333333331</v>
      </c>
      <c r="M15" s="42">
        <f t="shared" si="13"/>
        <v>1.3650396819628863</v>
      </c>
      <c r="N15" s="42">
        <f t="shared" si="3"/>
        <v>0.78810602783579353</v>
      </c>
      <c r="P15" s="8">
        <v>44</v>
      </c>
      <c r="Q15">
        <v>40.200000000000003</v>
      </c>
      <c r="R15">
        <v>41</v>
      </c>
      <c r="S15" s="42">
        <f t="shared" si="4"/>
        <v>26.733333333333334</v>
      </c>
      <c r="T15" s="42">
        <f t="shared" si="14"/>
        <v>2.0033305601755611</v>
      </c>
      <c r="U15" s="42">
        <f t="shared" si="5"/>
        <v>1.1566234381931642</v>
      </c>
      <c r="W15" s="8">
        <v>41.5</v>
      </c>
      <c r="X15">
        <v>42.5</v>
      </c>
      <c r="Y15">
        <v>43</v>
      </c>
      <c r="Z15" s="42">
        <f t="shared" si="6"/>
        <v>27.333333333333332</v>
      </c>
      <c r="AA15" s="42">
        <f t="shared" si="15"/>
        <v>0.76376261582597338</v>
      </c>
      <c r="AB15" s="42">
        <f t="shared" si="7"/>
        <v>0.44095855184409849</v>
      </c>
      <c r="AD15" s="8">
        <v>42.9</v>
      </c>
      <c r="AE15">
        <v>42.3</v>
      </c>
      <c r="AF15">
        <v>43.9</v>
      </c>
      <c r="AG15" s="42">
        <f t="shared" si="8"/>
        <v>28.033333333333331</v>
      </c>
      <c r="AH15" s="42">
        <f t="shared" si="16"/>
        <v>0.80829037686547678</v>
      </c>
      <c r="AI15" s="42">
        <f t="shared" si="9"/>
        <v>0.46666666666666712</v>
      </c>
      <c r="AK15" s="8">
        <v>45.8</v>
      </c>
      <c r="AL15">
        <v>45</v>
      </c>
      <c r="AM15">
        <v>46</v>
      </c>
      <c r="AN15" s="42">
        <f t="shared" si="10"/>
        <v>30.599999999999998</v>
      </c>
      <c r="AO15" s="42">
        <f t="shared" si="17"/>
        <v>0.52915026221291761</v>
      </c>
      <c r="AP15" s="42">
        <f t="shared" si="11"/>
        <v>0.30550504633038905</v>
      </c>
    </row>
    <row r="16" spans="1:42" x14ac:dyDescent="0.3">
      <c r="A16">
        <v>20</v>
      </c>
      <c r="B16" s="8">
        <v>38</v>
      </c>
      <c r="C16">
        <v>36.799999999999997</v>
      </c>
      <c r="D16">
        <v>36.1</v>
      </c>
      <c r="E16" s="42">
        <f t="shared" si="0"/>
        <v>20.766666666666666</v>
      </c>
      <c r="F16" s="42">
        <f t="shared" si="12"/>
        <v>0.96090235369330457</v>
      </c>
      <c r="G16" s="42">
        <f t="shared" si="2"/>
        <v>0.5547772325697744</v>
      </c>
      <c r="I16" s="8">
        <v>42</v>
      </c>
      <c r="J16">
        <v>43.5</v>
      </c>
      <c r="K16">
        <v>45.4</v>
      </c>
      <c r="L16" s="42">
        <f t="shared" si="1"/>
        <v>28.633333333333336</v>
      </c>
      <c r="M16" s="42">
        <f t="shared" si="13"/>
        <v>1.7039170558842736</v>
      </c>
      <c r="N16" s="42">
        <f t="shared" si="3"/>
        <v>0.98375697089157998</v>
      </c>
      <c r="P16" s="8">
        <v>45</v>
      </c>
      <c r="Q16">
        <v>41.4</v>
      </c>
      <c r="R16">
        <v>42.2</v>
      </c>
      <c r="S16" s="42">
        <f t="shared" si="4"/>
        <v>27.866666666666664</v>
      </c>
      <c r="T16" s="42">
        <f t="shared" si="14"/>
        <v>1.8903262505010434</v>
      </c>
      <c r="U16" s="42">
        <f t="shared" si="5"/>
        <v>1.0913803695829933</v>
      </c>
      <c r="W16" s="8">
        <v>43</v>
      </c>
      <c r="X16">
        <v>43.7</v>
      </c>
      <c r="Y16">
        <v>43.9</v>
      </c>
      <c r="Z16" s="42">
        <f t="shared" si="6"/>
        <v>28.533333333333331</v>
      </c>
      <c r="AA16" s="42">
        <f t="shared" si="15"/>
        <v>0.4725815626252608</v>
      </c>
      <c r="AB16" s="42">
        <f t="shared" si="7"/>
        <v>0.27284509239574833</v>
      </c>
      <c r="AD16" s="8">
        <v>44.4</v>
      </c>
      <c r="AE16">
        <v>43.4</v>
      </c>
      <c r="AF16">
        <v>44.8</v>
      </c>
      <c r="AG16" s="42">
        <f t="shared" si="8"/>
        <v>29.2</v>
      </c>
      <c r="AH16" s="42">
        <f t="shared" si="16"/>
        <v>0.72111025509279725</v>
      </c>
      <c r="AI16" s="42">
        <f t="shared" si="9"/>
        <v>0.4163331998932262</v>
      </c>
      <c r="AK16" s="8">
        <v>47.3</v>
      </c>
      <c r="AL16">
        <v>45.4</v>
      </c>
      <c r="AM16">
        <v>46.1</v>
      </c>
      <c r="AN16" s="42">
        <f t="shared" si="10"/>
        <v>31.266666666666666</v>
      </c>
      <c r="AO16" s="42">
        <f t="shared" si="17"/>
        <v>0.9609023536933039</v>
      </c>
      <c r="AP16" s="42">
        <f t="shared" si="11"/>
        <v>0.55477723256977407</v>
      </c>
    </row>
    <row r="17" spans="1:42" x14ac:dyDescent="0.3">
      <c r="A17">
        <v>22</v>
      </c>
      <c r="B17" s="8">
        <v>39.4</v>
      </c>
      <c r="C17">
        <v>38.1</v>
      </c>
      <c r="D17">
        <v>37.1</v>
      </c>
      <c r="E17" s="42">
        <f t="shared" si="0"/>
        <v>22</v>
      </c>
      <c r="F17" s="42">
        <f t="shared" si="12"/>
        <v>1.1532562594670781</v>
      </c>
      <c r="G17" s="42">
        <f t="shared" si="2"/>
        <v>0.66583281184793852</v>
      </c>
      <c r="I17" s="8">
        <v>42.6</v>
      </c>
      <c r="J17">
        <v>43.4</v>
      </c>
      <c r="K17">
        <v>45</v>
      </c>
      <c r="L17" s="42">
        <f t="shared" si="1"/>
        <v>28.666666666666668</v>
      </c>
      <c r="M17" s="42">
        <f t="shared" si="13"/>
        <v>1.2220201853215569</v>
      </c>
      <c r="N17" s="42">
        <f t="shared" si="3"/>
        <v>0.70553368295055729</v>
      </c>
      <c r="P17" s="8">
        <v>47.1</v>
      </c>
      <c r="Q17">
        <v>42.4</v>
      </c>
      <c r="R17">
        <v>44.1</v>
      </c>
      <c r="S17" s="42">
        <f t="shared" si="4"/>
        <v>29.533333333333331</v>
      </c>
      <c r="T17" s="42">
        <f t="shared" si="14"/>
        <v>2.3797758998135392</v>
      </c>
      <c r="U17" s="42">
        <f t="shared" si="5"/>
        <v>1.3739642563683307</v>
      </c>
      <c r="W17" s="8">
        <v>45</v>
      </c>
      <c r="X17">
        <v>45</v>
      </c>
      <c r="Y17">
        <v>45</v>
      </c>
      <c r="Z17" s="42">
        <f t="shared" si="6"/>
        <v>30</v>
      </c>
      <c r="AA17" s="42">
        <f t="shared" si="15"/>
        <v>0</v>
      </c>
      <c r="AB17" s="42">
        <f t="shared" si="7"/>
        <v>0</v>
      </c>
      <c r="AD17" s="8">
        <v>45.3</v>
      </c>
      <c r="AE17">
        <v>44.8</v>
      </c>
      <c r="AF17">
        <v>46</v>
      </c>
      <c r="AG17" s="42">
        <f t="shared" si="8"/>
        <v>30.366666666666664</v>
      </c>
      <c r="AH17" s="42">
        <f t="shared" si="16"/>
        <v>0.6027713773341723</v>
      </c>
      <c r="AI17" s="42">
        <f t="shared" si="9"/>
        <v>0.34801021696368589</v>
      </c>
      <c r="AK17" s="8">
        <v>48.2</v>
      </c>
      <c r="AL17">
        <v>48.5</v>
      </c>
      <c r="AM17">
        <v>47.9</v>
      </c>
      <c r="AN17" s="42">
        <f t="shared" si="10"/>
        <v>33.199999999999996</v>
      </c>
      <c r="AO17" s="42">
        <f t="shared" si="17"/>
        <v>0.30000000000000071</v>
      </c>
      <c r="AP17" s="42">
        <f t="shared" si="11"/>
        <v>0.17320508075688815</v>
      </c>
    </row>
    <row r="18" spans="1:42" x14ac:dyDescent="0.3">
      <c r="A18">
        <v>24</v>
      </c>
      <c r="B18" s="8">
        <v>39.700000000000003</v>
      </c>
      <c r="C18">
        <v>38</v>
      </c>
      <c r="D18">
        <v>38</v>
      </c>
      <c r="E18" s="42">
        <f t="shared" si="0"/>
        <v>22.366666666666671</v>
      </c>
      <c r="F18" s="42">
        <f t="shared" si="12"/>
        <v>0.98149545762236545</v>
      </c>
      <c r="G18" s="42">
        <f t="shared" si="2"/>
        <v>0.56666666666666765</v>
      </c>
      <c r="I18" s="8">
        <v>43.3</v>
      </c>
      <c r="J18">
        <v>44.5</v>
      </c>
      <c r="K18">
        <v>47.9</v>
      </c>
      <c r="L18" s="42">
        <f t="shared" si="1"/>
        <v>30.233333333333331</v>
      </c>
      <c r="M18" s="42">
        <f t="shared" si="13"/>
        <v>2.3860706890897712</v>
      </c>
      <c r="N18" s="42">
        <f t="shared" si="3"/>
        <v>1.3775985546514553</v>
      </c>
      <c r="P18" s="8">
        <v>48</v>
      </c>
      <c r="Q18">
        <v>44</v>
      </c>
      <c r="R18">
        <v>45</v>
      </c>
      <c r="S18" s="42">
        <f t="shared" si="4"/>
        <v>30.666666666666668</v>
      </c>
      <c r="T18" s="42">
        <f t="shared" si="14"/>
        <v>2.0816659994661326</v>
      </c>
      <c r="U18" s="42">
        <f t="shared" si="5"/>
        <v>1.2018504251546631</v>
      </c>
      <c r="W18" s="8">
        <v>45.8</v>
      </c>
      <c r="X18">
        <v>46.3</v>
      </c>
      <c r="Y18">
        <v>48.1</v>
      </c>
      <c r="Z18" s="42">
        <f t="shared" si="6"/>
        <v>31.733333333333331</v>
      </c>
      <c r="AA18" s="42">
        <f t="shared" si="15"/>
        <v>1.2096831541082727</v>
      </c>
      <c r="AB18" s="42">
        <f t="shared" si="7"/>
        <v>0.69841089465856676</v>
      </c>
      <c r="AD18" s="8">
        <v>46.9</v>
      </c>
      <c r="AE18">
        <v>45.2</v>
      </c>
      <c r="AF18">
        <v>47.5</v>
      </c>
      <c r="AG18" s="42">
        <f t="shared" si="8"/>
        <v>31.533333333333331</v>
      </c>
      <c r="AH18" s="42">
        <f t="shared" si="16"/>
        <v>1.1930353445448836</v>
      </c>
      <c r="AI18" s="42">
        <f t="shared" si="9"/>
        <v>0.68879927732572654</v>
      </c>
      <c r="AK18" s="8">
        <v>49.5</v>
      </c>
      <c r="AL18">
        <v>49.8</v>
      </c>
      <c r="AM18">
        <v>48.9</v>
      </c>
      <c r="AN18" s="42">
        <f t="shared" si="10"/>
        <v>34.4</v>
      </c>
      <c r="AO18" s="42">
        <f t="shared" si="17"/>
        <v>0.45825756949558355</v>
      </c>
      <c r="AP18" s="42">
        <f t="shared" si="11"/>
        <v>0.26457513110645881</v>
      </c>
    </row>
    <row r="19" spans="1:42" x14ac:dyDescent="0.3">
      <c r="A19">
        <v>26</v>
      </c>
      <c r="B19" s="8">
        <v>40.5</v>
      </c>
      <c r="C19">
        <v>39.4</v>
      </c>
      <c r="D19">
        <v>39.5</v>
      </c>
      <c r="E19" s="42">
        <f t="shared" si="0"/>
        <v>23.599999999999998</v>
      </c>
      <c r="F19" s="42">
        <f t="shared" si="12"/>
        <v>0.60827625302982247</v>
      </c>
      <c r="G19" s="42">
        <f t="shared" si="2"/>
        <v>0.35118845842842494</v>
      </c>
      <c r="I19" s="8">
        <v>43.2</v>
      </c>
      <c r="J19">
        <v>45</v>
      </c>
      <c r="K19">
        <v>48</v>
      </c>
      <c r="L19" s="42">
        <f t="shared" si="1"/>
        <v>30.400000000000002</v>
      </c>
      <c r="M19" s="42">
        <f t="shared" si="13"/>
        <v>2.424871130596427</v>
      </c>
      <c r="N19" s="42">
        <f t="shared" si="3"/>
        <v>1.3999999999999995</v>
      </c>
      <c r="P19" s="8">
        <v>49.6</v>
      </c>
      <c r="Q19">
        <v>45.1</v>
      </c>
      <c r="R19">
        <v>46.2</v>
      </c>
      <c r="S19" s="42">
        <f t="shared" si="4"/>
        <v>31.966666666666669</v>
      </c>
      <c r="T19" s="42">
        <f t="shared" si="14"/>
        <v>2.3459184413217207</v>
      </c>
      <c r="U19" s="42">
        <f t="shared" si="5"/>
        <v>1.3544166435940028</v>
      </c>
      <c r="W19" s="8">
        <v>47</v>
      </c>
      <c r="X19">
        <v>48</v>
      </c>
      <c r="Y19">
        <v>47.5</v>
      </c>
      <c r="Z19" s="42">
        <f t="shared" si="6"/>
        <v>32.5</v>
      </c>
      <c r="AA19" s="42">
        <f t="shared" si="15"/>
        <v>0.5</v>
      </c>
      <c r="AB19" s="42">
        <f t="shared" si="7"/>
        <v>0.28867513459481292</v>
      </c>
      <c r="AD19" s="8">
        <v>50</v>
      </c>
      <c r="AE19">
        <v>47.7</v>
      </c>
      <c r="AF19">
        <v>48.8</v>
      </c>
      <c r="AG19" s="42">
        <f t="shared" si="8"/>
        <v>33.833333333333336</v>
      </c>
      <c r="AH19" s="42">
        <f t="shared" si="16"/>
        <v>1.1503622617824918</v>
      </c>
      <c r="AI19" s="42">
        <f t="shared" si="9"/>
        <v>0.66416196150570839</v>
      </c>
      <c r="AK19" s="8">
        <v>50.6</v>
      </c>
      <c r="AL19">
        <v>51.8</v>
      </c>
      <c r="AM19">
        <v>49.8</v>
      </c>
      <c r="AN19" s="42">
        <f t="shared" si="10"/>
        <v>35.733333333333334</v>
      </c>
      <c r="AO19" s="42">
        <f t="shared" si="17"/>
        <v>1.0066445913694331</v>
      </c>
      <c r="AP19" s="42">
        <f t="shared" si="11"/>
        <v>0.58118652580542307</v>
      </c>
    </row>
    <row r="20" spans="1:42" x14ac:dyDescent="0.3">
      <c r="A20">
        <v>28</v>
      </c>
      <c r="B20" s="8">
        <v>41.4</v>
      </c>
      <c r="C20">
        <v>39.9</v>
      </c>
      <c r="D20">
        <v>39</v>
      </c>
      <c r="E20" s="42">
        <f t="shared" si="0"/>
        <v>23.900000000000002</v>
      </c>
      <c r="F20" s="42">
        <f t="shared" si="12"/>
        <v>1.2124355652982135</v>
      </c>
      <c r="G20" s="42">
        <f t="shared" si="2"/>
        <v>0.69999999999999973</v>
      </c>
      <c r="I20" s="8">
        <v>44</v>
      </c>
      <c r="J20">
        <v>46.7</v>
      </c>
      <c r="K20">
        <v>47.7</v>
      </c>
      <c r="L20" s="42">
        <f t="shared" si="1"/>
        <v>31.133333333333336</v>
      </c>
      <c r="M20" s="42">
        <f t="shared" si="13"/>
        <v>1.9139836293274139</v>
      </c>
      <c r="N20" s="42">
        <f t="shared" si="3"/>
        <v>1.1050389636167195</v>
      </c>
      <c r="P20" s="8">
        <v>50</v>
      </c>
      <c r="Q20">
        <v>45.6</v>
      </c>
      <c r="R20">
        <v>49</v>
      </c>
      <c r="S20" s="42">
        <f t="shared" si="4"/>
        <v>33.199999999999996</v>
      </c>
      <c r="T20" s="42">
        <f t="shared" si="14"/>
        <v>2.3065125189341584</v>
      </c>
      <c r="U20" s="42">
        <f t="shared" si="5"/>
        <v>1.3316656236958782</v>
      </c>
      <c r="W20" s="8">
        <v>48.4</v>
      </c>
      <c r="X20">
        <v>49.5</v>
      </c>
      <c r="Y20">
        <v>49.9</v>
      </c>
      <c r="Z20" s="42">
        <f t="shared" si="6"/>
        <v>34.266666666666673</v>
      </c>
      <c r="AA20" s="42">
        <f t="shared" si="15"/>
        <v>0.77674534651540317</v>
      </c>
      <c r="AB20" s="42">
        <f t="shared" si="7"/>
        <v>0.44845413490245717</v>
      </c>
      <c r="AD20" s="8">
        <v>51</v>
      </c>
      <c r="AE20">
        <v>49</v>
      </c>
      <c r="AF20">
        <v>49.9</v>
      </c>
      <c r="AG20" s="42">
        <f t="shared" si="8"/>
        <v>34.966666666666669</v>
      </c>
      <c r="AH20" s="42">
        <f t="shared" si="16"/>
        <v>1.0016652800877812</v>
      </c>
      <c r="AI20" s="42">
        <f t="shared" si="9"/>
        <v>0.57831171909658241</v>
      </c>
      <c r="AK20" s="8">
        <v>51.6</v>
      </c>
      <c r="AL20">
        <v>51.8</v>
      </c>
      <c r="AM20">
        <v>50</v>
      </c>
      <c r="AN20" s="42">
        <f t="shared" si="10"/>
        <v>36.133333333333333</v>
      </c>
      <c r="AO20" s="42">
        <f t="shared" si="17"/>
        <v>0.98657657246324881</v>
      </c>
      <c r="AP20" s="42">
        <f t="shared" si="11"/>
        <v>0.56960024968783507</v>
      </c>
    </row>
    <row r="21" spans="1:42" x14ac:dyDescent="0.3">
      <c r="A21">
        <v>30</v>
      </c>
      <c r="B21" s="8">
        <v>42.9</v>
      </c>
      <c r="C21">
        <v>40</v>
      </c>
      <c r="D21">
        <v>39.700000000000003</v>
      </c>
      <c r="E21" s="42">
        <f t="shared" si="0"/>
        <v>24.666666666666668</v>
      </c>
      <c r="F21" s="42">
        <f t="shared" si="12"/>
        <v>1.7672954855748733</v>
      </c>
      <c r="G21" s="42">
        <f t="shared" si="2"/>
        <v>1.0203485243342636</v>
      </c>
      <c r="I21" s="8">
        <v>40.6</v>
      </c>
      <c r="J21">
        <v>45.8</v>
      </c>
      <c r="K21">
        <v>48</v>
      </c>
      <c r="L21" s="42">
        <f t="shared" si="1"/>
        <v>29.8</v>
      </c>
      <c r="M21" s="42">
        <f t="shared" si="13"/>
        <v>3.7999999999999989</v>
      </c>
      <c r="N21" s="42">
        <f t="shared" si="3"/>
        <v>2.1939310229205775</v>
      </c>
      <c r="P21" s="8">
        <v>51.7</v>
      </c>
      <c r="Q21">
        <v>46.5</v>
      </c>
      <c r="R21">
        <v>48.1</v>
      </c>
      <c r="S21" s="42">
        <f t="shared" si="4"/>
        <v>33.766666666666673</v>
      </c>
      <c r="T21" s="42">
        <f t="shared" si="14"/>
        <v>2.6633312473917585</v>
      </c>
      <c r="U21" s="42">
        <f t="shared" si="5"/>
        <v>1.5376750126227736</v>
      </c>
      <c r="W21" s="8">
        <v>49.9</v>
      </c>
      <c r="X21">
        <v>49.9</v>
      </c>
      <c r="Y21">
        <v>50.3</v>
      </c>
      <c r="Z21" s="42">
        <f t="shared" si="6"/>
        <v>35.033333333333331</v>
      </c>
      <c r="AA21" s="42">
        <f t="shared" si="15"/>
        <v>0.23094010767584949</v>
      </c>
      <c r="AB21" s="42">
        <f t="shared" si="7"/>
        <v>0.13333333333333286</v>
      </c>
      <c r="AD21" s="8">
        <v>53</v>
      </c>
      <c r="AE21">
        <v>50.2</v>
      </c>
      <c r="AF21">
        <v>50.4</v>
      </c>
      <c r="AG21" s="42">
        <f t="shared" si="8"/>
        <v>36.199999999999996</v>
      </c>
      <c r="AH21" s="42">
        <f t="shared" si="16"/>
        <v>1.5620499351813304</v>
      </c>
      <c r="AI21" s="42">
        <f t="shared" si="9"/>
        <v>0.90184995056457862</v>
      </c>
      <c r="AK21" s="8">
        <v>52.9</v>
      </c>
      <c r="AL21">
        <v>53</v>
      </c>
      <c r="AM21">
        <v>52</v>
      </c>
      <c r="AN21" s="42">
        <f t="shared" si="10"/>
        <v>37.633333333333333</v>
      </c>
      <c r="AO21" s="42">
        <f t="shared" si="17"/>
        <v>0.55075705472860981</v>
      </c>
      <c r="AP21" s="42">
        <f t="shared" si="11"/>
        <v>0.31797973380564831</v>
      </c>
    </row>
    <row r="22" spans="1:42" x14ac:dyDescent="0.3">
      <c r="A22">
        <v>32</v>
      </c>
      <c r="B22" s="8">
        <v>43</v>
      </c>
      <c r="C22">
        <v>42.1</v>
      </c>
      <c r="D22">
        <v>40.700000000000003</v>
      </c>
      <c r="E22" s="42">
        <f t="shared" si="0"/>
        <v>25.733333333333334</v>
      </c>
      <c r="F22" s="42">
        <f t="shared" si="12"/>
        <v>1.1590225767142459</v>
      </c>
      <c r="G22" s="42">
        <f t="shared" si="2"/>
        <v>0.66916199666282361</v>
      </c>
      <c r="I22" s="8">
        <v>45</v>
      </c>
      <c r="J22">
        <v>46.3</v>
      </c>
      <c r="K22">
        <v>48.9</v>
      </c>
      <c r="L22" s="42">
        <f t="shared" si="1"/>
        <v>31.733333333333331</v>
      </c>
      <c r="M22" s="42">
        <f t="shared" si="13"/>
        <v>1.9857828011475303</v>
      </c>
      <c r="N22" s="42">
        <f t="shared" si="3"/>
        <v>1.1464922347946558</v>
      </c>
      <c r="P22" s="8">
        <v>52.4</v>
      </c>
      <c r="Q22">
        <v>48</v>
      </c>
      <c r="R22">
        <v>48.5</v>
      </c>
      <c r="S22" s="42">
        <f t="shared" si="4"/>
        <v>34.633333333333333</v>
      </c>
      <c r="T22" s="42">
        <f t="shared" si="14"/>
        <v>2.4090108620206196</v>
      </c>
      <c r="U22" s="42">
        <f t="shared" si="5"/>
        <v>1.3908430696683372</v>
      </c>
      <c r="W22" s="8">
        <v>51.5</v>
      </c>
      <c r="X22">
        <v>50.2</v>
      </c>
      <c r="Y22">
        <v>50.5</v>
      </c>
      <c r="Z22" s="42">
        <f t="shared" si="6"/>
        <v>35.733333333333334</v>
      </c>
      <c r="AA22" s="42">
        <f t="shared" si="15"/>
        <v>0.68068592855540344</v>
      </c>
      <c r="AB22" s="42">
        <f t="shared" si="7"/>
        <v>0.39299420408505259</v>
      </c>
      <c r="AD22" s="8">
        <v>53.5</v>
      </c>
      <c r="AE22">
        <v>51.4</v>
      </c>
      <c r="AF22">
        <v>51.3</v>
      </c>
      <c r="AG22" s="42">
        <f t="shared" si="8"/>
        <v>37.06666666666667</v>
      </c>
      <c r="AH22" s="42">
        <f t="shared" si="16"/>
        <v>1.2423096769056161</v>
      </c>
      <c r="AI22" s="42">
        <f t="shared" si="9"/>
        <v>0.71724782637833451</v>
      </c>
      <c r="AK22" s="8">
        <v>53.8</v>
      </c>
      <c r="AL22">
        <v>52.5</v>
      </c>
      <c r="AM22">
        <v>51.5</v>
      </c>
      <c r="AN22" s="42">
        <f t="shared" si="10"/>
        <v>37.6</v>
      </c>
      <c r="AO22" s="42">
        <f t="shared" si="17"/>
        <v>1.1532562594670781</v>
      </c>
      <c r="AP22" s="42">
        <f t="shared" si="11"/>
        <v>0.66583281184793852</v>
      </c>
    </row>
    <row r="23" spans="1:42" x14ac:dyDescent="0.3">
      <c r="A23">
        <v>34</v>
      </c>
      <c r="B23" s="8">
        <v>43.9</v>
      </c>
      <c r="C23">
        <v>42.3</v>
      </c>
      <c r="D23">
        <v>41.3</v>
      </c>
      <c r="E23" s="42">
        <f t="shared" si="0"/>
        <v>26.299999999999997</v>
      </c>
      <c r="F23" s="42">
        <f t="shared" si="12"/>
        <v>1.3114877048604008</v>
      </c>
      <c r="G23" s="42">
        <f t="shared" si="2"/>
        <v>0.7571877794400369</v>
      </c>
      <c r="I23" s="8">
        <v>45.2</v>
      </c>
      <c r="J23">
        <v>47</v>
      </c>
      <c r="K23">
        <v>49.3</v>
      </c>
      <c r="L23" s="42">
        <f t="shared" si="1"/>
        <v>32.166666666666664</v>
      </c>
      <c r="M23" s="42">
        <f t="shared" si="13"/>
        <v>2.0550750189064444</v>
      </c>
      <c r="N23" s="42">
        <f t="shared" si="3"/>
        <v>1.186498115370511</v>
      </c>
      <c r="P23" s="8">
        <v>53.3</v>
      </c>
      <c r="Q23">
        <v>48.5</v>
      </c>
      <c r="R23">
        <v>49.5</v>
      </c>
      <c r="S23" s="42">
        <f t="shared" si="4"/>
        <v>35.43333333333333</v>
      </c>
      <c r="T23" s="42">
        <f t="shared" si="14"/>
        <v>2.5324559884296756</v>
      </c>
      <c r="U23" s="42">
        <f t="shared" si="5"/>
        <v>1.462114146630753</v>
      </c>
      <c r="W23" s="8">
        <v>50.9</v>
      </c>
      <c r="X23">
        <v>52</v>
      </c>
      <c r="Y23">
        <v>52.9</v>
      </c>
      <c r="Z23" s="42">
        <f t="shared" si="6"/>
        <v>36.933333333333337</v>
      </c>
      <c r="AA23" s="42">
        <f t="shared" si="15"/>
        <v>1.0016652800877812</v>
      </c>
      <c r="AB23" s="42">
        <f t="shared" si="7"/>
        <v>0.57831171909658241</v>
      </c>
      <c r="AD23" s="8">
        <v>54</v>
      </c>
      <c r="AE23">
        <v>51.8</v>
      </c>
      <c r="AF23">
        <v>53</v>
      </c>
      <c r="AG23" s="42">
        <f t="shared" si="8"/>
        <v>37.93333333333333</v>
      </c>
      <c r="AH23" s="42">
        <f t="shared" si="16"/>
        <v>1.1015141094572218</v>
      </c>
      <c r="AI23" s="42">
        <f t="shared" si="9"/>
        <v>0.63595946761129796</v>
      </c>
      <c r="AK23" s="8">
        <v>55</v>
      </c>
      <c r="AL23">
        <v>53.5</v>
      </c>
      <c r="AM23">
        <v>53</v>
      </c>
      <c r="AN23" s="42">
        <f t="shared" si="10"/>
        <v>38.833333333333336</v>
      </c>
      <c r="AO23" s="42">
        <f t="shared" si="17"/>
        <v>1.0408329997330665</v>
      </c>
      <c r="AP23" s="42">
        <f t="shared" si="11"/>
        <v>0.60092521257733167</v>
      </c>
    </row>
    <row r="24" spans="1:42" x14ac:dyDescent="0.3">
      <c r="A24">
        <v>36</v>
      </c>
      <c r="B24" s="8">
        <v>44.8</v>
      </c>
      <c r="C24">
        <v>41.4</v>
      </c>
      <c r="D24">
        <v>42.6</v>
      </c>
      <c r="E24" s="42">
        <f t="shared" si="0"/>
        <v>26.733333333333334</v>
      </c>
      <c r="F24" s="42">
        <f t="shared" si="12"/>
        <v>1.7243356208503406</v>
      </c>
      <c r="G24" s="42">
        <f t="shared" si="2"/>
        <v>0.99554563487120473</v>
      </c>
      <c r="I24" s="8">
        <v>45</v>
      </c>
      <c r="J24">
        <v>47</v>
      </c>
      <c r="K24">
        <v>50</v>
      </c>
      <c r="L24" s="42">
        <f t="shared" si="1"/>
        <v>32.333333333333336</v>
      </c>
      <c r="M24" s="42">
        <f t="shared" si="13"/>
        <v>2.5166114784235831</v>
      </c>
      <c r="N24" s="42">
        <f t="shared" si="3"/>
        <v>1.4529663145135578</v>
      </c>
      <c r="P24" s="8">
        <v>54.5</v>
      </c>
      <c r="Q24">
        <v>49.4</v>
      </c>
      <c r="R24">
        <v>49.8</v>
      </c>
      <c r="S24" s="42">
        <f t="shared" si="4"/>
        <v>36.233333333333334</v>
      </c>
      <c r="T24" s="42">
        <f t="shared" si="14"/>
        <v>2.8360771028541061</v>
      </c>
      <c r="U24" s="42">
        <f t="shared" si="5"/>
        <v>1.6374098787753522</v>
      </c>
      <c r="W24" s="8">
        <v>52.5</v>
      </c>
      <c r="X24">
        <v>53.5</v>
      </c>
      <c r="Y24">
        <v>53</v>
      </c>
      <c r="Z24" s="42">
        <f t="shared" si="6"/>
        <v>38</v>
      </c>
      <c r="AA24" s="42">
        <f t="shared" si="15"/>
        <v>0.5</v>
      </c>
      <c r="AB24" s="42">
        <f t="shared" si="7"/>
        <v>0.28867513459481292</v>
      </c>
      <c r="AD24" s="8">
        <v>53.2</v>
      </c>
      <c r="AE24">
        <v>53.5</v>
      </c>
      <c r="AF24">
        <v>54</v>
      </c>
      <c r="AG24" s="42">
        <f t="shared" si="8"/>
        <v>38.56666666666667</v>
      </c>
      <c r="AH24" s="42">
        <f t="shared" si="16"/>
        <v>0.40414518843273678</v>
      </c>
      <c r="AI24" s="42">
        <f t="shared" si="9"/>
        <v>0.23333333333333262</v>
      </c>
      <c r="AK24" s="8">
        <v>51.3</v>
      </c>
      <c r="AL24">
        <v>55.5</v>
      </c>
      <c r="AM24">
        <v>53.5</v>
      </c>
      <c r="AN24" s="42">
        <f t="shared" si="10"/>
        <v>38.43333333333333</v>
      </c>
      <c r="AO24" s="42">
        <f t="shared" si="17"/>
        <v>2.100793500878499</v>
      </c>
      <c r="AP24" s="42">
        <f t="shared" si="11"/>
        <v>1.2128936932440177</v>
      </c>
    </row>
    <row r="25" spans="1:42" x14ac:dyDescent="0.3">
      <c r="A25">
        <v>38</v>
      </c>
      <c r="B25" s="8">
        <v>45</v>
      </c>
      <c r="C25">
        <v>42.7</v>
      </c>
      <c r="D25">
        <v>43.4</v>
      </c>
      <c r="E25" s="42">
        <f t="shared" si="0"/>
        <v>27.5</v>
      </c>
      <c r="F25" s="42">
        <f t="shared" si="12"/>
        <v>1.1789826122551585</v>
      </c>
      <c r="G25" s="42">
        <f t="shared" si="2"/>
        <v>0.680685928555404</v>
      </c>
      <c r="I25" s="8">
        <v>45.8</v>
      </c>
      <c r="J25">
        <v>47.2</v>
      </c>
      <c r="K25">
        <v>49.8</v>
      </c>
      <c r="L25" s="42">
        <f t="shared" si="1"/>
        <v>32.6</v>
      </c>
      <c r="M25" s="42">
        <f t="shared" si="13"/>
        <v>2.0297783130184435</v>
      </c>
      <c r="N25" s="42">
        <f t="shared" si="3"/>
        <v>1.1718930554164628</v>
      </c>
      <c r="P25" s="8">
        <v>54.4</v>
      </c>
      <c r="Q25">
        <v>50.1</v>
      </c>
      <c r="R25">
        <v>51</v>
      </c>
      <c r="S25" s="42">
        <f t="shared" si="4"/>
        <v>36.833333333333336</v>
      </c>
      <c r="T25" s="42">
        <f t="shared" si="14"/>
        <v>2.2678918257565388</v>
      </c>
      <c r="U25" s="42">
        <f t="shared" si="5"/>
        <v>1.3093679560934897</v>
      </c>
      <c r="W25" s="8">
        <v>51.8</v>
      </c>
      <c r="X25">
        <v>54</v>
      </c>
      <c r="Y25">
        <v>53</v>
      </c>
      <c r="Z25" s="42">
        <f t="shared" si="6"/>
        <v>37.93333333333333</v>
      </c>
      <c r="AA25" s="42">
        <f t="shared" si="15"/>
        <v>1.1015141094572218</v>
      </c>
      <c r="AB25" s="42">
        <f t="shared" si="7"/>
        <v>0.63595946761129796</v>
      </c>
      <c r="AD25" s="8">
        <v>54.5</v>
      </c>
      <c r="AE25">
        <v>55</v>
      </c>
      <c r="AF25">
        <v>54</v>
      </c>
      <c r="AG25" s="42">
        <f t="shared" si="8"/>
        <v>39.5</v>
      </c>
      <c r="AH25" s="42">
        <f t="shared" si="16"/>
        <v>0.5</v>
      </c>
      <c r="AI25" s="42">
        <f t="shared" si="9"/>
        <v>0.28867513459481292</v>
      </c>
      <c r="AK25" s="8">
        <v>56.9</v>
      </c>
      <c r="AL25">
        <v>55.3</v>
      </c>
      <c r="AM25">
        <v>54</v>
      </c>
      <c r="AN25" s="42">
        <f t="shared" si="10"/>
        <v>40.4</v>
      </c>
      <c r="AO25" s="42">
        <f t="shared" si="17"/>
        <v>1.4525839046333944</v>
      </c>
      <c r="AP25" s="42">
        <f t="shared" si="11"/>
        <v>0.83864970836060793</v>
      </c>
    </row>
    <row r="26" spans="1:42" x14ac:dyDescent="0.3">
      <c r="A26">
        <v>40</v>
      </c>
      <c r="B26" s="8">
        <v>45.1</v>
      </c>
      <c r="C26">
        <v>43.8</v>
      </c>
      <c r="D26">
        <v>44</v>
      </c>
      <c r="E26" s="42">
        <f t="shared" si="0"/>
        <v>28.099999999999998</v>
      </c>
      <c r="F26" s="42">
        <f t="shared" si="12"/>
        <v>0.70000000000000184</v>
      </c>
      <c r="G26" s="42">
        <f t="shared" si="2"/>
        <v>0.40414518843273911</v>
      </c>
      <c r="I26" s="8">
        <v>46.2</v>
      </c>
      <c r="J26">
        <v>47.2</v>
      </c>
      <c r="K26">
        <v>50</v>
      </c>
      <c r="L26" s="42">
        <f t="shared" si="1"/>
        <v>32.800000000000004</v>
      </c>
      <c r="M26" s="42">
        <f t="shared" si="13"/>
        <v>1.9697715603592194</v>
      </c>
      <c r="N26" s="42">
        <f t="shared" si="3"/>
        <v>1.1372481406154646</v>
      </c>
      <c r="P26" s="8">
        <v>56.7</v>
      </c>
      <c r="Q26">
        <v>50.7</v>
      </c>
      <c r="R26">
        <v>51.8</v>
      </c>
      <c r="S26" s="42">
        <f t="shared" si="4"/>
        <v>38.06666666666667</v>
      </c>
      <c r="T26" s="42">
        <f t="shared" si="14"/>
        <v>3.194265695482037</v>
      </c>
      <c r="U26" s="42">
        <f t="shared" si="5"/>
        <v>1.8442101591497413</v>
      </c>
      <c r="W26" s="8">
        <v>53.5</v>
      </c>
      <c r="X26">
        <v>54</v>
      </c>
      <c r="Y26">
        <v>53</v>
      </c>
      <c r="Z26" s="42">
        <f t="shared" si="6"/>
        <v>38.5</v>
      </c>
      <c r="AA26" s="42">
        <f t="shared" si="15"/>
        <v>0.5</v>
      </c>
      <c r="AB26" s="42">
        <f t="shared" si="7"/>
        <v>0.28867513459481292</v>
      </c>
      <c r="AD26" s="8">
        <v>54.9</v>
      </c>
      <c r="AE26">
        <v>54.5</v>
      </c>
      <c r="AF26">
        <v>55.3</v>
      </c>
      <c r="AG26" s="42">
        <f t="shared" si="8"/>
        <v>39.9</v>
      </c>
      <c r="AH26" s="42">
        <f t="shared" si="16"/>
        <v>0.39999999999999858</v>
      </c>
      <c r="AI26" s="42">
        <f t="shared" si="9"/>
        <v>0.23094010767584949</v>
      </c>
      <c r="AK26" s="8">
        <v>57.2</v>
      </c>
      <c r="AL26">
        <v>56</v>
      </c>
      <c r="AM26">
        <v>55</v>
      </c>
      <c r="AN26" s="42">
        <f t="shared" si="10"/>
        <v>41.06666666666667</v>
      </c>
      <c r="AO26" s="42">
        <f t="shared" si="17"/>
        <v>1.1015141094572218</v>
      </c>
      <c r="AP26" s="42">
        <f t="shared" si="11"/>
        <v>0.63595946761129796</v>
      </c>
    </row>
    <row r="27" spans="1:42" x14ac:dyDescent="0.3">
      <c r="A27">
        <v>42</v>
      </c>
      <c r="B27" s="8">
        <v>45.2</v>
      </c>
      <c r="C27">
        <v>44.2</v>
      </c>
      <c r="D27">
        <v>44.1</v>
      </c>
      <c r="E27" s="42">
        <f t="shared" si="0"/>
        <v>28.3</v>
      </c>
      <c r="F27" s="42">
        <f t="shared" si="12"/>
        <v>0.60827625302982247</v>
      </c>
      <c r="G27" s="42">
        <f t="shared" si="2"/>
        <v>0.35118845842842494</v>
      </c>
      <c r="I27" s="8">
        <v>46</v>
      </c>
      <c r="J27">
        <v>47.6</v>
      </c>
      <c r="K27">
        <v>50.3</v>
      </c>
      <c r="L27" s="42">
        <f t="shared" si="1"/>
        <v>32.966666666666669</v>
      </c>
      <c r="M27" s="42">
        <f t="shared" si="13"/>
        <v>2.1733231083604032</v>
      </c>
      <c r="N27" s="42">
        <f t="shared" si="3"/>
        <v>1.2547686816479131</v>
      </c>
      <c r="P27" s="8">
        <v>56.4</v>
      </c>
      <c r="Q27">
        <v>51.5</v>
      </c>
      <c r="R27">
        <v>51.5</v>
      </c>
      <c r="S27" s="42">
        <f t="shared" si="4"/>
        <v>38.133333333333333</v>
      </c>
      <c r="T27" s="42">
        <f t="shared" si="14"/>
        <v>2.8290163190291655</v>
      </c>
      <c r="U27" s="42">
        <f t="shared" si="5"/>
        <v>1.6333333333333331</v>
      </c>
      <c r="W27" s="8">
        <v>55</v>
      </c>
      <c r="X27">
        <v>55</v>
      </c>
      <c r="Y27">
        <v>54.5</v>
      </c>
      <c r="Z27" s="42">
        <f t="shared" si="6"/>
        <v>39.833333333333336</v>
      </c>
      <c r="AA27" s="42">
        <f t="shared" si="15"/>
        <v>0.28867513459481287</v>
      </c>
      <c r="AB27" s="42">
        <f t="shared" si="7"/>
        <v>0.16666666666666666</v>
      </c>
      <c r="AD27" s="8">
        <v>56</v>
      </c>
      <c r="AE27">
        <v>55.2</v>
      </c>
      <c r="AF27">
        <v>56</v>
      </c>
      <c r="AG27" s="42">
        <f t="shared" si="8"/>
        <v>40.733333333333334</v>
      </c>
      <c r="AH27" s="42">
        <f t="shared" si="16"/>
        <v>0.46188021535169899</v>
      </c>
      <c r="AI27" s="42">
        <f t="shared" si="9"/>
        <v>0.26666666666666572</v>
      </c>
      <c r="AK27" s="8">
        <v>58</v>
      </c>
      <c r="AL27">
        <v>56.5</v>
      </c>
      <c r="AM27">
        <v>54.9</v>
      </c>
      <c r="AN27" s="42">
        <f t="shared" si="10"/>
        <v>41.466666666666669</v>
      </c>
      <c r="AO27" s="42">
        <f t="shared" si="17"/>
        <v>1.5502687938977986</v>
      </c>
      <c r="AP27" s="42">
        <f t="shared" si="11"/>
        <v>0.89504810547317049</v>
      </c>
    </row>
    <row r="28" spans="1:42" x14ac:dyDescent="0.3">
      <c r="A28">
        <v>44</v>
      </c>
      <c r="B28" s="8">
        <v>45.5</v>
      </c>
      <c r="C28">
        <v>44.5</v>
      </c>
      <c r="D28">
        <v>43.7</v>
      </c>
      <c r="E28" s="42">
        <f t="shared" si="0"/>
        <v>28.366666666666671</v>
      </c>
      <c r="F28" s="42">
        <f t="shared" si="12"/>
        <v>0.90184995056457751</v>
      </c>
      <c r="G28" s="42">
        <f t="shared" si="2"/>
        <v>0.52068331172710958</v>
      </c>
      <c r="I28" s="8">
        <v>45.8</v>
      </c>
      <c r="J28">
        <v>48.2</v>
      </c>
      <c r="K28">
        <v>50</v>
      </c>
      <c r="L28" s="42">
        <f t="shared" si="1"/>
        <v>33</v>
      </c>
      <c r="M28" s="42">
        <f t="shared" si="13"/>
        <v>2.1071307505705494</v>
      </c>
      <c r="N28" s="42">
        <f t="shared" si="3"/>
        <v>1.2165525060596449</v>
      </c>
      <c r="P28" s="8">
        <v>57.1</v>
      </c>
      <c r="Q28">
        <v>51.9</v>
      </c>
      <c r="R28">
        <v>52</v>
      </c>
      <c r="S28" s="42">
        <f t="shared" si="4"/>
        <v>38.666666666666664</v>
      </c>
      <c r="T28" s="42">
        <f t="shared" si="14"/>
        <v>2.9737742572921269</v>
      </c>
      <c r="U28" s="42">
        <f t="shared" si="5"/>
        <v>1.7169093679567891</v>
      </c>
      <c r="W28" s="8">
        <v>55.5</v>
      </c>
      <c r="X28">
        <v>50.6</v>
      </c>
      <c r="Y28">
        <v>55.2</v>
      </c>
      <c r="Z28" s="42">
        <f t="shared" si="6"/>
        <v>38.766666666666666</v>
      </c>
      <c r="AA28" s="42">
        <f t="shared" si="15"/>
        <v>2.7465129406819355</v>
      </c>
      <c r="AB28" s="42">
        <f t="shared" si="7"/>
        <v>1.5856999856355063</v>
      </c>
      <c r="AD28" s="8">
        <v>55.5</v>
      </c>
      <c r="AE28">
        <v>55.6</v>
      </c>
      <c r="AF28">
        <v>56.3</v>
      </c>
      <c r="AG28" s="42">
        <f t="shared" si="8"/>
        <v>40.799999999999997</v>
      </c>
      <c r="AH28" s="42">
        <f t="shared" si="16"/>
        <v>0.43588989435406539</v>
      </c>
      <c r="AI28" s="42">
        <f t="shared" si="9"/>
        <v>0.25166114784235721</v>
      </c>
      <c r="AK28" s="8">
        <v>57.6</v>
      </c>
      <c r="AL28">
        <v>57</v>
      </c>
      <c r="AM28">
        <v>55</v>
      </c>
      <c r="AN28" s="42">
        <f t="shared" si="10"/>
        <v>41.533333333333331</v>
      </c>
      <c r="AO28" s="42">
        <f t="shared" si="17"/>
        <v>1.3613718571108098</v>
      </c>
      <c r="AP28" s="42">
        <f t="shared" si="11"/>
        <v>0.78598840817010684</v>
      </c>
    </row>
    <row r="29" spans="1:42" x14ac:dyDescent="0.3">
      <c r="A29">
        <v>46</v>
      </c>
      <c r="B29" s="8">
        <v>46.7</v>
      </c>
      <c r="C29">
        <v>44.8</v>
      </c>
      <c r="D29">
        <v>44.8</v>
      </c>
      <c r="E29" s="42">
        <f t="shared" si="0"/>
        <v>29.233333333333334</v>
      </c>
      <c r="F29" s="42">
        <f t="shared" si="12"/>
        <v>1.0969655114602923</v>
      </c>
      <c r="G29" s="42">
        <f t="shared" si="2"/>
        <v>0.6333333333333353</v>
      </c>
      <c r="I29" s="8">
        <v>46.6</v>
      </c>
      <c r="J29">
        <v>48.5</v>
      </c>
      <c r="K29">
        <v>50.5</v>
      </c>
      <c r="L29" s="42">
        <f t="shared" si="1"/>
        <v>33.533333333333331</v>
      </c>
      <c r="M29" s="42">
        <f t="shared" si="13"/>
        <v>1.9502136635080092</v>
      </c>
      <c r="N29" s="42">
        <f t="shared" si="3"/>
        <v>1.1259563836036355</v>
      </c>
      <c r="P29" s="8">
        <v>58.8</v>
      </c>
      <c r="Q29">
        <v>52.1</v>
      </c>
      <c r="R29">
        <v>52.5</v>
      </c>
      <c r="S29" s="42">
        <f t="shared" si="4"/>
        <v>39.466666666666669</v>
      </c>
      <c r="T29" s="42">
        <f t="shared" si="14"/>
        <v>3.7581023580170507</v>
      </c>
      <c r="U29" s="42">
        <f t="shared" si="5"/>
        <v>2.1697414080433117</v>
      </c>
      <c r="W29" s="8">
        <v>55</v>
      </c>
      <c r="X29">
        <v>57.5</v>
      </c>
      <c r="Y29">
        <v>55</v>
      </c>
      <c r="Z29" s="42">
        <f t="shared" si="6"/>
        <v>40.833333333333336</v>
      </c>
      <c r="AA29" s="42">
        <f t="shared" si="15"/>
        <v>1.4433756729740643</v>
      </c>
      <c r="AB29" s="42">
        <f t="shared" si="7"/>
        <v>0.83333333333333337</v>
      </c>
      <c r="AD29" s="8">
        <v>57.5</v>
      </c>
      <c r="AE29">
        <v>56</v>
      </c>
      <c r="AF29">
        <v>57.1</v>
      </c>
      <c r="AG29" s="42">
        <f t="shared" si="8"/>
        <v>41.866666666666667</v>
      </c>
      <c r="AH29" s="42">
        <f t="shared" si="16"/>
        <v>0.77674534651540317</v>
      </c>
      <c r="AI29" s="42">
        <f t="shared" si="9"/>
        <v>0.44845413490245717</v>
      </c>
      <c r="AK29" s="8">
        <v>58.5</v>
      </c>
      <c r="AL29">
        <v>57.4</v>
      </c>
      <c r="AM29">
        <v>55.2</v>
      </c>
      <c r="AN29" s="42">
        <f t="shared" si="10"/>
        <v>42.033333333333339</v>
      </c>
      <c r="AO29" s="42">
        <f t="shared" si="17"/>
        <v>1.6802777548171397</v>
      </c>
      <c r="AP29" s="42">
        <f t="shared" si="11"/>
        <v>0.97010881405701566</v>
      </c>
    </row>
    <row r="30" spans="1:42" x14ac:dyDescent="0.3">
      <c r="A30">
        <v>48</v>
      </c>
      <c r="B30" s="8">
        <v>47.1</v>
      </c>
      <c r="C30">
        <v>45</v>
      </c>
      <c r="D30">
        <v>45.5</v>
      </c>
      <c r="E30" s="42">
        <f t="shared" si="0"/>
        <v>29.666666666666668</v>
      </c>
      <c r="F30" s="42">
        <f t="shared" si="12"/>
        <v>1.0969655114602899</v>
      </c>
      <c r="G30" s="42">
        <f t="shared" si="2"/>
        <v>0.63333333333333386</v>
      </c>
      <c r="I30" s="8">
        <v>46.3</v>
      </c>
      <c r="J30">
        <v>48.2</v>
      </c>
      <c r="K30">
        <v>50.5</v>
      </c>
      <c r="L30" s="42">
        <f t="shared" si="1"/>
        <v>33.333333333333336</v>
      </c>
      <c r="M30" s="42">
        <f t="shared" si="13"/>
        <v>2.1031722072463155</v>
      </c>
      <c r="N30" s="42">
        <f t="shared" si="3"/>
        <v>1.2142670400057998</v>
      </c>
      <c r="P30" s="8">
        <v>57.3</v>
      </c>
      <c r="Q30">
        <v>53.3</v>
      </c>
      <c r="R30">
        <v>53.5</v>
      </c>
      <c r="S30" s="42">
        <f t="shared" si="4"/>
        <v>39.699999999999996</v>
      </c>
      <c r="T30" s="42">
        <f t="shared" si="14"/>
        <v>2.2538855339169284</v>
      </c>
      <c r="U30" s="42">
        <f t="shared" si="5"/>
        <v>1.3012814197295421</v>
      </c>
      <c r="W30" s="8">
        <v>55</v>
      </c>
      <c r="X30">
        <v>57.5</v>
      </c>
      <c r="Y30">
        <v>55.3</v>
      </c>
      <c r="Z30" s="42">
        <f t="shared" si="6"/>
        <v>40.93333333333333</v>
      </c>
      <c r="AA30" s="42">
        <f t="shared" si="15"/>
        <v>1.3650396819628854</v>
      </c>
      <c r="AB30" s="42">
        <f t="shared" si="7"/>
        <v>0.78810602783579309</v>
      </c>
      <c r="AD30" s="8">
        <v>57.4</v>
      </c>
      <c r="AE30">
        <v>57.3</v>
      </c>
      <c r="AF30">
        <v>57.3</v>
      </c>
      <c r="AG30" s="42">
        <f t="shared" si="8"/>
        <v>42.333333333333329</v>
      </c>
      <c r="AH30" s="42">
        <f t="shared" si="16"/>
        <v>5.7735026918963393E-2</v>
      </c>
      <c r="AI30" s="42">
        <f t="shared" si="9"/>
        <v>3.3333333333333805E-2</v>
      </c>
      <c r="AK30" s="8">
        <v>59.4</v>
      </c>
      <c r="AL30">
        <v>57.5</v>
      </c>
      <c r="AM30">
        <v>55</v>
      </c>
      <c r="AN30" s="42">
        <f t="shared" si="10"/>
        <v>42.300000000000004</v>
      </c>
      <c r="AO30" s="42">
        <f t="shared" si="17"/>
        <v>2.2068076490713904</v>
      </c>
      <c r="AP30" s="42">
        <f t="shared" si="11"/>
        <v>1.2741009902410925</v>
      </c>
    </row>
    <row r="31" spans="1:42" x14ac:dyDescent="0.3">
      <c r="A31">
        <v>50</v>
      </c>
      <c r="B31" s="8">
        <v>47.8</v>
      </c>
      <c r="C31">
        <v>45.6</v>
      </c>
      <c r="D31">
        <v>46</v>
      </c>
      <c r="E31" s="42">
        <f t="shared" si="0"/>
        <v>30.266666666666666</v>
      </c>
      <c r="F31" s="42">
        <f t="shared" si="12"/>
        <v>1.171893055416461</v>
      </c>
      <c r="G31" s="42">
        <f t="shared" si="2"/>
        <v>0.6765927710061469</v>
      </c>
      <c r="I31" s="8">
        <v>47.1</v>
      </c>
      <c r="J31">
        <v>49</v>
      </c>
      <c r="K31">
        <v>50.7</v>
      </c>
      <c r="L31" s="42">
        <f t="shared" si="1"/>
        <v>33.93333333333333</v>
      </c>
      <c r="M31" s="42">
        <f t="shared" si="13"/>
        <v>1.8009256878986806</v>
      </c>
      <c r="N31" s="42">
        <f t="shared" si="3"/>
        <v>1.0397649306988153</v>
      </c>
      <c r="P31" s="8">
        <v>58.9</v>
      </c>
      <c r="Q31">
        <v>53.9</v>
      </c>
      <c r="R31">
        <v>54.1</v>
      </c>
      <c r="S31" s="42">
        <f t="shared" si="4"/>
        <v>40.633333333333333</v>
      </c>
      <c r="T31" s="42">
        <f t="shared" si="14"/>
        <v>2.8307831660749518</v>
      </c>
      <c r="U31" s="42">
        <f t="shared" si="5"/>
        <v>1.6343534229508347</v>
      </c>
      <c r="W31" s="8">
        <v>56.5</v>
      </c>
      <c r="X31">
        <v>57.9</v>
      </c>
      <c r="Y31">
        <v>55.8</v>
      </c>
      <c r="Z31" s="42">
        <f t="shared" si="6"/>
        <v>41.733333333333334</v>
      </c>
      <c r="AA31" s="42">
        <f t="shared" si="15"/>
        <v>1.0692676621563633</v>
      </c>
      <c r="AB31" s="42">
        <f t="shared" si="7"/>
        <v>0.61734197258173817</v>
      </c>
      <c r="AD31" s="8">
        <v>57.8</v>
      </c>
      <c r="AE31">
        <v>57.2</v>
      </c>
      <c r="AF31">
        <v>59</v>
      </c>
      <c r="AG31" s="42">
        <f t="shared" si="8"/>
        <v>43</v>
      </c>
      <c r="AH31" s="42">
        <f t="shared" si="16"/>
        <v>0.9165151389911671</v>
      </c>
      <c r="AI31" s="42">
        <f t="shared" si="9"/>
        <v>0.52915026221291761</v>
      </c>
      <c r="AK31" s="8">
        <v>58.9</v>
      </c>
      <c r="AL31">
        <v>57.2</v>
      </c>
      <c r="AM31">
        <v>56.5</v>
      </c>
      <c r="AN31" s="42">
        <f t="shared" si="10"/>
        <v>42.533333333333331</v>
      </c>
      <c r="AO31" s="42">
        <f t="shared" si="17"/>
        <v>1.2342339054382401</v>
      </c>
      <c r="AP31" s="42">
        <f t="shared" si="11"/>
        <v>0.71258527754773104</v>
      </c>
    </row>
    <row r="32" spans="1:42" x14ac:dyDescent="0.3">
      <c r="A32">
        <v>52</v>
      </c>
      <c r="B32" s="8">
        <v>48.1</v>
      </c>
      <c r="C32">
        <v>46</v>
      </c>
      <c r="D32">
        <v>45.7</v>
      </c>
      <c r="E32" s="42">
        <f t="shared" si="0"/>
        <v>30.400000000000002</v>
      </c>
      <c r="F32" s="42">
        <f t="shared" si="12"/>
        <v>1.3076696830622019</v>
      </c>
      <c r="G32" s="42">
        <f t="shared" si="2"/>
        <v>0.75498344352707492</v>
      </c>
      <c r="I32" s="8">
        <v>47</v>
      </c>
      <c r="J32">
        <v>48.7</v>
      </c>
      <c r="K32">
        <v>51.5</v>
      </c>
      <c r="L32" s="42">
        <f t="shared" si="1"/>
        <v>34.06666666666667</v>
      </c>
      <c r="M32" s="42">
        <f t="shared" si="13"/>
        <v>2.2722969289539017</v>
      </c>
      <c r="N32" s="42">
        <f t="shared" si="3"/>
        <v>1.3119112436102951</v>
      </c>
      <c r="P32" s="8">
        <v>58.8</v>
      </c>
      <c r="Q32">
        <v>53</v>
      </c>
      <c r="R32">
        <v>54.5</v>
      </c>
      <c r="S32" s="42">
        <f t="shared" si="4"/>
        <v>40.43333333333333</v>
      </c>
      <c r="T32" s="42">
        <f t="shared" si="14"/>
        <v>3.0105370506494888</v>
      </c>
      <c r="U32" s="42">
        <f t="shared" si="5"/>
        <v>1.7381343765978245</v>
      </c>
      <c r="W32" s="8">
        <v>57</v>
      </c>
      <c r="X32">
        <v>58</v>
      </c>
      <c r="Y32">
        <v>56.5</v>
      </c>
      <c r="Z32" s="42">
        <f t="shared" si="6"/>
        <v>42.166666666666664</v>
      </c>
      <c r="AA32" s="42">
        <f t="shared" si="15"/>
        <v>0.76376261582597338</v>
      </c>
      <c r="AB32" s="42">
        <f t="shared" si="7"/>
        <v>0.44095855184409849</v>
      </c>
      <c r="AD32" s="8">
        <v>58.1</v>
      </c>
      <c r="AE32">
        <v>57.6</v>
      </c>
      <c r="AF32">
        <v>59.3</v>
      </c>
      <c r="AG32" s="42">
        <f t="shared" si="8"/>
        <v>43.333333333333336</v>
      </c>
      <c r="AH32" s="42">
        <f t="shared" si="16"/>
        <v>0.87368949480540814</v>
      </c>
      <c r="AI32" s="42">
        <f t="shared" si="9"/>
        <v>0.50442486501405059</v>
      </c>
      <c r="AK32" s="8">
        <v>61</v>
      </c>
      <c r="AL32">
        <v>58.7</v>
      </c>
      <c r="AM32">
        <v>56</v>
      </c>
      <c r="AN32" s="42">
        <f t="shared" si="10"/>
        <v>43.566666666666663</v>
      </c>
      <c r="AO32" s="42">
        <f t="shared" si="17"/>
        <v>2.502665245959462</v>
      </c>
      <c r="AP32" s="42">
        <f t="shared" si="11"/>
        <v>1.4449144534462164</v>
      </c>
    </row>
    <row r="33" spans="1:42" x14ac:dyDescent="0.3">
      <c r="A33">
        <v>54</v>
      </c>
      <c r="B33" s="8">
        <v>48.2</v>
      </c>
      <c r="C33">
        <v>47.5</v>
      </c>
      <c r="D33">
        <v>46.4</v>
      </c>
      <c r="E33" s="42">
        <f t="shared" si="0"/>
        <v>31.166666666666668</v>
      </c>
      <c r="F33" s="42">
        <f t="shared" si="12"/>
        <v>0.90737717258774864</v>
      </c>
      <c r="G33" s="42">
        <f t="shared" si="2"/>
        <v>0.52387445485005824</v>
      </c>
      <c r="I33" s="8">
        <v>47.9</v>
      </c>
      <c r="J33">
        <v>50.4</v>
      </c>
      <c r="K33">
        <v>51</v>
      </c>
      <c r="L33" s="42">
        <f t="shared" si="1"/>
        <v>34.766666666666666</v>
      </c>
      <c r="M33" s="42">
        <f t="shared" si="13"/>
        <v>1.6441816606851369</v>
      </c>
      <c r="N33" s="42">
        <f t="shared" si="3"/>
        <v>0.94926872439320975</v>
      </c>
      <c r="P33" s="8">
        <v>59.1</v>
      </c>
      <c r="Q33">
        <v>53.9</v>
      </c>
      <c r="R33">
        <v>53.8</v>
      </c>
      <c r="S33" s="42">
        <f t="shared" si="4"/>
        <v>40.6</v>
      </c>
      <c r="T33" s="42">
        <f t="shared" si="14"/>
        <v>3.0315012782448258</v>
      </c>
      <c r="U33" s="42">
        <f t="shared" si="5"/>
        <v>1.7502380790433449</v>
      </c>
      <c r="W33" s="8">
        <v>57.9</v>
      </c>
      <c r="X33">
        <v>58.3</v>
      </c>
      <c r="Y33">
        <v>57.3</v>
      </c>
      <c r="Z33" s="42">
        <f t="shared" si="6"/>
        <v>42.833333333333336</v>
      </c>
      <c r="AA33" s="42">
        <f t="shared" si="15"/>
        <v>0.50332229568471676</v>
      </c>
      <c r="AB33" s="42">
        <f t="shared" si="7"/>
        <v>0.29059326290271165</v>
      </c>
      <c r="AD33" s="8">
        <v>59</v>
      </c>
      <c r="AE33">
        <v>57.7</v>
      </c>
      <c r="AF33">
        <v>60.3</v>
      </c>
      <c r="AG33" s="42">
        <f t="shared" si="8"/>
        <v>44</v>
      </c>
      <c r="AH33" s="42">
        <f t="shared" si="16"/>
        <v>1.2999999999999972</v>
      </c>
      <c r="AI33" s="42">
        <f t="shared" si="9"/>
        <v>0.75055534994651185</v>
      </c>
      <c r="AK33" s="8">
        <v>61.1</v>
      </c>
      <c r="AL33">
        <v>58.4</v>
      </c>
      <c r="AM33">
        <v>56.7</v>
      </c>
      <c r="AN33" s="42">
        <f t="shared" si="10"/>
        <v>43.733333333333327</v>
      </c>
      <c r="AO33" s="42">
        <f t="shared" si="17"/>
        <v>2.2188585654190156</v>
      </c>
      <c r="AP33" s="42">
        <f t="shared" si="11"/>
        <v>1.2810585900383755</v>
      </c>
    </row>
    <row r="34" spans="1:42" x14ac:dyDescent="0.3">
      <c r="A34">
        <v>56</v>
      </c>
      <c r="B34" s="8">
        <v>48.8</v>
      </c>
      <c r="C34">
        <v>47.3</v>
      </c>
      <c r="D34">
        <v>48.7</v>
      </c>
      <c r="E34" s="42">
        <f t="shared" si="0"/>
        <v>32.066666666666663</v>
      </c>
      <c r="F34" s="42">
        <f t="shared" si="12"/>
        <v>0.83864970836060981</v>
      </c>
      <c r="G34" s="42">
        <f t="shared" si="2"/>
        <v>0.48419463487779923</v>
      </c>
      <c r="I34" s="8">
        <v>48.1</v>
      </c>
      <c r="J34">
        <v>50</v>
      </c>
      <c r="K34">
        <v>52</v>
      </c>
      <c r="L34" s="42">
        <f t="shared" si="1"/>
        <v>35.033333333333331</v>
      </c>
      <c r="M34" s="42">
        <f t="shared" si="13"/>
        <v>1.9502136635080092</v>
      </c>
      <c r="N34" s="42">
        <f t="shared" si="3"/>
        <v>1.1259563836036355</v>
      </c>
      <c r="P34" s="8">
        <v>59.5</v>
      </c>
      <c r="Q34">
        <v>55</v>
      </c>
      <c r="R34">
        <v>54.6</v>
      </c>
      <c r="S34" s="42">
        <f t="shared" si="4"/>
        <v>41.366666666666667</v>
      </c>
      <c r="T34" s="42">
        <f t="shared" si="14"/>
        <v>2.7209067116190018</v>
      </c>
      <c r="U34" s="42">
        <f t="shared" si="5"/>
        <v>1.5709162223930901</v>
      </c>
      <c r="W34" s="8">
        <v>57</v>
      </c>
      <c r="X34">
        <v>59</v>
      </c>
      <c r="Y34">
        <v>57.6</v>
      </c>
      <c r="Z34" s="42">
        <f t="shared" si="6"/>
        <v>42.866666666666667</v>
      </c>
      <c r="AA34" s="42">
        <f t="shared" si="15"/>
        <v>1.0263202878893767</v>
      </c>
      <c r="AB34" s="42">
        <f t="shared" si="7"/>
        <v>0.5925462944877059</v>
      </c>
      <c r="AD34" s="8">
        <v>58.8</v>
      </c>
      <c r="AE34">
        <v>60.5</v>
      </c>
      <c r="AF34">
        <v>60.5</v>
      </c>
      <c r="AG34" s="42">
        <f t="shared" si="8"/>
        <v>44.933333333333337</v>
      </c>
      <c r="AH34" s="42">
        <f t="shared" si="16"/>
        <v>0.98149545762236545</v>
      </c>
      <c r="AI34" s="42">
        <f t="shared" si="9"/>
        <v>0.56666666666666765</v>
      </c>
      <c r="AK34" s="8">
        <v>60.5</v>
      </c>
      <c r="AL34">
        <v>58.9</v>
      </c>
      <c r="AM34">
        <v>57.3</v>
      </c>
      <c r="AN34" s="42">
        <f t="shared" si="10"/>
        <v>43.9</v>
      </c>
      <c r="AO34" s="42">
        <f t="shared" si="17"/>
        <v>1.6000000000000014</v>
      </c>
      <c r="AP34" s="42">
        <f t="shared" si="11"/>
        <v>0.92376043070340208</v>
      </c>
    </row>
    <row r="35" spans="1:42" x14ac:dyDescent="0.3">
      <c r="A35">
        <v>58</v>
      </c>
      <c r="B35" s="8">
        <v>49</v>
      </c>
      <c r="C35">
        <v>47</v>
      </c>
      <c r="D35">
        <v>47.7</v>
      </c>
      <c r="E35" s="42">
        <f t="shared" si="0"/>
        <v>31.7</v>
      </c>
      <c r="F35" s="42">
        <f t="shared" si="12"/>
        <v>1.0148891565092217</v>
      </c>
      <c r="G35" s="42">
        <f t="shared" si="2"/>
        <v>0.58594652770823141</v>
      </c>
      <c r="I35" s="8">
        <v>48.1</v>
      </c>
      <c r="J35">
        <v>49.5</v>
      </c>
      <c r="K35">
        <v>52.1</v>
      </c>
      <c r="L35" s="42">
        <f t="shared" si="1"/>
        <v>34.9</v>
      </c>
      <c r="M35" s="42">
        <f t="shared" si="13"/>
        <v>2.0297783130184439</v>
      </c>
      <c r="N35" s="42">
        <f t="shared" si="3"/>
        <v>1.171893055416463</v>
      </c>
      <c r="P35" s="8">
        <v>60.5</v>
      </c>
      <c r="Q35">
        <v>55.8</v>
      </c>
      <c r="R35">
        <v>55</v>
      </c>
      <c r="S35" s="42">
        <f t="shared" si="4"/>
        <v>42.1</v>
      </c>
      <c r="T35" s="42">
        <f t="shared" si="14"/>
        <v>2.9715315916207259</v>
      </c>
      <c r="U35" s="42">
        <f t="shared" si="5"/>
        <v>1.7156145643277032</v>
      </c>
      <c r="W35" s="8">
        <v>57.6</v>
      </c>
      <c r="X35">
        <v>59.9</v>
      </c>
      <c r="Y35">
        <v>58.5</v>
      </c>
      <c r="Z35" s="42">
        <f>AVERAGE(W35-W$6,X35-X$6,Y35-Y$6)</f>
        <v>43.666666666666664</v>
      </c>
      <c r="AA35" s="42">
        <f t="shared" si="15"/>
        <v>1.1590225767142459</v>
      </c>
      <c r="AB35" s="42">
        <f t="shared" si="7"/>
        <v>0.66916199666282361</v>
      </c>
      <c r="AD35" s="8">
        <v>58.5</v>
      </c>
      <c r="AE35">
        <v>60.1</v>
      </c>
      <c r="AF35">
        <v>61.4</v>
      </c>
      <c r="AG35" s="42">
        <f t="shared" si="8"/>
        <v>45</v>
      </c>
      <c r="AH35" s="42">
        <f t="shared" si="16"/>
        <v>1.4525839046333944</v>
      </c>
      <c r="AI35" s="42">
        <f t="shared" si="9"/>
        <v>0.83864970836060793</v>
      </c>
      <c r="AK35" s="8">
        <v>61.4</v>
      </c>
      <c r="AL35">
        <v>58.5</v>
      </c>
      <c r="AM35">
        <v>58</v>
      </c>
      <c r="AN35" s="42">
        <f t="shared" si="10"/>
        <v>44.300000000000004</v>
      </c>
      <c r="AO35" s="42">
        <f t="shared" si="17"/>
        <v>1.835755975068581</v>
      </c>
      <c r="AP35" s="42">
        <f t="shared" si="11"/>
        <v>1.0598742063723092</v>
      </c>
    </row>
    <row r="36" spans="1:42" x14ac:dyDescent="0.3">
      <c r="A36">
        <v>60</v>
      </c>
      <c r="B36" s="8">
        <v>48.5</v>
      </c>
      <c r="C36">
        <v>48.9</v>
      </c>
      <c r="D36">
        <v>47.5</v>
      </c>
      <c r="E36" s="42">
        <f t="shared" si="0"/>
        <v>32.1</v>
      </c>
      <c r="F36" s="42">
        <f t="shared" si="12"/>
        <v>0.72111025509279725</v>
      </c>
      <c r="G36" s="42">
        <f t="shared" si="2"/>
        <v>0.4163331998932262</v>
      </c>
      <c r="I36" s="8">
        <v>48</v>
      </c>
      <c r="J36">
        <v>50</v>
      </c>
      <c r="K36">
        <v>51.6</v>
      </c>
      <c r="L36" s="42">
        <f t="shared" si="1"/>
        <v>34.866666666666667</v>
      </c>
      <c r="M36" s="42">
        <f t="shared" si="13"/>
        <v>1.8036999011291583</v>
      </c>
      <c r="N36" s="42">
        <f t="shared" si="3"/>
        <v>1.0413666234542209</v>
      </c>
      <c r="P36" s="8">
        <v>61</v>
      </c>
      <c r="Q36">
        <v>55.2</v>
      </c>
      <c r="R36">
        <v>56.2</v>
      </c>
      <c r="S36" s="42">
        <f t="shared" si="4"/>
        <v>42.466666666666669</v>
      </c>
      <c r="T36" s="42">
        <f t="shared" si="14"/>
        <v>3.1005375877955945</v>
      </c>
      <c r="U36" s="42">
        <f t="shared" si="5"/>
        <v>1.7900962109463394</v>
      </c>
      <c r="W36" s="8">
        <v>58.8</v>
      </c>
      <c r="X36">
        <v>59.5</v>
      </c>
      <c r="Y36">
        <v>58</v>
      </c>
      <c r="Z36" s="42">
        <f t="shared" si="6"/>
        <v>43.766666666666673</v>
      </c>
      <c r="AA36" s="42">
        <f t="shared" si="15"/>
        <v>0.75055534994651341</v>
      </c>
      <c r="AB36" s="42">
        <f t="shared" si="7"/>
        <v>0.43333333333333329</v>
      </c>
      <c r="AD36" s="8">
        <v>59.5</v>
      </c>
      <c r="AE36">
        <v>61</v>
      </c>
      <c r="AF36">
        <v>61</v>
      </c>
      <c r="AG36" s="42">
        <f t="shared" si="8"/>
        <v>45.5</v>
      </c>
      <c r="AH36" s="42">
        <f t="shared" si="16"/>
        <v>0.8660254037844386</v>
      </c>
      <c r="AI36" s="42">
        <f t="shared" si="9"/>
        <v>0.5</v>
      </c>
      <c r="AK36" s="8">
        <v>61.2</v>
      </c>
      <c r="AL36">
        <v>59.5</v>
      </c>
      <c r="AM36">
        <v>58.5</v>
      </c>
      <c r="AN36" s="42">
        <f t="shared" si="10"/>
        <v>44.733333333333327</v>
      </c>
      <c r="AO36" s="42">
        <f t="shared" si="17"/>
        <v>1.3650396819628861</v>
      </c>
      <c r="AP36" s="42">
        <f t="shared" si="11"/>
        <v>0.78810602783579342</v>
      </c>
    </row>
    <row r="37" spans="1:42" x14ac:dyDescent="0.3">
      <c r="A37">
        <v>62</v>
      </c>
      <c r="B37" s="8">
        <v>49</v>
      </c>
      <c r="C37">
        <v>49.5</v>
      </c>
      <c r="D37">
        <v>47.6</v>
      </c>
      <c r="E37" s="42">
        <f t="shared" si="0"/>
        <v>32.5</v>
      </c>
      <c r="F37" s="42">
        <f t="shared" si="12"/>
        <v>0.9848857801796097</v>
      </c>
      <c r="G37" s="42">
        <f t="shared" si="2"/>
        <v>0.56862407030773232</v>
      </c>
      <c r="I37" s="8">
        <v>49.8</v>
      </c>
      <c r="J37">
        <v>50.5</v>
      </c>
      <c r="K37">
        <v>51.8</v>
      </c>
      <c r="L37" s="42">
        <f t="shared" si="1"/>
        <v>35.699999999999996</v>
      </c>
      <c r="M37" s="42">
        <f t="shared" si="13"/>
        <v>1.0148891565092217</v>
      </c>
      <c r="N37" s="42">
        <f t="shared" si="3"/>
        <v>0.58594652770823141</v>
      </c>
      <c r="P37" s="8">
        <v>60.9</v>
      </c>
      <c r="Q37">
        <v>56.5</v>
      </c>
      <c r="R37">
        <v>56.5</v>
      </c>
      <c r="S37" s="42">
        <f t="shared" si="4"/>
        <v>42.966666666666669</v>
      </c>
      <c r="T37" s="42">
        <f t="shared" si="14"/>
        <v>2.5403411844343524</v>
      </c>
      <c r="U37" s="42">
        <f t="shared" si="5"/>
        <v>1.4666666666666661</v>
      </c>
      <c r="W37" s="8">
        <v>58.5</v>
      </c>
      <c r="X37">
        <v>61.3</v>
      </c>
      <c r="Y37">
        <v>59</v>
      </c>
      <c r="Z37" s="42">
        <f t="shared" si="6"/>
        <v>44.6</v>
      </c>
      <c r="AA37" s="42">
        <f t="shared" si="15"/>
        <v>1.4933184523068064</v>
      </c>
      <c r="AB37" s="42">
        <f t="shared" si="7"/>
        <v>0.86216781042516999</v>
      </c>
      <c r="AD37" s="8">
        <v>59.6</v>
      </c>
      <c r="AE37">
        <v>60.7</v>
      </c>
      <c r="AF37">
        <v>60.3</v>
      </c>
      <c r="AG37" s="42">
        <f t="shared" si="8"/>
        <v>45.20000000000001</v>
      </c>
      <c r="AH37" s="42">
        <f t="shared" si="16"/>
        <v>0.55677643628300244</v>
      </c>
      <c r="AI37" s="42">
        <f t="shared" si="9"/>
        <v>0.321455025366432</v>
      </c>
      <c r="AK37" s="8">
        <v>62.3</v>
      </c>
      <c r="AL37">
        <v>59.3</v>
      </c>
      <c r="AM37">
        <v>58.2</v>
      </c>
      <c r="AN37" s="42">
        <f t="shared" si="10"/>
        <v>44.933333333333337</v>
      </c>
      <c r="AO37" s="42">
        <f t="shared" si="17"/>
        <v>2.1221058723195982</v>
      </c>
      <c r="AP37" s="42">
        <f t="shared" si="11"/>
        <v>1.2251983966326057</v>
      </c>
    </row>
    <row r="38" spans="1:42" x14ac:dyDescent="0.3">
      <c r="A38">
        <v>64</v>
      </c>
      <c r="B38" s="8">
        <v>48.6</v>
      </c>
      <c r="C38">
        <v>49</v>
      </c>
      <c r="D38">
        <v>47.5</v>
      </c>
      <c r="E38" s="42">
        <f t="shared" ref="E38:E69" si="18">AVERAGE(B38-B$6,C38-C$6,D38-D$6)</f>
        <v>32.166666666666664</v>
      </c>
      <c r="F38" s="42">
        <f t="shared" si="12"/>
        <v>0.77674534651540317</v>
      </c>
      <c r="G38" s="42">
        <f t="shared" si="2"/>
        <v>0.44845413490245717</v>
      </c>
      <c r="I38" s="8">
        <v>49</v>
      </c>
      <c r="J38">
        <v>50.2</v>
      </c>
      <c r="K38">
        <v>52.2</v>
      </c>
      <c r="L38" s="42">
        <f t="shared" ref="L38:L69" si="19">AVERAGE(I38-I$6,J38-J$6,K38-K$6)</f>
        <v>35.466666666666669</v>
      </c>
      <c r="M38" s="42">
        <f t="shared" si="13"/>
        <v>1.6165807537309536</v>
      </c>
      <c r="N38" s="42">
        <f t="shared" si="3"/>
        <v>0.93333333333333424</v>
      </c>
      <c r="P38" s="8">
        <v>60.5</v>
      </c>
      <c r="Q38">
        <v>56.3</v>
      </c>
      <c r="R38">
        <v>56</v>
      </c>
      <c r="S38" s="42">
        <f t="shared" si="4"/>
        <v>42.6</v>
      </c>
      <c r="T38" s="42">
        <f t="shared" si="14"/>
        <v>2.5159491250818253</v>
      </c>
      <c r="U38" s="42">
        <f t="shared" si="5"/>
        <v>1.4525839046333953</v>
      </c>
      <c r="W38" s="8">
        <v>57.5</v>
      </c>
      <c r="X38">
        <v>61</v>
      </c>
      <c r="Y38">
        <v>59.2</v>
      </c>
      <c r="Z38" s="42">
        <f t="shared" si="6"/>
        <v>44.233333333333327</v>
      </c>
      <c r="AA38" s="42">
        <f t="shared" si="15"/>
        <v>1.7502380790433434</v>
      </c>
      <c r="AB38" s="42">
        <f t="shared" si="7"/>
        <v>1.0105004260816079</v>
      </c>
      <c r="AD38" s="8">
        <v>58.4</v>
      </c>
      <c r="AE38">
        <v>61.2</v>
      </c>
      <c r="AF38">
        <v>62.2</v>
      </c>
      <c r="AG38" s="42">
        <f t="shared" si="8"/>
        <v>45.6</v>
      </c>
      <c r="AH38" s="42">
        <f t="shared" si="16"/>
        <v>1.9697715603592234</v>
      </c>
      <c r="AI38" s="42">
        <f t="shared" si="9"/>
        <v>1.1372481406154669</v>
      </c>
      <c r="AK38" s="8">
        <v>62.3</v>
      </c>
      <c r="AL38">
        <v>58.5</v>
      </c>
      <c r="AM38">
        <v>57.5</v>
      </c>
      <c r="AN38" s="42">
        <f t="shared" si="10"/>
        <v>44.433333333333337</v>
      </c>
      <c r="AO38" s="42">
        <f t="shared" si="17"/>
        <v>2.5324559884296756</v>
      </c>
      <c r="AP38" s="42">
        <f t="shared" si="11"/>
        <v>1.462114146630753</v>
      </c>
    </row>
    <row r="39" spans="1:42" x14ac:dyDescent="0.3">
      <c r="A39">
        <v>66</v>
      </c>
      <c r="B39" s="8">
        <v>49.7</v>
      </c>
      <c r="C39">
        <v>48.3</v>
      </c>
      <c r="D39">
        <v>47.5</v>
      </c>
      <c r="E39" s="42">
        <f t="shared" si="18"/>
        <v>32.299999999999997</v>
      </c>
      <c r="F39" s="42">
        <f t="shared" si="12"/>
        <v>1.1135528725660062</v>
      </c>
      <c r="G39" s="42">
        <f t="shared" si="2"/>
        <v>0.64291005073286478</v>
      </c>
      <c r="I39" s="8">
        <v>49</v>
      </c>
      <c r="J39">
        <v>50</v>
      </c>
      <c r="K39">
        <v>52</v>
      </c>
      <c r="L39" s="42">
        <f t="shared" si="19"/>
        <v>35.333333333333336</v>
      </c>
      <c r="M39" s="42">
        <f t="shared" si="13"/>
        <v>1.5275252316519465</v>
      </c>
      <c r="N39" s="42">
        <f t="shared" si="3"/>
        <v>0.88191710368819687</v>
      </c>
      <c r="P39" s="8">
        <v>60</v>
      </c>
      <c r="Q39">
        <v>55.9</v>
      </c>
      <c r="R39">
        <v>56.2</v>
      </c>
      <c r="S39" s="42">
        <f t="shared" si="4"/>
        <v>42.366666666666667</v>
      </c>
      <c r="T39" s="42">
        <f t="shared" si="14"/>
        <v>2.2854612955229263</v>
      </c>
      <c r="U39" s="42">
        <f t="shared" si="5"/>
        <v>1.3195116941926324</v>
      </c>
      <c r="W39" s="8">
        <v>58.2</v>
      </c>
      <c r="X39">
        <v>62.5</v>
      </c>
      <c r="Y39">
        <v>59.8</v>
      </c>
      <c r="Z39" s="42">
        <f t="shared" si="6"/>
        <v>45.166666666666664</v>
      </c>
      <c r="AA39" s="42">
        <f t="shared" si="15"/>
        <v>2.1733231083604041</v>
      </c>
      <c r="AB39" s="42">
        <f t="shared" si="7"/>
        <v>1.2547686816479136</v>
      </c>
      <c r="AD39" s="8">
        <v>59.4</v>
      </c>
      <c r="AE39">
        <v>61.2</v>
      </c>
      <c r="AF39">
        <v>63</v>
      </c>
      <c r="AG39" s="42">
        <f t="shared" si="8"/>
        <v>46.199999999999996</v>
      </c>
      <c r="AH39" s="42">
        <f t="shared" si="16"/>
        <v>1.8000000000000007</v>
      </c>
      <c r="AI39" s="42">
        <f t="shared" si="9"/>
        <v>1.0392304845413269</v>
      </c>
      <c r="AK39" s="8">
        <v>62.3</v>
      </c>
      <c r="AL39">
        <v>59.5</v>
      </c>
      <c r="AM39">
        <v>57.8</v>
      </c>
      <c r="AN39" s="42">
        <f t="shared" si="10"/>
        <v>44.866666666666667</v>
      </c>
      <c r="AO39" s="42">
        <f t="shared" si="17"/>
        <v>2.2722969289539017</v>
      </c>
      <c r="AP39" s="42">
        <f t="shared" si="11"/>
        <v>1.3119112436102951</v>
      </c>
    </row>
    <row r="40" spans="1:42" x14ac:dyDescent="0.3">
      <c r="A40">
        <v>68</v>
      </c>
      <c r="B40" s="8">
        <v>50</v>
      </c>
      <c r="C40">
        <v>49</v>
      </c>
      <c r="D40">
        <v>49</v>
      </c>
      <c r="E40" s="42">
        <f t="shared" si="18"/>
        <v>33.133333333333333</v>
      </c>
      <c r="F40" s="42">
        <f t="shared" si="12"/>
        <v>0.57735026918962584</v>
      </c>
      <c r="G40" s="42">
        <f t="shared" si="2"/>
        <v>0.33333333333333337</v>
      </c>
      <c r="I40" s="8">
        <v>49.3</v>
      </c>
      <c r="J40">
        <v>50.1</v>
      </c>
      <c r="K40">
        <v>52.8</v>
      </c>
      <c r="L40" s="42">
        <f t="shared" si="19"/>
        <v>35.733333333333334</v>
      </c>
      <c r="M40" s="42">
        <f t="shared" si="13"/>
        <v>1.8339392937971886</v>
      </c>
      <c r="N40" s="42">
        <f t="shared" si="3"/>
        <v>1.058825344951239</v>
      </c>
      <c r="P40" s="8">
        <v>61.8</v>
      </c>
      <c r="Q40">
        <v>56.8</v>
      </c>
      <c r="R40">
        <v>56.9</v>
      </c>
      <c r="S40" s="42">
        <f t="shared" si="4"/>
        <v>43.5</v>
      </c>
      <c r="T40" s="42">
        <f t="shared" si="14"/>
        <v>2.85832118559129</v>
      </c>
      <c r="U40" s="42">
        <f t="shared" si="5"/>
        <v>1.6502525059315416</v>
      </c>
      <c r="W40" s="8">
        <v>58</v>
      </c>
      <c r="X40">
        <v>62</v>
      </c>
      <c r="Y40">
        <v>60</v>
      </c>
      <c r="Z40" s="42">
        <f t="shared" si="6"/>
        <v>45</v>
      </c>
      <c r="AA40" s="42">
        <f t="shared" si="15"/>
        <v>2</v>
      </c>
      <c r="AB40" s="42">
        <f t="shared" si="7"/>
        <v>1.1547005383792517</v>
      </c>
      <c r="AD40" s="8">
        <v>60.4</v>
      </c>
      <c r="AE40">
        <v>61.8</v>
      </c>
      <c r="AF40">
        <v>63.1</v>
      </c>
      <c r="AG40" s="42">
        <f t="shared" si="8"/>
        <v>46.766666666666659</v>
      </c>
      <c r="AH40" s="42">
        <f t="shared" si="16"/>
        <v>1.350308606701941</v>
      </c>
      <c r="AI40" s="42">
        <f t="shared" si="9"/>
        <v>0.77960103756843413</v>
      </c>
      <c r="AK40" s="8">
        <v>61</v>
      </c>
      <c r="AL40">
        <v>60</v>
      </c>
      <c r="AM40">
        <v>59.1</v>
      </c>
      <c r="AN40" s="42">
        <f t="shared" si="10"/>
        <v>45.033333333333331</v>
      </c>
      <c r="AO40" s="42">
        <f t="shared" si="17"/>
        <v>0.95043849529221613</v>
      </c>
      <c r="AP40" s="42">
        <f t="shared" si="11"/>
        <v>0.54873592110514391</v>
      </c>
    </row>
    <row r="41" spans="1:42" x14ac:dyDescent="0.3">
      <c r="A41">
        <v>70</v>
      </c>
      <c r="B41" s="8">
        <v>50.5</v>
      </c>
      <c r="C41">
        <v>49.9</v>
      </c>
      <c r="D41">
        <v>48.5</v>
      </c>
      <c r="E41" s="42">
        <f t="shared" si="18"/>
        <v>33.43333333333333</v>
      </c>
      <c r="F41" s="42">
        <f t="shared" si="12"/>
        <v>1.0263202878893767</v>
      </c>
      <c r="G41" s="42">
        <f t="shared" si="2"/>
        <v>0.5925462944877059</v>
      </c>
      <c r="I41" s="8">
        <v>49.5</v>
      </c>
      <c r="J41">
        <v>50.6</v>
      </c>
      <c r="K41">
        <v>52.8</v>
      </c>
      <c r="L41" s="42">
        <f t="shared" si="19"/>
        <v>35.966666666666661</v>
      </c>
      <c r="M41" s="42">
        <f t="shared" si="13"/>
        <v>1.6802777548171397</v>
      </c>
      <c r="N41" s="42">
        <f t="shared" si="3"/>
        <v>0.97010881405701566</v>
      </c>
      <c r="P41" s="8">
        <v>62</v>
      </c>
      <c r="Q41">
        <v>57.2</v>
      </c>
      <c r="R41">
        <v>56</v>
      </c>
      <c r="S41" s="42">
        <f t="shared" si="4"/>
        <v>43.4</v>
      </c>
      <c r="T41" s="42">
        <f t="shared" si="14"/>
        <v>3.1749015732775083</v>
      </c>
      <c r="U41" s="42">
        <f t="shared" si="5"/>
        <v>1.833030277982336</v>
      </c>
      <c r="W41" s="8">
        <v>59</v>
      </c>
      <c r="X41">
        <v>62.4</v>
      </c>
      <c r="Y41">
        <v>60.4</v>
      </c>
      <c r="Z41" s="42">
        <f t="shared" si="6"/>
        <v>45.6</v>
      </c>
      <c r="AA41" s="42">
        <f t="shared" si="15"/>
        <v>1.7088007490635055</v>
      </c>
      <c r="AB41" s="42">
        <f t="shared" si="7"/>
        <v>0.98657657246324915</v>
      </c>
      <c r="AD41" s="8">
        <v>60.8</v>
      </c>
      <c r="AE41">
        <v>62</v>
      </c>
      <c r="AF41">
        <v>63.2</v>
      </c>
      <c r="AG41" s="42">
        <f t="shared" si="8"/>
        <v>47</v>
      </c>
      <c r="AH41" s="42">
        <f t="shared" si="16"/>
        <v>1.2000000000000028</v>
      </c>
      <c r="AI41" s="42">
        <f t="shared" si="9"/>
        <v>0.69282032302755259</v>
      </c>
      <c r="AK41" s="8">
        <v>62.3</v>
      </c>
      <c r="AL41">
        <v>60.4</v>
      </c>
      <c r="AM41">
        <v>59.7</v>
      </c>
      <c r="AN41" s="42">
        <f t="shared" si="10"/>
        <v>45.79999999999999</v>
      </c>
      <c r="AO41" s="42">
        <f t="shared" si="17"/>
        <v>1.3453624047073685</v>
      </c>
      <c r="AP41" s="42">
        <f t="shared" si="11"/>
        <v>0.7767453465154015</v>
      </c>
    </row>
    <row r="42" spans="1:42" x14ac:dyDescent="0.3">
      <c r="A42">
        <v>72</v>
      </c>
      <c r="B42" s="8">
        <v>50</v>
      </c>
      <c r="C42">
        <v>50.1</v>
      </c>
      <c r="D42">
        <v>49.7</v>
      </c>
      <c r="E42" s="42">
        <f t="shared" si="18"/>
        <v>33.733333333333334</v>
      </c>
      <c r="F42" s="42">
        <f t="shared" si="12"/>
        <v>0.20816659994661224</v>
      </c>
      <c r="G42" s="42">
        <f t="shared" si="2"/>
        <v>0.12018504251546572</v>
      </c>
      <c r="I42" s="8">
        <v>49</v>
      </c>
      <c r="J42">
        <v>49.5</v>
      </c>
      <c r="K42">
        <v>53</v>
      </c>
      <c r="L42" s="42">
        <f t="shared" si="19"/>
        <v>35.5</v>
      </c>
      <c r="M42" s="42">
        <f t="shared" si="13"/>
        <v>2.179449471770337</v>
      </c>
      <c r="N42" s="42">
        <f t="shared" si="3"/>
        <v>1.2583057392117918</v>
      </c>
      <c r="P42" s="8">
        <v>62.4</v>
      </c>
      <c r="Q42">
        <v>56.4</v>
      </c>
      <c r="R42">
        <v>56</v>
      </c>
      <c r="S42" s="42">
        <f t="shared" si="4"/>
        <v>43.266666666666673</v>
      </c>
      <c r="T42" s="42">
        <f t="shared" si="14"/>
        <v>3.5851545759330006</v>
      </c>
      <c r="U42" s="42">
        <f t="shared" si="5"/>
        <v>2.0698899595013365</v>
      </c>
      <c r="W42" s="8">
        <v>58.4</v>
      </c>
      <c r="X42">
        <v>63</v>
      </c>
      <c r="Y42">
        <v>60</v>
      </c>
      <c r="Z42" s="42">
        <f t="shared" si="6"/>
        <v>45.466666666666669</v>
      </c>
      <c r="AA42" s="42">
        <f t="shared" si="15"/>
        <v>2.3352373184182666</v>
      </c>
      <c r="AB42" s="42">
        <f t="shared" si="7"/>
        <v>1.3482498944104462</v>
      </c>
      <c r="AD42" s="8">
        <v>61.4</v>
      </c>
      <c r="AE42">
        <v>62.2</v>
      </c>
      <c r="AF42">
        <v>63.2</v>
      </c>
      <c r="AG42" s="42">
        <f t="shared" si="8"/>
        <v>47.266666666666673</v>
      </c>
      <c r="AH42" s="42">
        <f t="shared" si="16"/>
        <v>0.90184995056458095</v>
      </c>
      <c r="AI42" s="42">
        <f t="shared" si="9"/>
        <v>0.52068331172711158</v>
      </c>
      <c r="AK42" s="8">
        <v>63</v>
      </c>
      <c r="AL42">
        <v>60.9</v>
      </c>
      <c r="AM42">
        <v>58</v>
      </c>
      <c r="AN42" s="42">
        <f t="shared" si="10"/>
        <v>45.633333333333333</v>
      </c>
      <c r="AO42" s="42">
        <f t="shared" si="17"/>
        <v>2.5106440076867393</v>
      </c>
      <c r="AP42" s="42">
        <f t="shared" si="11"/>
        <v>1.44952099367726</v>
      </c>
    </row>
    <row r="43" spans="1:42" x14ac:dyDescent="0.3">
      <c r="A43">
        <v>74</v>
      </c>
      <c r="B43" s="8">
        <v>50.6</v>
      </c>
      <c r="C43">
        <v>50</v>
      </c>
      <c r="D43">
        <v>50</v>
      </c>
      <c r="E43" s="42">
        <f t="shared" si="18"/>
        <v>34</v>
      </c>
      <c r="F43" s="42">
        <f t="shared" si="12"/>
        <v>0.34641016151377629</v>
      </c>
      <c r="G43" s="42">
        <f t="shared" si="2"/>
        <v>0.20000000000000048</v>
      </c>
      <c r="I43" s="8">
        <v>49.5</v>
      </c>
      <c r="J43">
        <v>50.8</v>
      </c>
      <c r="K43">
        <v>52.6</v>
      </c>
      <c r="L43" s="42">
        <f t="shared" si="19"/>
        <v>35.966666666666669</v>
      </c>
      <c r="M43" s="42">
        <f t="shared" si="13"/>
        <v>1.5567059238447498</v>
      </c>
      <c r="N43" s="42">
        <f t="shared" si="3"/>
        <v>0.89876458418085148</v>
      </c>
      <c r="P43" s="8">
        <v>62.5</v>
      </c>
      <c r="Q43">
        <v>57</v>
      </c>
      <c r="R43">
        <v>56.4</v>
      </c>
      <c r="S43" s="42">
        <f t="shared" si="4"/>
        <v>43.633333333333333</v>
      </c>
      <c r="T43" s="42">
        <f t="shared" si="14"/>
        <v>3.3620430296671304</v>
      </c>
      <c r="U43" s="42">
        <f t="shared" si="5"/>
        <v>1.9410764482054228</v>
      </c>
      <c r="W43" s="8">
        <v>59.2</v>
      </c>
      <c r="X43">
        <v>62.8</v>
      </c>
      <c r="Y43">
        <v>60</v>
      </c>
      <c r="Z43" s="42">
        <f t="shared" si="6"/>
        <v>45.666666666666664</v>
      </c>
      <c r="AA43" s="42">
        <f t="shared" si="15"/>
        <v>1.8903262505010405</v>
      </c>
      <c r="AB43" s="42">
        <f t="shared" si="7"/>
        <v>1.0913803695829918</v>
      </c>
      <c r="AD43" s="8">
        <v>61.3</v>
      </c>
      <c r="AE43">
        <v>62.5</v>
      </c>
      <c r="AF43">
        <v>63.5</v>
      </c>
      <c r="AG43" s="42">
        <f t="shared" si="8"/>
        <v>47.433333333333337</v>
      </c>
      <c r="AH43" s="42">
        <f t="shared" si="16"/>
        <v>1.1015141094572218</v>
      </c>
      <c r="AI43" s="42">
        <f t="shared" si="9"/>
        <v>0.63595946761129796</v>
      </c>
      <c r="AK43" s="8">
        <v>62.3</v>
      </c>
      <c r="AL43">
        <v>61.2</v>
      </c>
      <c r="AM43">
        <v>59</v>
      </c>
      <c r="AN43" s="42">
        <f t="shared" si="10"/>
        <v>45.833333333333336</v>
      </c>
      <c r="AO43" s="42">
        <f t="shared" si="17"/>
        <v>1.6802777548171401</v>
      </c>
      <c r="AP43" s="42">
        <f t="shared" si="11"/>
        <v>0.97010881405701588</v>
      </c>
    </row>
    <row r="44" spans="1:42" x14ac:dyDescent="0.3">
      <c r="A44">
        <v>76</v>
      </c>
      <c r="B44" s="8">
        <v>50.8</v>
      </c>
      <c r="C44">
        <v>50</v>
      </c>
      <c r="D44">
        <v>48</v>
      </c>
      <c r="E44" s="42">
        <f t="shared" si="18"/>
        <v>33.4</v>
      </c>
      <c r="F44" s="42">
        <f t="shared" si="12"/>
        <v>1.4422205101855945</v>
      </c>
      <c r="G44" s="42">
        <f t="shared" si="2"/>
        <v>0.8326663997864524</v>
      </c>
      <c r="I44" s="8">
        <v>49.7</v>
      </c>
      <c r="J44">
        <v>51</v>
      </c>
      <c r="K44">
        <v>52.7</v>
      </c>
      <c r="L44" s="42">
        <f t="shared" si="19"/>
        <v>36.133333333333333</v>
      </c>
      <c r="M44" s="42">
        <f t="shared" si="13"/>
        <v>1.5044378795195679</v>
      </c>
      <c r="N44" s="42">
        <f t="shared" si="3"/>
        <v>0.86858761471969237</v>
      </c>
      <c r="P44" s="8">
        <v>62.5</v>
      </c>
      <c r="Q44">
        <v>56.4</v>
      </c>
      <c r="R44">
        <v>55.8</v>
      </c>
      <c r="S44" s="42">
        <f t="shared" si="4"/>
        <v>43.233333333333327</v>
      </c>
      <c r="T44" s="42">
        <f t="shared" si="14"/>
        <v>3.7072002014098651</v>
      </c>
      <c r="U44" s="42">
        <f t="shared" si="5"/>
        <v>2.1403530342238204</v>
      </c>
      <c r="W44" s="8">
        <v>58.7</v>
      </c>
      <c r="X44">
        <v>61.5</v>
      </c>
      <c r="Y44">
        <v>60</v>
      </c>
      <c r="Z44" s="42">
        <f t="shared" si="6"/>
        <v>45.066666666666663</v>
      </c>
      <c r="AA44" s="42">
        <f t="shared" si="15"/>
        <v>1.4011899704655786</v>
      </c>
      <c r="AB44" s="42">
        <f t="shared" si="7"/>
        <v>0.80897740663410567</v>
      </c>
      <c r="AD44" s="8">
        <v>60.3</v>
      </c>
      <c r="AE44">
        <v>63.3</v>
      </c>
      <c r="AF44">
        <v>64.2</v>
      </c>
      <c r="AG44" s="42">
        <f t="shared" si="8"/>
        <v>47.6</v>
      </c>
      <c r="AH44" s="42">
        <f t="shared" si="16"/>
        <v>2.0420577856662159</v>
      </c>
      <c r="AI44" s="42">
        <f t="shared" si="9"/>
        <v>1.178982612255161</v>
      </c>
      <c r="AK44" s="8">
        <v>62.7</v>
      </c>
      <c r="AL44">
        <v>60</v>
      </c>
      <c r="AM44">
        <v>59.7</v>
      </c>
      <c r="AN44" s="42">
        <f t="shared" si="10"/>
        <v>45.800000000000004</v>
      </c>
      <c r="AO44" s="42">
        <f t="shared" si="17"/>
        <v>1.6522711641858312</v>
      </c>
      <c r="AP44" s="42">
        <f t="shared" si="11"/>
        <v>0.95393920141694599</v>
      </c>
    </row>
    <row r="45" spans="1:42" x14ac:dyDescent="0.3">
      <c r="A45">
        <v>78</v>
      </c>
      <c r="B45" s="8">
        <v>51.2</v>
      </c>
      <c r="C45">
        <v>49.8</v>
      </c>
      <c r="D45">
        <v>49.8</v>
      </c>
      <c r="E45" s="42">
        <f t="shared" si="18"/>
        <v>34.066666666666663</v>
      </c>
      <c r="F45" s="42">
        <f t="shared" si="12"/>
        <v>0.80829037686547933</v>
      </c>
      <c r="G45" s="42">
        <f t="shared" si="2"/>
        <v>0.46666666666666856</v>
      </c>
      <c r="I45" s="8">
        <v>50.7</v>
      </c>
      <c r="J45">
        <v>50.7</v>
      </c>
      <c r="K45">
        <v>52.8</v>
      </c>
      <c r="L45" s="42">
        <f t="shared" si="19"/>
        <v>36.4</v>
      </c>
      <c r="M45" s="42">
        <f t="shared" si="13"/>
        <v>1.2124355652982108</v>
      </c>
      <c r="N45" s="42">
        <f t="shared" si="3"/>
        <v>0.69999999999999818</v>
      </c>
      <c r="P45" s="8">
        <v>62.3</v>
      </c>
      <c r="Q45">
        <v>56.6</v>
      </c>
      <c r="R45">
        <v>57.2</v>
      </c>
      <c r="S45" s="42">
        <f t="shared" si="4"/>
        <v>43.70000000000001</v>
      </c>
      <c r="T45" s="42">
        <f t="shared" si="14"/>
        <v>3.1320919526731621</v>
      </c>
      <c r="U45" s="42">
        <f t="shared" si="5"/>
        <v>1.8083141320025109</v>
      </c>
      <c r="W45" s="8">
        <v>60</v>
      </c>
      <c r="X45">
        <v>62</v>
      </c>
      <c r="Y45">
        <v>60.6</v>
      </c>
      <c r="Z45" s="42">
        <f t="shared" si="6"/>
        <v>45.866666666666667</v>
      </c>
      <c r="AA45" s="42">
        <f t="shared" si="15"/>
        <v>1.0263202878893767</v>
      </c>
      <c r="AB45" s="42">
        <f t="shared" si="7"/>
        <v>0.5925462944877059</v>
      </c>
      <c r="AD45" s="8">
        <v>61.5</v>
      </c>
      <c r="AE45">
        <v>63.3</v>
      </c>
      <c r="AF45">
        <v>64.099999999999994</v>
      </c>
      <c r="AG45" s="42">
        <f t="shared" si="8"/>
        <v>47.966666666666661</v>
      </c>
      <c r="AH45" s="42">
        <f t="shared" si="16"/>
        <v>1.3316656236958757</v>
      </c>
      <c r="AI45" s="42">
        <f t="shared" si="9"/>
        <v>0.76883750631138481</v>
      </c>
      <c r="AK45" s="8">
        <v>63.2</v>
      </c>
      <c r="AL45">
        <v>61.2</v>
      </c>
      <c r="AM45">
        <v>58.5</v>
      </c>
      <c r="AN45" s="42">
        <f t="shared" si="10"/>
        <v>45.966666666666669</v>
      </c>
      <c r="AO45" s="42">
        <f t="shared" si="17"/>
        <v>2.3586719427112666</v>
      </c>
      <c r="AP45" s="42">
        <f t="shared" si="11"/>
        <v>1.3617798810543673</v>
      </c>
    </row>
    <row r="46" spans="1:42" x14ac:dyDescent="0.3">
      <c r="A46">
        <v>80</v>
      </c>
      <c r="B46" s="8">
        <v>51.4</v>
      </c>
      <c r="C46">
        <v>49.6</v>
      </c>
      <c r="D46">
        <v>51</v>
      </c>
      <c r="E46" s="42">
        <f t="shared" si="18"/>
        <v>34.466666666666669</v>
      </c>
      <c r="F46" s="42">
        <f t="shared" si="12"/>
        <v>0.94516312525052026</v>
      </c>
      <c r="G46" s="42">
        <f t="shared" si="2"/>
        <v>0.54569018479149589</v>
      </c>
      <c r="I46" s="8">
        <v>50</v>
      </c>
      <c r="J46">
        <v>51</v>
      </c>
      <c r="K46">
        <v>53</v>
      </c>
      <c r="L46" s="42">
        <f t="shared" si="19"/>
        <v>36.333333333333336</v>
      </c>
      <c r="M46" s="42">
        <f t="shared" si="13"/>
        <v>1.5275252316519465</v>
      </c>
      <c r="N46" s="42">
        <f t="shared" si="3"/>
        <v>0.88191710368819687</v>
      </c>
      <c r="P46" s="8">
        <v>62.6</v>
      </c>
      <c r="Q46">
        <v>56.8</v>
      </c>
      <c r="R46">
        <v>57.5</v>
      </c>
      <c r="S46" s="42">
        <f t="shared" si="4"/>
        <v>43.966666666666669</v>
      </c>
      <c r="T46" s="42">
        <f t="shared" si="14"/>
        <v>3.1659648345067488</v>
      </c>
      <c r="U46" s="42">
        <f t="shared" si="5"/>
        <v>1.8278706494473604</v>
      </c>
      <c r="W46" s="8">
        <v>61.5</v>
      </c>
      <c r="X46">
        <v>62</v>
      </c>
      <c r="Y46">
        <v>60.4</v>
      </c>
      <c r="Z46" s="42">
        <f t="shared" si="6"/>
        <v>46.300000000000004</v>
      </c>
      <c r="AA46" s="42">
        <f t="shared" si="15"/>
        <v>0.81853527718724572</v>
      </c>
      <c r="AB46" s="42">
        <f t="shared" si="7"/>
        <v>0.4725815626252613</v>
      </c>
      <c r="AD46" s="8">
        <v>61.9</v>
      </c>
      <c r="AE46">
        <v>65</v>
      </c>
      <c r="AF46">
        <v>64.5</v>
      </c>
      <c r="AG46" s="42">
        <f t="shared" si="8"/>
        <v>48.800000000000004</v>
      </c>
      <c r="AH46" s="42">
        <f t="shared" si="16"/>
        <v>1.6643316977093245</v>
      </c>
      <c r="AI46" s="42">
        <f t="shared" si="9"/>
        <v>0.96090235369330546</v>
      </c>
      <c r="AK46" s="8">
        <v>63</v>
      </c>
      <c r="AL46">
        <v>60</v>
      </c>
      <c r="AM46">
        <v>58.8</v>
      </c>
      <c r="AN46" s="42">
        <f t="shared" si="10"/>
        <v>45.6</v>
      </c>
      <c r="AO46" s="42">
        <f t="shared" si="17"/>
        <v>2.1633307652783946</v>
      </c>
      <c r="AP46" s="42">
        <f t="shared" si="11"/>
        <v>1.2489995996796803</v>
      </c>
    </row>
    <row r="47" spans="1:42" x14ac:dyDescent="0.3">
      <c r="A47">
        <v>82</v>
      </c>
      <c r="B47" s="8">
        <v>51.1</v>
      </c>
      <c r="C47">
        <v>50.3</v>
      </c>
      <c r="D47">
        <v>50.6</v>
      </c>
      <c r="E47" s="42">
        <f t="shared" si="18"/>
        <v>34.466666666666669</v>
      </c>
      <c r="F47" s="42">
        <f t="shared" si="12"/>
        <v>0.40414518843273994</v>
      </c>
      <c r="G47" s="42">
        <f t="shared" si="2"/>
        <v>0.23333333333333445</v>
      </c>
      <c r="I47" s="8">
        <v>50</v>
      </c>
      <c r="J47">
        <v>51.4</v>
      </c>
      <c r="K47">
        <v>52.5</v>
      </c>
      <c r="L47" s="42">
        <f t="shared" si="19"/>
        <v>36.300000000000004</v>
      </c>
      <c r="M47" s="42">
        <f t="shared" si="13"/>
        <v>1.2529964086141667</v>
      </c>
      <c r="N47" s="42">
        <f t="shared" si="3"/>
        <v>0.72341781380702352</v>
      </c>
      <c r="P47" s="8">
        <v>61.5</v>
      </c>
      <c r="Q47">
        <v>57.4</v>
      </c>
      <c r="R47">
        <v>57.4</v>
      </c>
      <c r="S47" s="42">
        <f t="shared" si="4"/>
        <v>43.766666666666673</v>
      </c>
      <c r="T47" s="42">
        <f t="shared" si="14"/>
        <v>2.3671361036774665</v>
      </c>
      <c r="U47" s="42">
        <f t="shared" si="5"/>
        <v>1.3666666666666674</v>
      </c>
      <c r="W47" s="8">
        <v>60</v>
      </c>
      <c r="X47">
        <v>63.3</v>
      </c>
      <c r="Y47">
        <v>61</v>
      </c>
      <c r="Z47" s="42">
        <f t="shared" si="6"/>
        <v>46.433333333333337</v>
      </c>
      <c r="AA47" s="42">
        <f t="shared" si="15"/>
        <v>1.6921386861996059</v>
      </c>
      <c r="AB47" s="42">
        <f t="shared" si="7"/>
        <v>0.97695672598352223</v>
      </c>
      <c r="AD47" s="8">
        <v>62.5</v>
      </c>
      <c r="AE47">
        <v>65</v>
      </c>
      <c r="AF47">
        <v>65.3</v>
      </c>
      <c r="AG47" s="42">
        <f t="shared" si="8"/>
        <v>49.266666666666673</v>
      </c>
      <c r="AH47" s="42">
        <f t="shared" si="16"/>
        <v>1.5373136743466931</v>
      </c>
      <c r="AI47" s="42">
        <f t="shared" si="9"/>
        <v>0.88756846371295595</v>
      </c>
      <c r="AK47" s="8">
        <v>62.2</v>
      </c>
      <c r="AL47">
        <v>59.5</v>
      </c>
      <c r="AM47">
        <v>60.7</v>
      </c>
      <c r="AN47" s="42">
        <f t="shared" si="10"/>
        <v>45.800000000000004</v>
      </c>
      <c r="AO47" s="42">
        <f t="shared" si="17"/>
        <v>1.3527749258468695</v>
      </c>
      <c r="AP47" s="42">
        <f t="shared" si="11"/>
        <v>0.7810249675906662</v>
      </c>
    </row>
    <row r="48" spans="1:42" x14ac:dyDescent="0.3">
      <c r="A48">
        <v>84</v>
      </c>
      <c r="B48" s="8">
        <v>51.2</v>
      </c>
      <c r="C48">
        <v>50</v>
      </c>
      <c r="D48">
        <v>49</v>
      </c>
      <c r="E48" s="42">
        <f t="shared" si="18"/>
        <v>33.866666666666667</v>
      </c>
      <c r="F48" s="42">
        <f t="shared" si="12"/>
        <v>1.1015141094572218</v>
      </c>
      <c r="G48" s="42">
        <f t="shared" si="2"/>
        <v>0.63595946761129796</v>
      </c>
      <c r="I48" s="8">
        <v>51.3</v>
      </c>
      <c r="J48">
        <v>51.9</v>
      </c>
      <c r="K48">
        <v>52.8</v>
      </c>
      <c r="L48" s="42">
        <f t="shared" si="19"/>
        <v>36.999999999999993</v>
      </c>
      <c r="M48" s="42">
        <f t="shared" si="13"/>
        <v>0.75498344352707492</v>
      </c>
      <c r="N48" s="42">
        <f t="shared" si="3"/>
        <v>0.43588989435406733</v>
      </c>
      <c r="P48" s="8">
        <v>63.5</v>
      </c>
      <c r="Q48">
        <v>57.4</v>
      </c>
      <c r="R48">
        <v>59</v>
      </c>
      <c r="S48" s="42">
        <f t="shared" si="4"/>
        <v>44.966666666666669</v>
      </c>
      <c r="T48" s="42">
        <f t="shared" si="14"/>
        <v>3.1628046625318702</v>
      </c>
      <c r="U48" s="42">
        <f t="shared" si="5"/>
        <v>1.8260461233069789</v>
      </c>
      <c r="W48" s="8">
        <v>60.7</v>
      </c>
      <c r="X48">
        <v>63</v>
      </c>
      <c r="Y48">
        <v>61.5</v>
      </c>
      <c r="Z48" s="42">
        <f t="shared" si="6"/>
        <v>46.733333333333327</v>
      </c>
      <c r="AA48" s="42">
        <f t="shared" si="15"/>
        <v>1.1676186592091318</v>
      </c>
      <c r="AB48" s="42">
        <f t="shared" si="7"/>
        <v>0.6741249472052222</v>
      </c>
      <c r="AD48" s="8">
        <v>61.3</v>
      </c>
      <c r="AE48">
        <v>65.400000000000006</v>
      </c>
      <c r="AF48">
        <v>65</v>
      </c>
      <c r="AG48" s="42">
        <f t="shared" si="8"/>
        <v>48.9</v>
      </c>
      <c r="AH48" s="42">
        <f t="shared" si="16"/>
        <v>2.2605309110914669</v>
      </c>
      <c r="AI48" s="42">
        <f t="shared" si="9"/>
        <v>1.3051181300301284</v>
      </c>
      <c r="AK48" s="8">
        <v>63.5</v>
      </c>
      <c r="AL48">
        <v>61</v>
      </c>
      <c r="AM48">
        <v>60</v>
      </c>
      <c r="AN48" s="42">
        <f t="shared" si="10"/>
        <v>46.5</v>
      </c>
      <c r="AO48" s="42">
        <f t="shared" si="17"/>
        <v>1.8027756377319946</v>
      </c>
      <c r="AP48" s="42">
        <f t="shared" si="11"/>
        <v>1.0408329997330663</v>
      </c>
    </row>
    <row r="49" spans="1:42" x14ac:dyDescent="0.3">
      <c r="A49">
        <v>86</v>
      </c>
      <c r="B49" s="8">
        <v>51.8</v>
      </c>
      <c r="C49">
        <v>50.4</v>
      </c>
      <c r="D49">
        <v>51.3</v>
      </c>
      <c r="E49" s="42">
        <f t="shared" si="18"/>
        <v>34.966666666666661</v>
      </c>
      <c r="F49" s="42">
        <f t="shared" si="12"/>
        <v>0.70945988845975794</v>
      </c>
      <c r="G49" s="42">
        <f t="shared" si="2"/>
        <v>0.40960685758148313</v>
      </c>
      <c r="I49" s="8">
        <v>50</v>
      </c>
      <c r="J49">
        <v>51.6</v>
      </c>
      <c r="K49">
        <v>53.7</v>
      </c>
      <c r="L49" s="42">
        <f t="shared" si="19"/>
        <v>36.766666666666666</v>
      </c>
      <c r="M49" s="42">
        <f t="shared" si="13"/>
        <v>1.8556220879622387</v>
      </c>
      <c r="N49" s="42">
        <f t="shared" si="3"/>
        <v>1.0713439119992141</v>
      </c>
      <c r="P49" s="8">
        <v>64</v>
      </c>
      <c r="Q49">
        <v>58.3</v>
      </c>
      <c r="R49">
        <v>57.5</v>
      </c>
      <c r="S49" s="42">
        <f t="shared" si="4"/>
        <v>44.933333333333337</v>
      </c>
      <c r="T49" s="42">
        <f t="shared" si="14"/>
        <v>3.5444792753426193</v>
      </c>
      <c r="U49" s="42">
        <f t="shared" si="5"/>
        <v>2.0464060637561112</v>
      </c>
      <c r="W49" s="8">
        <v>61.8</v>
      </c>
      <c r="X49">
        <v>65</v>
      </c>
      <c r="Y49">
        <v>61.5</v>
      </c>
      <c r="Z49" s="42">
        <f t="shared" si="6"/>
        <v>47.766666666666673</v>
      </c>
      <c r="AA49" s="42">
        <f t="shared" si="15"/>
        <v>1.9399312702601956</v>
      </c>
      <c r="AB49" s="42">
        <f t="shared" si="7"/>
        <v>1.1200198410940967</v>
      </c>
      <c r="AD49" s="8">
        <v>61.5</v>
      </c>
      <c r="AE49">
        <v>62.2</v>
      </c>
      <c r="AF49">
        <v>65.5</v>
      </c>
      <c r="AG49" s="42">
        <f t="shared" si="8"/>
        <v>48.066666666666663</v>
      </c>
      <c r="AH49" s="42">
        <f t="shared" si="16"/>
        <v>2.1361959960016148</v>
      </c>
      <c r="AI49" s="42">
        <f t="shared" si="9"/>
        <v>1.2333333333333332</v>
      </c>
      <c r="AK49" s="8">
        <v>64</v>
      </c>
      <c r="AL49">
        <v>62</v>
      </c>
      <c r="AM49">
        <v>60.3</v>
      </c>
      <c r="AN49" s="42">
        <f t="shared" si="10"/>
        <v>47.1</v>
      </c>
      <c r="AO49" s="42">
        <f t="shared" si="17"/>
        <v>1.8520259177452147</v>
      </c>
      <c r="AP49" s="42">
        <f t="shared" si="11"/>
        <v>1.0692676621563635</v>
      </c>
    </row>
    <row r="50" spans="1:42" x14ac:dyDescent="0.3">
      <c r="A50">
        <v>88</v>
      </c>
      <c r="B50" s="8">
        <v>51.5</v>
      </c>
      <c r="C50">
        <v>50.5</v>
      </c>
      <c r="D50">
        <v>50</v>
      </c>
      <c r="E50" s="42">
        <f t="shared" si="18"/>
        <v>34.466666666666661</v>
      </c>
      <c r="F50" s="42">
        <f t="shared" si="12"/>
        <v>0.76376261582597338</v>
      </c>
      <c r="G50" s="42">
        <f t="shared" si="2"/>
        <v>0.44095855184409849</v>
      </c>
      <c r="I50" s="8">
        <v>49.8</v>
      </c>
      <c r="J50">
        <v>51.7</v>
      </c>
      <c r="K50">
        <v>53.7</v>
      </c>
      <c r="L50" s="42">
        <f t="shared" si="19"/>
        <v>36.733333333333334</v>
      </c>
      <c r="M50" s="42">
        <f t="shared" si="13"/>
        <v>1.9502136635080127</v>
      </c>
      <c r="N50" s="42">
        <f t="shared" si="3"/>
        <v>1.1259563836036375</v>
      </c>
      <c r="P50" s="8">
        <v>63.7</v>
      </c>
      <c r="Q50">
        <v>57.5</v>
      </c>
      <c r="R50">
        <v>57.5</v>
      </c>
      <c r="S50" s="42">
        <f t="shared" si="4"/>
        <v>44.566666666666663</v>
      </c>
      <c r="T50" s="42">
        <f t="shared" si="14"/>
        <v>3.5795716689756816</v>
      </c>
      <c r="U50" s="42">
        <f t="shared" si="5"/>
        <v>2.0666666666666678</v>
      </c>
      <c r="W50" s="8">
        <v>62.6</v>
      </c>
      <c r="X50">
        <v>66</v>
      </c>
      <c r="Y50">
        <v>61.2</v>
      </c>
      <c r="Z50" s="42">
        <f t="shared" si="6"/>
        <v>48.266666666666673</v>
      </c>
      <c r="AA50" s="42">
        <f t="shared" si="15"/>
        <v>2.468467810876481</v>
      </c>
      <c r="AB50" s="42">
        <f t="shared" si="7"/>
        <v>1.4251705550954625</v>
      </c>
      <c r="AD50" s="8">
        <v>60.5</v>
      </c>
      <c r="AE50">
        <v>64</v>
      </c>
      <c r="AF50">
        <v>66</v>
      </c>
      <c r="AG50" s="42">
        <f t="shared" si="8"/>
        <v>48.5</v>
      </c>
      <c r="AH50" s="42">
        <f t="shared" si="16"/>
        <v>2.7838821814150108</v>
      </c>
      <c r="AI50" s="42">
        <f t="shared" si="9"/>
        <v>1.6072751268321592</v>
      </c>
      <c r="AK50" s="8">
        <v>69.7</v>
      </c>
      <c r="AL50">
        <v>62.2</v>
      </c>
      <c r="AM50">
        <v>59.7</v>
      </c>
      <c r="AN50" s="42">
        <f t="shared" si="10"/>
        <v>48.866666666666674</v>
      </c>
      <c r="AO50" s="42">
        <f t="shared" si="17"/>
        <v>5.2041649986653313</v>
      </c>
      <c r="AP50" s="42">
        <f t="shared" si="11"/>
        <v>3.0046260628866577</v>
      </c>
    </row>
    <row r="51" spans="1:42" x14ac:dyDescent="0.3">
      <c r="A51">
        <v>90</v>
      </c>
      <c r="B51" s="8">
        <v>51.8</v>
      </c>
      <c r="C51">
        <v>50.9</v>
      </c>
      <c r="D51">
        <v>51.5</v>
      </c>
      <c r="E51" s="42">
        <f t="shared" si="18"/>
        <v>35.199999999999996</v>
      </c>
      <c r="F51" s="42">
        <f t="shared" si="12"/>
        <v>0.45825756949558355</v>
      </c>
      <c r="G51" s="42">
        <f t="shared" si="2"/>
        <v>0.26457513110645881</v>
      </c>
      <c r="I51" s="8">
        <v>51.2</v>
      </c>
      <c r="J51">
        <v>51.8</v>
      </c>
      <c r="K51">
        <v>54</v>
      </c>
      <c r="L51" s="42">
        <f t="shared" si="19"/>
        <v>37.333333333333336</v>
      </c>
      <c r="M51" s="42">
        <f t="shared" si="13"/>
        <v>1.4742229591663982</v>
      </c>
      <c r="N51" s="42">
        <f t="shared" si="3"/>
        <v>0.85114302232024674</v>
      </c>
      <c r="P51" s="8">
        <v>63.5</v>
      </c>
      <c r="Q51">
        <v>58.2</v>
      </c>
      <c r="R51">
        <v>57.8</v>
      </c>
      <c r="S51" s="42">
        <f t="shared" si="4"/>
        <v>44.833333333333336</v>
      </c>
      <c r="T51" s="42">
        <f t="shared" si="14"/>
        <v>3.1817186131607138</v>
      </c>
      <c r="U51" s="42">
        <f t="shared" si="5"/>
        <v>1.836966097793981</v>
      </c>
      <c r="W51" s="8">
        <v>62.5</v>
      </c>
      <c r="X51">
        <v>65</v>
      </c>
      <c r="Y51">
        <v>61.2</v>
      </c>
      <c r="Z51" s="42">
        <f t="shared" si="6"/>
        <v>47.9</v>
      </c>
      <c r="AA51" s="42">
        <f t="shared" si="15"/>
        <v>1.9313207915827955</v>
      </c>
      <c r="AB51" s="42">
        <f t="shared" si="7"/>
        <v>1.1150485789118481</v>
      </c>
      <c r="AD51" s="8">
        <v>60.4</v>
      </c>
      <c r="AE51">
        <v>64.8</v>
      </c>
      <c r="AF51">
        <v>66.099999999999994</v>
      </c>
      <c r="AG51" s="42">
        <f t="shared" si="8"/>
        <v>48.766666666666659</v>
      </c>
      <c r="AH51" s="42">
        <f t="shared" si="16"/>
        <v>2.9871948937646038</v>
      </c>
      <c r="AI51" s="42">
        <f t="shared" si="9"/>
        <v>1.7246577760368695</v>
      </c>
      <c r="AK51" s="8">
        <v>69.5</v>
      </c>
      <c r="AL51">
        <v>61.6</v>
      </c>
      <c r="AM51">
        <v>60.4</v>
      </c>
      <c r="AN51" s="42">
        <f t="shared" si="10"/>
        <v>48.833333333333336</v>
      </c>
      <c r="AO51" s="42">
        <f t="shared" si="17"/>
        <v>4.9440199568097754</v>
      </c>
      <c r="AP51" s="42">
        <f t="shared" si="11"/>
        <v>2.854431252943006</v>
      </c>
    </row>
    <row r="52" spans="1:42" x14ac:dyDescent="0.3">
      <c r="A52">
        <v>92</v>
      </c>
      <c r="B52" s="8">
        <v>52.1</v>
      </c>
      <c r="C52">
        <v>51.8</v>
      </c>
      <c r="D52">
        <v>52.5</v>
      </c>
      <c r="E52" s="42">
        <f t="shared" si="18"/>
        <v>35.93333333333333</v>
      </c>
      <c r="F52" s="42">
        <f t="shared" si="12"/>
        <v>0.35118845842842589</v>
      </c>
      <c r="G52" s="42">
        <f t="shared" si="2"/>
        <v>0.2027587510099414</v>
      </c>
      <c r="I52" s="8">
        <v>50.2</v>
      </c>
      <c r="J52">
        <v>52.7</v>
      </c>
      <c r="K52">
        <v>53.8</v>
      </c>
      <c r="L52" s="42">
        <f t="shared" si="19"/>
        <v>37.233333333333334</v>
      </c>
      <c r="M52" s="42">
        <f t="shared" si="13"/>
        <v>1.8448125469362258</v>
      </c>
      <c r="N52" s="42">
        <f t="shared" si="3"/>
        <v>1.0651030205780292</v>
      </c>
      <c r="P52" s="8">
        <v>64.099999999999994</v>
      </c>
      <c r="Q52">
        <v>57.9</v>
      </c>
      <c r="R52">
        <v>58.4</v>
      </c>
      <c r="S52" s="42">
        <f t="shared" si="4"/>
        <v>45.133333333333333</v>
      </c>
      <c r="T52" s="42">
        <f t="shared" si="14"/>
        <v>3.4443189941312515</v>
      </c>
      <c r="U52" s="42">
        <f t="shared" si="5"/>
        <v>1.9885784984366193</v>
      </c>
      <c r="W52" s="8">
        <v>62</v>
      </c>
      <c r="X52">
        <v>65</v>
      </c>
      <c r="Y52">
        <v>61.1</v>
      </c>
      <c r="Z52" s="42">
        <f t="shared" si="6"/>
        <v>47.699999999999996</v>
      </c>
      <c r="AA52" s="42">
        <f t="shared" si="15"/>
        <v>2.0420577856662132</v>
      </c>
      <c r="AB52" s="42">
        <f t="shared" si="7"/>
        <v>1.1789826122551594</v>
      </c>
      <c r="AD52" s="8">
        <v>62.6</v>
      </c>
      <c r="AE52">
        <v>63.4</v>
      </c>
      <c r="AF52">
        <v>65</v>
      </c>
      <c r="AG52" s="42">
        <f t="shared" si="8"/>
        <v>48.666666666666664</v>
      </c>
      <c r="AH52" s="42">
        <f t="shared" si="16"/>
        <v>1.2220201853215569</v>
      </c>
      <c r="AI52" s="42">
        <f t="shared" si="9"/>
        <v>0.70553368295055729</v>
      </c>
      <c r="AK52" s="8">
        <v>63.5</v>
      </c>
      <c r="AL52">
        <v>61.4</v>
      </c>
      <c r="AM52">
        <v>61.3</v>
      </c>
      <c r="AN52" s="42">
        <f t="shared" si="10"/>
        <v>47.066666666666663</v>
      </c>
      <c r="AO52" s="42">
        <f t="shared" si="17"/>
        <v>1.2423096769056161</v>
      </c>
      <c r="AP52" s="42">
        <f t="shared" si="11"/>
        <v>0.71724782637833451</v>
      </c>
    </row>
    <row r="53" spans="1:42" x14ac:dyDescent="0.3">
      <c r="A53">
        <v>94</v>
      </c>
      <c r="B53" s="8">
        <v>51.4</v>
      </c>
      <c r="C53">
        <v>52.9</v>
      </c>
      <c r="D53">
        <v>51.4</v>
      </c>
      <c r="E53" s="42">
        <f t="shared" si="18"/>
        <v>35.700000000000003</v>
      </c>
      <c r="F53" s="42">
        <f t="shared" si="12"/>
        <v>0.8660254037844386</v>
      </c>
      <c r="G53" s="42">
        <f t="shared" si="2"/>
        <v>0.5</v>
      </c>
      <c r="I53" s="8">
        <v>49.4</v>
      </c>
      <c r="J53">
        <v>52.7</v>
      </c>
      <c r="K53">
        <v>54.5</v>
      </c>
      <c r="L53" s="42">
        <f t="shared" si="19"/>
        <v>37.199999999999996</v>
      </c>
      <c r="M53" s="42">
        <f t="shared" si="13"/>
        <v>2.5865034312755135</v>
      </c>
      <c r="N53" s="42">
        <f t="shared" si="3"/>
        <v>1.4933184523068086</v>
      </c>
      <c r="P53" s="8">
        <v>65</v>
      </c>
      <c r="Q53">
        <v>58.6</v>
      </c>
      <c r="R53">
        <v>58</v>
      </c>
      <c r="S53" s="42">
        <f t="shared" si="4"/>
        <v>45.533333333333331</v>
      </c>
      <c r="T53" s="42">
        <f t="shared" si="14"/>
        <v>3.8798625405203895</v>
      </c>
      <c r="U53" s="42">
        <f t="shared" si="5"/>
        <v>2.2400396821881925</v>
      </c>
      <c r="W53" s="8">
        <v>62.6</v>
      </c>
      <c r="X53">
        <v>63.7</v>
      </c>
      <c r="Y53">
        <v>63.7</v>
      </c>
      <c r="Z53" s="42">
        <f t="shared" si="6"/>
        <v>48.333333333333336</v>
      </c>
      <c r="AA53" s="42">
        <f t="shared" si="15"/>
        <v>0.63508529610858921</v>
      </c>
      <c r="AB53" s="42">
        <f t="shared" si="7"/>
        <v>0.3666666666666672</v>
      </c>
      <c r="AD53" s="8">
        <v>62.8</v>
      </c>
      <c r="AE53">
        <v>65.8</v>
      </c>
      <c r="AF53">
        <v>66.2</v>
      </c>
      <c r="AG53" s="42">
        <f t="shared" si="8"/>
        <v>49.933333333333337</v>
      </c>
      <c r="AH53" s="42">
        <f t="shared" si="16"/>
        <v>1.8583146486355158</v>
      </c>
      <c r="AI53" s="42">
        <f t="shared" si="9"/>
        <v>1.0728984626287399</v>
      </c>
      <c r="AK53" s="8">
        <v>65.099999999999994</v>
      </c>
      <c r="AL53">
        <v>60.6</v>
      </c>
      <c r="AM53">
        <v>60.5</v>
      </c>
      <c r="AN53" s="42">
        <f t="shared" si="10"/>
        <v>47.066666666666663</v>
      </c>
      <c r="AO53" s="42">
        <f t="shared" si="17"/>
        <v>2.6274195198584702</v>
      </c>
      <c r="AP53" s="42">
        <f t="shared" si="11"/>
        <v>1.5169413670643652</v>
      </c>
    </row>
    <row r="54" spans="1:42" x14ac:dyDescent="0.3">
      <c r="A54">
        <v>96</v>
      </c>
      <c r="B54" s="8">
        <v>52.2</v>
      </c>
      <c r="C54">
        <v>52.2</v>
      </c>
      <c r="D54">
        <v>53.3</v>
      </c>
      <c r="E54" s="42">
        <f t="shared" si="18"/>
        <v>36.366666666666667</v>
      </c>
      <c r="F54" s="42">
        <f t="shared" si="12"/>
        <v>0.63508529610858511</v>
      </c>
      <c r="G54" s="42">
        <f t="shared" si="2"/>
        <v>0.36666666666666481</v>
      </c>
      <c r="I54" s="8">
        <v>50.5</v>
      </c>
      <c r="J54">
        <v>52.2</v>
      </c>
      <c r="K54">
        <v>54</v>
      </c>
      <c r="L54" s="42">
        <f t="shared" si="19"/>
        <v>37.233333333333334</v>
      </c>
      <c r="M54" s="42">
        <f t="shared" si="13"/>
        <v>1.7502380790433434</v>
      </c>
      <c r="N54" s="42">
        <f t="shared" si="3"/>
        <v>1.0105004260816079</v>
      </c>
      <c r="P54" s="8">
        <v>65</v>
      </c>
      <c r="Q54">
        <v>58.5</v>
      </c>
      <c r="R54">
        <v>59.4</v>
      </c>
      <c r="S54" s="42">
        <f t="shared" si="4"/>
        <v>45.966666666666669</v>
      </c>
      <c r="T54" s="42">
        <f t="shared" si="14"/>
        <v>3.5218366420567175</v>
      </c>
      <c r="U54" s="42">
        <f t="shared" si="5"/>
        <v>2.0333333333333337</v>
      </c>
      <c r="W54" s="8">
        <v>62.3</v>
      </c>
      <c r="X54">
        <v>65</v>
      </c>
      <c r="Y54">
        <v>64</v>
      </c>
      <c r="Z54" s="42">
        <f t="shared" si="6"/>
        <v>48.766666666666673</v>
      </c>
      <c r="AA54" s="42">
        <f t="shared" si="15"/>
        <v>1.3650396819628861</v>
      </c>
      <c r="AB54" s="42">
        <f t="shared" si="7"/>
        <v>0.78810602783579342</v>
      </c>
      <c r="AD54" s="8">
        <v>62.5</v>
      </c>
      <c r="AE54">
        <v>64</v>
      </c>
      <c r="AF54">
        <v>66.3</v>
      </c>
      <c r="AG54" s="42">
        <f t="shared" si="8"/>
        <v>49.266666666666673</v>
      </c>
      <c r="AH54" s="42">
        <f t="shared" si="16"/>
        <v>1.9139836293274108</v>
      </c>
      <c r="AI54" s="42">
        <f t="shared" si="9"/>
        <v>1.1050389636167177</v>
      </c>
      <c r="AK54" s="8">
        <v>64.400000000000006</v>
      </c>
      <c r="AL54">
        <v>62</v>
      </c>
      <c r="AM54">
        <v>62</v>
      </c>
      <c r="AN54" s="42">
        <f t="shared" si="10"/>
        <v>47.800000000000004</v>
      </c>
      <c r="AO54" s="42">
        <f t="shared" si="17"/>
        <v>1.3856406460551052</v>
      </c>
      <c r="AP54" s="42">
        <f t="shared" si="11"/>
        <v>0.80000000000000193</v>
      </c>
    </row>
    <row r="55" spans="1:42" x14ac:dyDescent="0.3">
      <c r="A55">
        <v>98</v>
      </c>
      <c r="B55" s="8">
        <v>52</v>
      </c>
      <c r="C55">
        <v>52</v>
      </c>
      <c r="D55">
        <v>51</v>
      </c>
      <c r="E55" s="42">
        <f t="shared" si="18"/>
        <v>35.466666666666661</v>
      </c>
      <c r="F55" s="42">
        <f t="shared" si="12"/>
        <v>0.57735026918962584</v>
      </c>
      <c r="G55" s="42">
        <f t="shared" si="2"/>
        <v>0.33333333333333337</v>
      </c>
      <c r="I55" s="8">
        <v>49.6</v>
      </c>
      <c r="J55">
        <v>53</v>
      </c>
      <c r="K55">
        <v>54.5</v>
      </c>
      <c r="L55" s="42">
        <f t="shared" si="19"/>
        <v>37.366666666666667</v>
      </c>
      <c r="M55" s="42">
        <f t="shared" si="13"/>
        <v>2.5106440076867389</v>
      </c>
      <c r="N55" s="42">
        <f t="shared" si="3"/>
        <v>1.4495209936772597</v>
      </c>
      <c r="P55" s="8">
        <v>65.099999999999994</v>
      </c>
      <c r="Q55">
        <v>58.8</v>
      </c>
      <c r="R55">
        <v>58.5</v>
      </c>
      <c r="S55" s="42">
        <f t="shared" si="4"/>
        <v>45.79999999999999</v>
      </c>
      <c r="T55" s="42">
        <f t="shared" si="14"/>
        <v>3.7269290307168421</v>
      </c>
      <c r="U55" s="42">
        <f t="shared" si="5"/>
        <v>2.1517434791349999</v>
      </c>
      <c r="W55" s="8">
        <v>61</v>
      </c>
      <c r="X55">
        <v>64.400000000000006</v>
      </c>
      <c r="Y55">
        <v>64</v>
      </c>
      <c r="Z55" s="42">
        <f t="shared" si="6"/>
        <v>48.133333333333333</v>
      </c>
      <c r="AA55" s="42">
        <f t="shared" si="15"/>
        <v>1.8583146486355158</v>
      </c>
      <c r="AB55" s="42">
        <f t="shared" si="7"/>
        <v>1.0728984626287399</v>
      </c>
      <c r="AD55" s="8">
        <v>63.1</v>
      </c>
      <c r="AE55">
        <v>64.5</v>
      </c>
      <c r="AF55">
        <v>66.099999999999994</v>
      </c>
      <c r="AG55" s="42">
        <f t="shared" si="8"/>
        <v>49.566666666666663</v>
      </c>
      <c r="AH55" s="42">
        <f t="shared" si="16"/>
        <v>1.5011106998930233</v>
      </c>
      <c r="AI55" s="42">
        <f t="shared" si="9"/>
        <v>0.86666666666666459</v>
      </c>
      <c r="AK55" s="8">
        <v>64.900000000000006</v>
      </c>
      <c r="AL55">
        <v>63.7</v>
      </c>
      <c r="AM55">
        <v>61.4</v>
      </c>
      <c r="AN55" s="42">
        <f t="shared" si="10"/>
        <v>48.333333333333336</v>
      </c>
      <c r="AO55" s="42">
        <f t="shared" si="17"/>
        <v>1.7785762095938835</v>
      </c>
      <c r="AP55" s="42">
        <f t="shared" si="11"/>
        <v>1.0268614533832929</v>
      </c>
    </row>
    <row r="56" spans="1:42" x14ac:dyDescent="0.3">
      <c r="A56">
        <v>100</v>
      </c>
      <c r="B56" s="8">
        <v>52.7</v>
      </c>
      <c r="C56">
        <v>52.7</v>
      </c>
      <c r="D56">
        <v>50.8</v>
      </c>
      <c r="E56" s="42">
        <f t="shared" si="18"/>
        <v>35.866666666666667</v>
      </c>
      <c r="F56" s="42">
        <f t="shared" si="12"/>
        <v>1.0969655114602923</v>
      </c>
      <c r="G56" s="42">
        <f t="shared" si="2"/>
        <v>0.6333333333333353</v>
      </c>
      <c r="I56" s="8">
        <v>50.7</v>
      </c>
      <c r="J56">
        <v>52.4</v>
      </c>
      <c r="K56">
        <v>54.5</v>
      </c>
      <c r="L56" s="42">
        <f t="shared" si="19"/>
        <v>37.533333333333331</v>
      </c>
      <c r="M56" s="42">
        <f t="shared" si="13"/>
        <v>1.9035055380358965</v>
      </c>
      <c r="N56" s="42">
        <f t="shared" si="3"/>
        <v>1.0989894347889684</v>
      </c>
      <c r="P56" s="8">
        <v>65.3</v>
      </c>
      <c r="Q56">
        <v>59.2</v>
      </c>
      <c r="R56">
        <v>59.5</v>
      </c>
      <c r="S56" s="42">
        <f t="shared" si="4"/>
        <v>46.333333333333336</v>
      </c>
      <c r="T56" s="42">
        <f t="shared" si="14"/>
        <v>3.4385074281340904</v>
      </c>
      <c r="U56" s="42">
        <f t="shared" si="5"/>
        <v>1.9852231892437449</v>
      </c>
      <c r="W56" s="8">
        <v>62.2</v>
      </c>
      <c r="X56">
        <v>67.7</v>
      </c>
      <c r="Y56">
        <v>62.4</v>
      </c>
      <c r="Z56" s="42">
        <f t="shared" si="6"/>
        <v>49.1</v>
      </c>
      <c r="AA56" s="42">
        <f t="shared" si="15"/>
        <v>3.1192947920964453</v>
      </c>
      <c r="AB56" s="42">
        <f t="shared" si="7"/>
        <v>1.8009256878986806</v>
      </c>
      <c r="AD56" s="8">
        <v>62</v>
      </c>
      <c r="AE56">
        <v>65</v>
      </c>
      <c r="AF56">
        <v>66.7</v>
      </c>
      <c r="AG56" s="42">
        <f t="shared" si="8"/>
        <v>49.566666666666663</v>
      </c>
      <c r="AH56" s="42">
        <f t="shared" si="16"/>
        <v>2.3797758998135392</v>
      </c>
      <c r="AI56" s="42">
        <f t="shared" si="9"/>
        <v>1.3739642563683307</v>
      </c>
      <c r="AK56" s="8">
        <v>65</v>
      </c>
      <c r="AL56">
        <v>62.1</v>
      </c>
      <c r="AM56">
        <v>62.8</v>
      </c>
      <c r="AN56" s="42">
        <f t="shared" si="10"/>
        <v>48.29999999999999</v>
      </c>
      <c r="AO56" s="42">
        <f t="shared" si="17"/>
        <v>1.5132745950421556</v>
      </c>
      <c r="AP56" s="42">
        <f t="shared" si="11"/>
        <v>0.87368949480541047</v>
      </c>
    </row>
    <row r="57" spans="1:42" x14ac:dyDescent="0.3">
      <c r="A57">
        <v>102</v>
      </c>
      <c r="B57" s="8">
        <v>52.3</v>
      </c>
      <c r="C57">
        <v>53.1</v>
      </c>
      <c r="D57">
        <v>53.2</v>
      </c>
      <c r="E57" s="42">
        <f t="shared" si="18"/>
        <v>36.666666666666664</v>
      </c>
      <c r="F57" s="42">
        <f t="shared" si="12"/>
        <v>0.49328828623162768</v>
      </c>
      <c r="G57" s="42">
        <f t="shared" si="2"/>
        <v>0.28480012484391942</v>
      </c>
      <c r="I57" s="8">
        <v>51</v>
      </c>
      <c r="J57">
        <v>54.1</v>
      </c>
      <c r="K57">
        <v>54</v>
      </c>
      <c r="L57" s="42">
        <f t="shared" si="19"/>
        <v>38.033333333333331</v>
      </c>
      <c r="M57" s="42">
        <f t="shared" si="13"/>
        <v>1.7616280348965088</v>
      </c>
      <c r="N57" s="42">
        <f t="shared" si="3"/>
        <v>1.0170764201594908</v>
      </c>
      <c r="P57" s="8">
        <v>65</v>
      </c>
      <c r="Q57">
        <v>59.4</v>
      </c>
      <c r="R57">
        <v>59.7</v>
      </c>
      <c r="S57" s="42">
        <f t="shared" si="4"/>
        <v>46.366666666666674</v>
      </c>
      <c r="T57" s="42">
        <f t="shared" si="14"/>
        <v>3.1501322723551355</v>
      </c>
      <c r="U57" s="42">
        <f t="shared" si="5"/>
        <v>1.8187297154271651</v>
      </c>
      <c r="W57" s="8">
        <v>63.1</v>
      </c>
      <c r="X57">
        <v>65</v>
      </c>
      <c r="Y57">
        <v>63.8</v>
      </c>
      <c r="Z57" s="42">
        <f t="shared" si="6"/>
        <v>48.966666666666661</v>
      </c>
      <c r="AA57" s="42">
        <f t="shared" si="15"/>
        <v>0.96090235369330457</v>
      </c>
      <c r="AB57" s="42">
        <f t="shared" si="7"/>
        <v>0.5547772325697744</v>
      </c>
      <c r="AD57" s="8">
        <v>62</v>
      </c>
      <c r="AE57">
        <v>65</v>
      </c>
      <c r="AF57">
        <v>66.7</v>
      </c>
      <c r="AG57" s="42">
        <f t="shared" si="8"/>
        <v>49.566666666666663</v>
      </c>
      <c r="AH57" s="42">
        <f t="shared" si="16"/>
        <v>2.3797758998135392</v>
      </c>
      <c r="AI57" s="42">
        <f t="shared" si="9"/>
        <v>1.3739642563683307</v>
      </c>
      <c r="AK57" s="8">
        <v>65.5</v>
      </c>
      <c r="AL57">
        <v>64.400000000000006</v>
      </c>
      <c r="AM57">
        <v>62.2</v>
      </c>
      <c r="AN57" s="42">
        <f t="shared" si="10"/>
        <v>49.033333333333339</v>
      </c>
      <c r="AO57" s="42">
        <f t="shared" si="17"/>
        <v>1.6802777548171404</v>
      </c>
      <c r="AP57" s="42">
        <f t="shared" si="11"/>
        <v>0.9701088140570161</v>
      </c>
    </row>
    <row r="58" spans="1:42" x14ac:dyDescent="0.3">
      <c r="A58">
        <v>104</v>
      </c>
      <c r="B58" s="8">
        <v>52.7</v>
      </c>
      <c r="C58">
        <v>52.9</v>
      </c>
      <c r="D58">
        <v>52</v>
      </c>
      <c r="E58" s="42">
        <f t="shared" si="18"/>
        <v>36.333333333333336</v>
      </c>
      <c r="F58" s="42">
        <f t="shared" si="12"/>
        <v>0.4725815626252608</v>
      </c>
      <c r="G58" s="42">
        <f t="shared" si="2"/>
        <v>0.27284509239574833</v>
      </c>
      <c r="I58" s="8">
        <v>51.4</v>
      </c>
      <c r="J58">
        <v>54.2</v>
      </c>
      <c r="K58">
        <v>53.7</v>
      </c>
      <c r="L58" s="42">
        <f t="shared" si="19"/>
        <v>38.1</v>
      </c>
      <c r="M58" s="42">
        <f t="shared" si="13"/>
        <v>1.4933184523068102</v>
      </c>
      <c r="N58" s="42">
        <f t="shared" si="3"/>
        <v>0.86216781042517221</v>
      </c>
      <c r="O58" s="9"/>
      <c r="P58" s="8">
        <v>65.400000000000006</v>
      </c>
      <c r="Q58">
        <v>60.1</v>
      </c>
      <c r="R58">
        <v>60</v>
      </c>
      <c r="S58" s="42">
        <f t="shared" si="4"/>
        <v>46.833333333333336</v>
      </c>
      <c r="T58" s="42">
        <f t="shared" si="14"/>
        <v>3.0892285984260459</v>
      </c>
      <c r="U58" s="42">
        <f t="shared" si="5"/>
        <v>1.7835669628895681</v>
      </c>
      <c r="W58" s="8">
        <v>64</v>
      </c>
      <c r="X58">
        <v>67.5</v>
      </c>
      <c r="Y58">
        <v>63</v>
      </c>
      <c r="Z58" s="42">
        <f t="shared" si="6"/>
        <v>49.833333333333336</v>
      </c>
      <c r="AA58" s="42">
        <f t="shared" si="15"/>
        <v>2.3629078131263044</v>
      </c>
      <c r="AB58" s="42">
        <f t="shared" si="7"/>
        <v>1.3642254619787419</v>
      </c>
      <c r="AD58" s="8">
        <v>61.9</v>
      </c>
      <c r="AE58">
        <v>66.400000000000006</v>
      </c>
      <c r="AF58">
        <v>67.5</v>
      </c>
      <c r="AG58" s="42">
        <f t="shared" si="8"/>
        <v>50.266666666666673</v>
      </c>
      <c r="AH58" s="42">
        <f t="shared" si="16"/>
        <v>2.9670411748631569</v>
      </c>
      <c r="AI58" s="42">
        <f t="shared" si="9"/>
        <v>1.7130220210039473</v>
      </c>
      <c r="AK58" s="8">
        <v>65.2</v>
      </c>
      <c r="AL58">
        <v>61.8</v>
      </c>
      <c r="AM58">
        <v>62</v>
      </c>
      <c r="AN58" s="42">
        <f t="shared" si="10"/>
        <v>48</v>
      </c>
      <c r="AO58" s="42">
        <f t="shared" si="17"/>
        <v>1.9078784028338938</v>
      </c>
      <c r="AP58" s="42">
        <f t="shared" si="11"/>
        <v>1.1015141094572218</v>
      </c>
    </row>
    <row r="59" spans="1:42" x14ac:dyDescent="0.3">
      <c r="A59">
        <v>106</v>
      </c>
      <c r="B59" s="8">
        <v>52.9</v>
      </c>
      <c r="C59">
        <v>53.8</v>
      </c>
      <c r="D59">
        <v>52.5</v>
      </c>
      <c r="E59" s="42">
        <f t="shared" si="18"/>
        <v>36.866666666666667</v>
      </c>
      <c r="F59" s="42">
        <f t="shared" si="12"/>
        <v>0.66583281184793786</v>
      </c>
      <c r="G59" s="42">
        <f t="shared" si="2"/>
        <v>0.38441875315569241</v>
      </c>
      <c r="I59" s="8">
        <v>50.8</v>
      </c>
      <c r="J59">
        <v>54</v>
      </c>
      <c r="K59">
        <v>53.7</v>
      </c>
      <c r="L59" s="42">
        <f t="shared" si="19"/>
        <v>37.833333333333336</v>
      </c>
      <c r="M59" s="42">
        <f t="shared" si="13"/>
        <v>1.7672954855748773</v>
      </c>
      <c r="N59" s="42">
        <f t="shared" si="3"/>
        <v>1.0203485243342658</v>
      </c>
      <c r="P59" s="8">
        <v>66</v>
      </c>
      <c r="Q59">
        <v>59.4</v>
      </c>
      <c r="R59">
        <v>59.7</v>
      </c>
      <c r="S59" s="42">
        <f t="shared" si="4"/>
        <v>46.70000000000001</v>
      </c>
      <c r="T59" s="42">
        <f t="shared" si="14"/>
        <v>3.7269290307168443</v>
      </c>
      <c r="U59" s="42">
        <f t="shared" si="5"/>
        <v>2.1517434791350012</v>
      </c>
      <c r="W59" s="8">
        <v>63</v>
      </c>
      <c r="X59">
        <v>66.3</v>
      </c>
      <c r="Y59">
        <v>63.2</v>
      </c>
      <c r="Z59" s="42">
        <f t="shared" si="6"/>
        <v>49.166666666666664</v>
      </c>
      <c r="AA59" s="42">
        <f t="shared" si="15"/>
        <v>1.8502252115170534</v>
      </c>
      <c r="AB59" s="42">
        <f t="shared" si="7"/>
        <v>1.0682280239308031</v>
      </c>
      <c r="AD59" s="8">
        <v>62.4</v>
      </c>
      <c r="AE59">
        <v>66.5</v>
      </c>
      <c r="AF59">
        <v>67</v>
      </c>
      <c r="AG59" s="42">
        <f t="shared" si="8"/>
        <v>50.300000000000004</v>
      </c>
      <c r="AH59" s="42">
        <f t="shared" si="16"/>
        <v>2.5238858928247931</v>
      </c>
      <c r="AI59" s="42">
        <f t="shared" si="9"/>
        <v>1.4571661996262935</v>
      </c>
      <c r="AK59" s="8">
        <v>66.3</v>
      </c>
      <c r="AL59">
        <v>63.1</v>
      </c>
      <c r="AM59">
        <v>62.4</v>
      </c>
      <c r="AN59" s="42">
        <f t="shared" si="10"/>
        <v>48.933333333333337</v>
      </c>
      <c r="AO59" s="42">
        <f t="shared" si="17"/>
        <v>2.0792626898334245</v>
      </c>
      <c r="AP59" s="42">
        <f t="shared" si="11"/>
        <v>1.200462873691273</v>
      </c>
    </row>
    <row r="60" spans="1:42" x14ac:dyDescent="0.3">
      <c r="A60">
        <v>108</v>
      </c>
      <c r="B60" s="8">
        <v>52.4</v>
      </c>
      <c r="C60">
        <v>54.4</v>
      </c>
      <c r="D60">
        <v>52.7</v>
      </c>
      <c r="E60" s="42">
        <f t="shared" si="18"/>
        <v>36.966666666666669</v>
      </c>
      <c r="F60" s="42">
        <f t="shared" si="12"/>
        <v>1.0785793124908949</v>
      </c>
      <c r="G60" s="42">
        <f t="shared" si="2"/>
        <v>0.6227180564089797</v>
      </c>
      <c r="I60" s="8">
        <v>50.6</v>
      </c>
      <c r="J60">
        <v>53.8</v>
      </c>
      <c r="K60">
        <v>54</v>
      </c>
      <c r="L60" s="42">
        <f t="shared" si="19"/>
        <v>37.800000000000004</v>
      </c>
      <c r="M60" s="42">
        <f t="shared" si="13"/>
        <v>1.9078784028338898</v>
      </c>
      <c r="N60" s="42">
        <f t="shared" si="3"/>
        <v>1.1015141094572196</v>
      </c>
      <c r="P60" s="8">
        <v>66.400000000000006</v>
      </c>
      <c r="Q60">
        <v>60.3</v>
      </c>
      <c r="R60">
        <v>60</v>
      </c>
      <c r="S60" s="42">
        <f t="shared" si="4"/>
        <v>47.233333333333327</v>
      </c>
      <c r="T60" s="42">
        <f t="shared" si="14"/>
        <v>3.6115555282084979</v>
      </c>
      <c r="U60" s="42">
        <f t="shared" si="5"/>
        <v>2.0851325564044574</v>
      </c>
      <c r="W60" s="8">
        <v>63.7</v>
      </c>
      <c r="X60">
        <v>68.5</v>
      </c>
      <c r="Y60">
        <v>63.5</v>
      </c>
      <c r="Z60" s="42">
        <f t="shared" si="6"/>
        <v>50.233333333333327</v>
      </c>
      <c r="AA60" s="42">
        <f t="shared" si="15"/>
        <v>2.8307831660749518</v>
      </c>
      <c r="AB60" s="42">
        <f t="shared" si="7"/>
        <v>1.6343534229508347</v>
      </c>
      <c r="AD60" s="8">
        <v>65.3</v>
      </c>
      <c r="AE60">
        <v>66</v>
      </c>
      <c r="AF60">
        <v>67</v>
      </c>
      <c r="AG60" s="42">
        <f t="shared" si="8"/>
        <v>51.1</v>
      </c>
      <c r="AH60" s="42">
        <f t="shared" si="16"/>
        <v>0.85440037453175444</v>
      </c>
      <c r="AI60" s="42">
        <f t="shared" si="9"/>
        <v>0.49328828623162552</v>
      </c>
      <c r="AK60" s="8">
        <v>64.5</v>
      </c>
      <c r="AL60">
        <v>64.2</v>
      </c>
      <c r="AM60">
        <v>64</v>
      </c>
      <c r="AN60" s="42">
        <f t="shared" si="10"/>
        <v>49.233333333333327</v>
      </c>
      <c r="AO60" s="42">
        <f t="shared" si="17"/>
        <v>0.25166114784235816</v>
      </c>
      <c r="AP60" s="42">
        <f t="shared" si="11"/>
        <v>0.14529663145135568</v>
      </c>
    </row>
    <row r="61" spans="1:42" x14ac:dyDescent="0.3">
      <c r="A61">
        <v>110</v>
      </c>
      <c r="B61" s="8">
        <v>52.5</v>
      </c>
      <c r="C61">
        <v>55.1</v>
      </c>
      <c r="D61">
        <v>51.5</v>
      </c>
      <c r="E61" s="42">
        <f t="shared" si="18"/>
        <v>36.833333333333336</v>
      </c>
      <c r="F61" s="42">
        <f t="shared" si="12"/>
        <v>1.8583146486355147</v>
      </c>
      <c r="G61" s="42">
        <f t="shared" si="2"/>
        <v>1.0728984626287392</v>
      </c>
      <c r="I61" s="8">
        <v>51.8</v>
      </c>
      <c r="J61">
        <v>53.8</v>
      </c>
      <c r="K61">
        <v>55</v>
      </c>
      <c r="L61" s="42">
        <f t="shared" si="19"/>
        <v>38.533333333333331</v>
      </c>
      <c r="M61" s="42">
        <f t="shared" si="13"/>
        <v>1.6165807537309536</v>
      </c>
      <c r="N61" s="42">
        <f t="shared" si="3"/>
        <v>0.93333333333333424</v>
      </c>
      <c r="P61" s="8">
        <v>66.400000000000006</v>
      </c>
      <c r="Q61">
        <v>61.8</v>
      </c>
      <c r="R61">
        <v>59.5</v>
      </c>
      <c r="S61" s="42">
        <f t="shared" si="4"/>
        <v>47.566666666666663</v>
      </c>
      <c r="T61" s="42">
        <f t="shared" si="14"/>
        <v>3.5133080327994808</v>
      </c>
      <c r="U61" s="42">
        <f t="shared" si="5"/>
        <v>2.028409338482855</v>
      </c>
      <c r="W61" s="8">
        <v>63.9</v>
      </c>
      <c r="X61">
        <v>67</v>
      </c>
      <c r="Y61">
        <v>63.5</v>
      </c>
      <c r="Z61" s="42">
        <f t="shared" si="6"/>
        <v>49.800000000000004</v>
      </c>
      <c r="AA61" s="42">
        <f t="shared" si="15"/>
        <v>1.9157244060668019</v>
      </c>
      <c r="AB61" s="42">
        <f t="shared" si="7"/>
        <v>1.1060440015358042</v>
      </c>
      <c r="AD61" s="8">
        <v>63.2</v>
      </c>
      <c r="AE61">
        <v>68.3</v>
      </c>
      <c r="AF61">
        <v>68.2</v>
      </c>
      <c r="AG61" s="42">
        <f t="shared" si="8"/>
        <v>51.566666666666663</v>
      </c>
      <c r="AH61" s="42">
        <f t="shared" si="16"/>
        <v>2.9160475533388208</v>
      </c>
      <c r="AI61" s="42">
        <f t="shared" si="9"/>
        <v>1.6835808398899179</v>
      </c>
      <c r="AK61" s="8">
        <v>64.2</v>
      </c>
      <c r="AL61">
        <v>64.3</v>
      </c>
      <c r="AM61">
        <v>63.9</v>
      </c>
      <c r="AN61" s="42">
        <f t="shared" si="10"/>
        <v>49.133333333333333</v>
      </c>
      <c r="AO61" s="42">
        <f t="shared" si="17"/>
        <v>0.20816659994661338</v>
      </c>
      <c r="AP61" s="42">
        <f t="shared" si="11"/>
        <v>0.12018504251546638</v>
      </c>
    </row>
    <row r="62" spans="1:42" x14ac:dyDescent="0.3">
      <c r="A62">
        <v>112</v>
      </c>
      <c r="B62" s="8">
        <v>53</v>
      </c>
      <c r="C62">
        <v>53.9</v>
      </c>
      <c r="D62">
        <v>52.8</v>
      </c>
      <c r="E62" s="42">
        <f t="shared" si="18"/>
        <v>37.033333333333331</v>
      </c>
      <c r="F62" s="42">
        <f t="shared" si="12"/>
        <v>0.58594652770823175</v>
      </c>
      <c r="G62" s="42">
        <f t="shared" si="2"/>
        <v>0.33829638550307412</v>
      </c>
      <c r="I62" s="8">
        <v>52.2</v>
      </c>
      <c r="J62">
        <v>53.3</v>
      </c>
      <c r="K62">
        <v>55</v>
      </c>
      <c r="L62" s="42">
        <f t="shared" si="19"/>
        <v>38.5</v>
      </c>
      <c r="M62" s="42">
        <f t="shared" si="13"/>
        <v>1.4106735979665874</v>
      </c>
      <c r="N62" s="42">
        <f t="shared" si="3"/>
        <v>0.81445278152470724</v>
      </c>
      <c r="P62" s="8">
        <v>65.3</v>
      </c>
      <c r="Q62">
        <v>61.8</v>
      </c>
      <c r="R62">
        <v>59.9</v>
      </c>
      <c r="S62" s="42">
        <f t="shared" si="4"/>
        <v>47.333333333333336</v>
      </c>
      <c r="T62" s="42">
        <f t="shared" si="14"/>
        <v>2.7392213005402337</v>
      </c>
      <c r="U62" s="42">
        <f t="shared" si="5"/>
        <v>1.5814901552368608</v>
      </c>
      <c r="W62" s="8">
        <v>64</v>
      </c>
      <c r="X62">
        <v>67</v>
      </c>
      <c r="Y62">
        <v>63.8</v>
      </c>
      <c r="Z62" s="42">
        <f t="shared" si="6"/>
        <v>49.933333333333337</v>
      </c>
      <c r="AA62" s="42">
        <f t="shared" si="15"/>
        <v>1.7925772879665014</v>
      </c>
      <c r="AB62" s="42">
        <f t="shared" si="7"/>
        <v>1.0349449797506689</v>
      </c>
      <c r="AD62" s="8">
        <v>63</v>
      </c>
      <c r="AE62">
        <v>66.099999999999994</v>
      </c>
      <c r="AF62">
        <v>68</v>
      </c>
      <c r="AG62" s="42">
        <f t="shared" si="8"/>
        <v>50.699999999999996</v>
      </c>
      <c r="AH62" s="42">
        <f t="shared" si="16"/>
        <v>2.5238858928247918</v>
      </c>
      <c r="AI62" s="42">
        <f t="shared" si="9"/>
        <v>1.4571661996262926</v>
      </c>
      <c r="AK62" s="8">
        <v>66.5</v>
      </c>
      <c r="AL62">
        <v>63</v>
      </c>
      <c r="AM62">
        <v>65</v>
      </c>
      <c r="AN62" s="42">
        <f t="shared" si="10"/>
        <v>49.833333333333336</v>
      </c>
      <c r="AO62" s="42">
        <f t="shared" si="17"/>
        <v>1.7559422921421233</v>
      </c>
      <c r="AP62" s="42">
        <f t="shared" si="11"/>
        <v>1.0137937550497034</v>
      </c>
    </row>
    <row r="63" spans="1:42" x14ac:dyDescent="0.3">
      <c r="A63">
        <v>114</v>
      </c>
      <c r="B63" s="8">
        <v>52.7</v>
      </c>
      <c r="C63">
        <v>54.1</v>
      </c>
      <c r="D63">
        <v>52.8</v>
      </c>
      <c r="E63" s="42">
        <f t="shared" si="18"/>
        <v>37</v>
      </c>
      <c r="F63" s="42">
        <f t="shared" si="12"/>
        <v>0.78102496759066609</v>
      </c>
      <c r="G63" s="42">
        <f t="shared" si="2"/>
        <v>0.45092497528228981</v>
      </c>
      <c r="I63" s="8">
        <v>52.3</v>
      </c>
      <c r="J63">
        <v>53.8</v>
      </c>
      <c r="K63">
        <v>55.5</v>
      </c>
      <c r="L63" s="42">
        <f t="shared" si="19"/>
        <v>38.866666666666667</v>
      </c>
      <c r="M63" s="42">
        <f t="shared" si="13"/>
        <v>1.6010413278030451</v>
      </c>
      <c r="N63" s="42">
        <f t="shared" si="3"/>
        <v>0.92436164159080403</v>
      </c>
      <c r="P63" s="8">
        <v>66.7</v>
      </c>
      <c r="Q63">
        <v>61.2</v>
      </c>
      <c r="R63">
        <v>60</v>
      </c>
      <c r="S63" s="42">
        <f t="shared" si="4"/>
        <v>47.633333333333333</v>
      </c>
      <c r="T63" s="42">
        <f t="shared" si="14"/>
        <v>3.5725807665234584</v>
      </c>
      <c r="U63" s="42">
        <f t="shared" si="5"/>
        <v>2.0626304672539986</v>
      </c>
      <c r="W63" s="8">
        <v>64.099999999999994</v>
      </c>
      <c r="X63">
        <v>65</v>
      </c>
      <c r="Y63">
        <v>63.2</v>
      </c>
      <c r="Z63" s="42">
        <f t="shared" si="6"/>
        <v>49.1</v>
      </c>
      <c r="AA63" s="42">
        <f t="shared" si="15"/>
        <v>0.89999999999999858</v>
      </c>
      <c r="AB63" s="42">
        <f t="shared" si="7"/>
        <v>0.51961524227066236</v>
      </c>
      <c r="AD63" s="8">
        <v>64.900000000000006</v>
      </c>
      <c r="AE63">
        <v>66.400000000000006</v>
      </c>
      <c r="AF63">
        <v>68.2</v>
      </c>
      <c r="AG63" s="42">
        <f t="shared" si="8"/>
        <v>51.5</v>
      </c>
      <c r="AH63" s="42">
        <f t="shared" si="16"/>
        <v>1.6522711641858292</v>
      </c>
      <c r="AI63" s="42">
        <f t="shared" si="9"/>
        <v>0.95393920141694488</v>
      </c>
      <c r="AK63" s="8">
        <v>65.2</v>
      </c>
      <c r="AL63">
        <v>63</v>
      </c>
      <c r="AM63">
        <v>63</v>
      </c>
      <c r="AN63" s="42">
        <f t="shared" si="10"/>
        <v>48.733333333333327</v>
      </c>
      <c r="AO63" s="42">
        <f t="shared" si="17"/>
        <v>1.2701705922171782</v>
      </c>
      <c r="AP63" s="42">
        <f t="shared" si="11"/>
        <v>0.73333333333333428</v>
      </c>
    </row>
    <row r="64" spans="1:42" x14ac:dyDescent="0.3">
      <c r="A64">
        <v>116</v>
      </c>
      <c r="B64" s="8">
        <v>53.2</v>
      </c>
      <c r="C64">
        <v>55.8</v>
      </c>
      <c r="D64">
        <v>53.2</v>
      </c>
      <c r="E64" s="42">
        <f t="shared" si="18"/>
        <v>37.866666666666667</v>
      </c>
      <c r="F64" s="42">
        <f t="shared" si="12"/>
        <v>1.5011106998930237</v>
      </c>
      <c r="G64" s="42">
        <f t="shared" si="2"/>
        <v>0.86666666666666481</v>
      </c>
      <c r="I64" s="8">
        <v>54.5</v>
      </c>
      <c r="J64">
        <v>53.5</v>
      </c>
      <c r="K64">
        <v>55</v>
      </c>
      <c r="L64" s="42">
        <f t="shared" si="19"/>
        <v>39.333333333333336</v>
      </c>
      <c r="M64" s="42">
        <f t="shared" si="13"/>
        <v>0.76376261582597338</v>
      </c>
      <c r="N64" s="42">
        <f t="shared" si="3"/>
        <v>0.44095855184409849</v>
      </c>
      <c r="P64" s="8">
        <v>65.5</v>
      </c>
      <c r="Q64">
        <v>61.2</v>
      </c>
      <c r="R64">
        <v>60.4</v>
      </c>
      <c r="S64" s="42">
        <f t="shared" si="4"/>
        <v>47.366666666666667</v>
      </c>
      <c r="T64" s="42">
        <f t="shared" si="14"/>
        <v>2.7428695436227608</v>
      </c>
      <c r="U64" s="42">
        <f t="shared" si="5"/>
        <v>1.583596469362627</v>
      </c>
      <c r="W64" s="8">
        <v>64.3</v>
      </c>
      <c r="X64">
        <v>66.5</v>
      </c>
      <c r="Y64">
        <v>64.8</v>
      </c>
      <c r="Z64" s="42">
        <f t="shared" si="6"/>
        <v>50.199999999999996</v>
      </c>
      <c r="AA64" s="42">
        <f t="shared" si="15"/>
        <v>1.1532562594670812</v>
      </c>
      <c r="AB64" s="42">
        <f t="shared" si="7"/>
        <v>0.6658328118479403</v>
      </c>
      <c r="AD64" s="8">
        <v>64</v>
      </c>
      <c r="AE64">
        <v>66.5</v>
      </c>
      <c r="AF64">
        <v>68.400000000000006</v>
      </c>
      <c r="AG64" s="42">
        <f t="shared" si="8"/>
        <v>51.300000000000004</v>
      </c>
      <c r="AH64" s="42">
        <f t="shared" si="16"/>
        <v>2.2068076490713939</v>
      </c>
      <c r="AI64" s="42">
        <f t="shared" si="9"/>
        <v>1.2741009902410945</v>
      </c>
      <c r="AK64" s="8">
        <v>64.5</v>
      </c>
      <c r="AL64">
        <v>64.5</v>
      </c>
      <c r="AM64">
        <v>63.5</v>
      </c>
      <c r="AN64" s="42">
        <f t="shared" si="10"/>
        <v>49.166666666666664</v>
      </c>
      <c r="AO64" s="42">
        <f t="shared" si="17"/>
        <v>0.57735026918962573</v>
      </c>
      <c r="AP64" s="42">
        <f t="shared" si="11"/>
        <v>0.33333333333333331</v>
      </c>
    </row>
    <row r="65" spans="1:42" x14ac:dyDescent="0.3">
      <c r="A65">
        <v>118</v>
      </c>
      <c r="B65" s="8">
        <v>53.4</v>
      </c>
      <c r="C65">
        <v>55.7</v>
      </c>
      <c r="D65">
        <v>52.4</v>
      </c>
      <c r="E65" s="42">
        <f t="shared" si="18"/>
        <v>37.633333333333333</v>
      </c>
      <c r="F65" s="42">
        <f t="shared" si="12"/>
        <v>1.6921386861996097</v>
      </c>
      <c r="G65" s="42">
        <f t="shared" si="2"/>
        <v>0.97695672598352445</v>
      </c>
      <c r="I65" s="8">
        <v>51.9</v>
      </c>
      <c r="J65">
        <v>53.3</v>
      </c>
      <c r="K65">
        <v>55.2</v>
      </c>
      <c r="L65" s="42">
        <f t="shared" si="19"/>
        <v>38.466666666666661</v>
      </c>
      <c r="M65" s="42">
        <f t="shared" si="13"/>
        <v>1.6563010998406482</v>
      </c>
      <c r="N65" s="42">
        <f t="shared" si="3"/>
        <v>0.95626588585207151</v>
      </c>
      <c r="P65" s="8">
        <v>65</v>
      </c>
      <c r="Q65">
        <v>60.9</v>
      </c>
      <c r="R65">
        <v>60.5</v>
      </c>
      <c r="S65" s="42">
        <f t="shared" si="4"/>
        <v>47.133333333333333</v>
      </c>
      <c r="T65" s="42">
        <f t="shared" si="14"/>
        <v>2.4906491790963527</v>
      </c>
      <c r="U65" s="42">
        <f t="shared" si="5"/>
        <v>1.4379769740081998</v>
      </c>
      <c r="W65" s="8">
        <v>64.900000000000006</v>
      </c>
      <c r="X65">
        <v>67.900000000000006</v>
      </c>
      <c r="Y65">
        <v>64.5</v>
      </c>
      <c r="Z65" s="42">
        <f t="shared" si="6"/>
        <v>50.766666666666673</v>
      </c>
      <c r="AA65" s="42">
        <f t="shared" si="15"/>
        <v>1.8583146486355158</v>
      </c>
      <c r="AB65" s="42">
        <f t="shared" si="7"/>
        <v>1.0728984626287399</v>
      </c>
      <c r="AD65" s="8">
        <v>65</v>
      </c>
      <c r="AE65">
        <v>66</v>
      </c>
      <c r="AF65">
        <v>69</v>
      </c>
      <c r="AG65" s="42">
        <f t="shared" si="8"/>
        <v>51.666666666666664</v>
      </c>
      <c r="AH65" s="42">
        <f t="shared" si="16"/>
        <v>2.0816659994661331</v>
      </c>
      <c r="AI65" s="42">
        <f t="shared" si="9"/>
        <v>1.2018504251546633</v>
      </c>
      <c r="AK65" s="8">
        <v>65.2</v>
      </c>
      <c r="AL65">
        <v>62.3</v>
      </c>
      <c r="AM65">
        <v>63</v>
      </c>
      <c r="AN65" s="42">
        <f t="shared" si="10"/>
        <v>48.5</v>
      </c>
      <c r="AO65" s="42">
        <f t="shared" si="17"/>
        <v>1.5132745950421582</v>
      </c>
      <c r="AP65" s="42">
        <f t="shared" si="11"/>
        <v>0.87368949480541203</v>
      </c>
    </row>
    <row r="66" spans="1:42" x14ac:dyDescent="0.3">
      <c r="A66">
        <v>120</v>
      </c>
      <c r="B66" s="8">
        <v>52.4</v>
      </c>
      <c r="C66">
        <v>56.4</v>
      </c>
      <c r="D66">
        <v>52.1</v>
      </c>
      <c r="E66" s="42">
        <f t="shared" si="18"/>
        <v>37.433333333333337</v>
      </c>
      <c r="F66" s="42">
        <f t="shared" si="12"/>
        <v>2.4006943440041111</v>
      </c>
      <c r="G66" s="42">
        <f t="shared" si="2"/>
        <v>1.3860415257527856</v>
      </c>
      <c r="I66" s="8">
        <v>52.6</v>
      </c>
      <c r="J66">
        <v>54</v>
      </c>
      <c r="K66">
        <v>55</v>
      </c>
      <c r="L66" s="42">
        <f t="shared" si="19"/>
        <v>38.866666666666667</v>
      </c>
      <c r="M66" s="42">
        <f t="shared" si="13"/>
        <v>1.2055427546683408</v>
      </c>
      <c r="N66" s="42">
        <f t="shared" si="3"/>
        <v>0.69602043392736956</v>
      </c>
      <c r="P66" s="8">
        <v>65.3</v>
      </c>
      <c r="Q66">
        <v>61.1</v>
      </c>
      <c r="R66">
        <v>60</v>
      </c>
      <c r="S66" s="42">
        <f t="shared" si="4"/>
        <v>47.133333333333333</v>
      </c>
      <c r="T66" s="42">
        <f t="shared" si="14"/>
        <v>2.7970222261064217</v>
      </c>
      <c r="U66" s="42">
        <f t="shared" si="5"/>
        <v>1.6148615351719089</v>
      </c>
      <c r="W66" s="8">
        <v>64.5</v>
      </c>
      <c r="X66">
        <v>66.400000000000006</v>
      </c>
      <c r="Y66">
        <v>63</v>
      </c>
      <c r="Z66" s="42">
        <f t="shared" si="6"/>
        <v>49.633333333333333</v>
      </c>
      <c r="AA66" s="42">
        <f t="shared" si="15"/>
        <v>1.7039170558842773</v>
      </c>
      <c r="AB66" s="42">
        <f t="shared" si="7"/>
        <v>0.98375697089158221</v>
      </c>
      <c r="AD66" s="8">
        <v>64</v>
      </c>
      <c r="AE66">
        <v>66.400000000000006</v>
      </c>
      <c r="AF66">
        <v>68.099999999999994</v>
      </c>
      <c r="AG66" s="42">
        <f t="shared" si="8"/>
        <v>51.166666666666664</v>
      </c>
      <c r="AH66" s="42">
        <f t="shared" si="16"/>
        <v>2.0599352740640477</v>
      </c>
      <c r="AI66" s="42">
        <f t="shared" si="9"/>
        <v>1.1893041849940835</v>
      </c>
      <c r="AK66" s="8">
        <v>66.400000000000006</v>
      </c>
      <c r="AL66">
        <v>62</v>
      </c>
      <c r="AM66">
        <v>63.8</v>
      </c>
      <c r="AN66" s="42">
        <f t="shared" si="10"/>
        <v>49.066666666666663</v>
      </c>
      <c r="AO66" s="42">
        <f t="shared" si="17"/>
        <v>2.212088003071611</v>
      </c>
      <c r="AP66" s="42">
        <f t="shared" si="11"/>
        <v>1.2771496040445365</v>
      </c>
    </row>
    <row r="67" spans="1:42" x14ac:dyDescent="0.3">
      <c r="A67">
        <v>125</v>
      </c>
      <c r="B67" s="8">
        <v>53.6</v>
      </c>
      <c r="C67">
        <v>54</v>
      </c>
      <c r="D67">
        <v>54</v>
      </c>
      <c r="E67" s="42">
        <f t="shared" si="18"/>
        <v>37.666666666666664</v>
      </c>
      <c r="F67" s="42">
        <f t="shared" si="12"/>
        <v>0.23094010767584949</v>
      </c>
      <c r="G67" s="42">
        <f t="shared" si="2"/>
        <v>0.13333333333333286</v>
      </c>
      <c r="I67" s="8">
        <v>52</v>
      </c>
      <c r="J67">
        <v>54.2</v>
      </c>
      <c r="K67">
        <v>55.4</v>
      </c>
      <c r="L67" s="42">
        <f t="shared" si="19"/>
        <v>38.866666666666667</v>
      </c>
      <c r="M67" s="42">
        <f t="shared" si="13"/>
        <v>1.7243356208503413</v>
      </c>
      <c r="N67" s="42">
        <f t="shared" si="3"/>
        <v>0.99554563487120507</v>
      </c>
      <c r="P67" s="8">
        <v>65.2</v>
      </c>
      <c r="Q67">
        <v>61</v>
      </c>
      <c r="R67">
        <v>60.5</v>
      </c>
      <c r="S67" s="42">
        <f t="shared" si="4"/>
        <v>47.233333333333327</v>
      </c>
      <c r="T67" s="42">
        <f t="shared" si="14"/>
        <v>2.581343319539914</v>
      </c>
      <c r="U67" s="42">
        <f t="shared" si="5"/>
        <v>1.4903392604072117</v>
      </c>
      <c r="W67" s="8">
        <v>65</v>
      </c>
      <c r="X67">
        <v>69.900000000000006</v>
      </c>
      <c r="Y67">
        <v>65</v>
      </c>
      <c r="Z67" s="42">
        <f t="shared" si="6"/>
        <v>51.633333333333333</v>
      </c>
      <c r="AA67" s="42">
        <f t="shared" si="15"/>
        <v>2.8290163190291695</v>
      </c>
      <c r="AB67" s="42">
        <f t="shared" si="7"/>
        <v>1.6333333333333353</v>
      </c>
      <c r="AD67" s="8">
        <v>64.599999999999994</v>
      </c>
      <c r="AE67">
        <v>68.3</v>
      </c>
      <c r="AF67">
        <v>67.599999999999994</v>
      </c>
      <c r="AG67" s="42">
        <f t="shared" si="8"/>
        <v>51.833333333333336</v>
      </c>
      <c r="AH67" s="42">
        <f t="shared" si="16"/>
        <v>1.9655363983740768</v>
      </c>
      <c r="AI67" s="42">
        <f t="shared" si="9"/>
        <v>1.1348029687032808</v>
      </c>
      <c r="AK67" s="8">
        <v>66</v>
      </c>
      <c r="AL67">
        <v>62</v>
      </c>
      <c r="AM67">
        <v>64</v>
      </c>
      <c r="AN67" s="42">
        <f t="shared" si="10"/>
        <v>49</v>
      </c>
      <c r="AO67" s="42">
        <f t="shared" si="17"/>
        <v>2</v>
      </c>
      <c r="AP67" s="42">
        <f t="shared" si="11"/>
        <v>1.1547005383792517</v>
      </c>
    </row>
    <row r="68" spans="1:42" x14ac:dyDescent="0.3">
      <c r="A68">
        <v>130</v>
      </c>
      <c r="B68" s="8">
        <v>53.6</v>
      </c>
      <c r="C68">
        <v>55</v>
      </c>
      <c r="D68">
        <v>53.3</v>
      </c>
      <c r="E68" s="42">
        <f t="shared" si="18"/>
        <v>37.766666666666666</v>
      </c>
      <c r="F68" s="42">
        <f t="shared" si="12"/>
        <v>0.90737717258774742</v>
      </c>
      <c r="G68" s="42">
        <f t="shared" si="2"/>
        <v>0.52387445485005757</v>
      </c>
      <c r="I68" s="8">
        <v>51.6</v>
      </c>
      <c r="J68">
        <v>55.5</v>
      </c>
      <c r="K68">
        <v>55.7</v>
      </c>
      <c r="L68" s="42">
        <f t="shared" si="19"/>
        <v>39.266666666666666</v>
      </c>
      <c r="M68" s="42">
        <f t="shared" si="13"/>
        <v>2.3115651263447745</v>
      </c>
      <c r="N68" s="42">
        <f t="shared" si="3"/>
        <v>1.3345827479445069</v>
      </c>
      <c r="P68" s="8">
        <v>67.5</v>
      </c>
      <c r="Q68">
        <v>62.3</v>
      </c>
      <c r="R68">
        <v>61</v>
      </c>
      <c r="S68" s="42">
        <f t="shared" si="4"/>
        <v>48.6</v>
      </c>
      <c r="T68" s="42">
        <f t="shared" si="14"/>
        <v>3.4394767043839685</v>
      </c>
      <c r="U68" s="42">
        <f t="shared" si="5"/>
        <v>1.9857828011475311</v>
      </c>
      <c r="W68" s="8">
        <v>65</v>
      </c>
      <c r="X68">
        <v>69.5</v>
      </c>
      <c r="Y68">
        <v>64.599999999999994</v>
      </c>
      <c r="Z68" s="42">
        <f t="shared" si="6"/>
        <v>51.366666666666667</v>
      </c>
      <c r="AA68" s="42">
        <f t="shared" si="15"/>
        <v>2.7209067116190044</v>
      </c>
      <c r="AB68" s="42">
        <f t="shared" si="7"/>
        <v>1.5709162223930917</v>
      </c>
      <c r="AD68" s="8">
        <v>63.7</v>
      </c>
      <c r="AE68">
        <v>67.2</v>
      </c>
      <c r="AF68">
        <v>69.5</v>
      </c>
      <c r="AG68" s="42">
        <f t="shared" si="8"/>
        <v>51.800000000000004</v>
      </c>
      <c r="AH68" s="42">
        <f t="shared" si="16"/>
        <v>2.9206163733020452</v>
      </c>
      <c r="AI68" s="42">
        <f t="shared" si="9"/>
        <v>1.6862186493255644</v>
      </c>
      <c r="AK68" s="8">
        <v>65.5</v>
      </c>
      <c r="AL68">
        <v>65</v>
      </c>
      <c r="AM68">
        <v>64.2</v>
      </c>
      <c r="AN68" s="42">
        <f t="shared" si="10"/>
        <v>49.9</v>
      </c>
      <c r="AO68" s="42">
        <f t="shared" si="17"/>
        <v>0.65574385243019861</v>
      </c>
      <c r="AP68" s="42">
        <f t="shared" si="11"/>
        <v>0.37859388972001745</v>
      </c>
    </row>
    <row r="69" spans="1:42" x14ac:dyDescent="0.3">
      <c r="A69">
        <v>135</v>
      </c>
      <c r="B69" s="8">
        <v>54.2</v>
      </c>
      <c r="C69">
        <v>55.9</v>
      </c>
      <c r="D69">
        <v>52.4</v>
      </c>
      <c r="E69" s="42">
        <f t="shared" si="18"/>
        <v>37.966666666666669</v>
      </c>
      <c r="F69" s="42">
        <f t="shared" si="12"/>
        <v>1.7502380790433436</v>
      </c>
      <c r="G69" s="42">
        <f t="shared" si="2"/>
        <v>1.0105004260816079</v>
      </c>
      <c r="I69" s="8">
        <v>52.4</v>
      </c>
      <c r="J69">
        <v>56</v>
      </c>
      <c r="K69">
        <v>55</v>
      </c>
      <c r="L69" s="42">
        <f t="shared" si="19"/>
        <v>39.466666666666669</v>
      </c>
      <c r="M69" s="42">
        <f t="shared" si="13"/>
        <v>1.8583146486355147</v>
      </c>
      <c r="N69" s="42">
        <f t="shared" si="3"/>
        <v>1.0728984626287392</v>
      </c>
      <c r="P69" s="8">
        <v>67</v>
      </c>
      <c r="Q69">
        <v>62.5</v>
      </c>
      <c r="R69">
        <v>61.9</v>
      </c>
      <c r="S69" s="42">
        <f t="shared" si="4"/>
        <v>48.800000000000004</v>
      </c>
      <c r="T69" s="42">
        <f t="shared" si="14"/>
        <v>2.7874719729532713</v>
      </c>
      <c r="U69" s="42">
        <f t="shared" si="5"/>
        <v>1.6093476939431086</v>
      </c>
      <c r="W69" s="8">
        <v>66.3</v>
      </c>
      <c r="X69">
        <v>69</v>
      </c>
      <c r="Y69">
        <v>65</v>
      </c>
      <c r="Z69" s="42">
        <f t="shared" si="6"/>
        <v>51.766666666666673</v>
      </c>
      <c r="AA69" s="42">
        <f t="shared" si="15"/>
        <v>2.0404247923737193</v>
      </c>
      <c r="AB69" s="42">
        <f t="shared" si="7"/>
        <v>1.1780398031381532</v>
      </c>
      <c r="AD69" s="8">
        <v>65.599999999999994</v>
      </c>
      <c r="AE69">
        <v>68.099999999999994</v>
      </c>
      <c r="AF69">
        <v>69</v>
      </c>
      <c r="AG69" s="42">
        <f t="shared" si="8"/>
        <v>52.566666666666663</v>
      </c>
      <c r="AH69" s="42">
        <f t="shared" si="16"/>
        <v>1.7616280348965105</v>
      </c>
      <c r="AI69" s="42">
        <f t="shared" si="9"/>
        <v>1.017076420159492</v>
      </c>
      <c r="AK69" s="8">
        <v>66.900000000000006</v>
      </c>
      <c r="AL69">
        <v>64</v>
      </c>
      <c r="AM69">
        <v>63.7</v>
      </c>
      <c r="AN69" s="42">
        <f t="shared" si="10"/>
        <v>49.866666666666674</v>
      </c>
      <c r="AO69" s="42">
        <f t="shared" si="17"/>
        <v>1.7672954855748775</v>
      </c>
      <c r="AP69" s="42">
        <f t="shared" si="11"/>
        <v>1.020348524334266</v>
      </c>
    </row>
    <row r="70" spans="1:42" x14ac:dyDescent="0.3">
      <c r="A70">
        <v>140</v>
      </c>
      <c r="B70" s="8">
        <v>53.8</v>
      </c>
      <c r="C70">
        <v>57.7</v>
      </c>
      <c r="D70">
        <v>53</v>
      </c>
      <c r="E70" s="42">
        <f t="shared" ref="E70:E101" si="20">AVERAGE(B70-B$6,C70-C$6,D70-D$6)</f>
        <v>38.633333333333333</v>
      </c>
      <c r="F70" s="42">
        <f t="shared" si="12"/>
        <v>2.5146238950056414</v>
      </c>
      <c r="G70" s="42">
        <f t="shared" si="2"/>
        <v>1.4518187826921725</v>
      </c>
      <c r="I70" s="8">
        <v>52.2</v>
      </c>
      <c r="J70">
        <v>55.9</v>
      </c>
      <c r="K70">
        <v>56</v>
      </c>
      <c r="L70" s="42">
        <f t="shared" ref="L70:L101" si="21">AVERAGE(I70-I$6,J70-J$6,K70-K$6)</f>
        <v>39.699999999999996</v>
      </c>
      <c r="M70" s="42">
        <f t="shared" si="13"/>
        <v>2.1656407827707693</v>
      </c>
      <c r="N70" s="42">
        <f t="shared" si="3"/>
        <v>1.2503332889007357</v>
      </c>
      <c r="P70" s="8">
        <v>67.099999999999994</v>
      </c>
      <c r="Q70">
        <v>63.3</v>
      </c>
      <c r="R70">
        <v>61</v>
      </c>
      <c r="S70" s="42">
        <f t="shared" si="4"/>
        <v>48.79999999999999</v>
      </c>
      <c r="T70" s="42">
        <f t="shared" si="14"/>
        <v>3.0805843601498699</v>
      </c>
      <c r="U70" s="42">
        <f t="shared" si="5"/>
        <v>1.7785762095938786</v>
      </c>
      <c r="W70" s="8">
        <v>64.8</v>
      </c>
      <c r="X70">
        <v>70</v>
      </c>
      <c r="Y70">
        <v>65</v>
      </c>
      <c r="Z70" s="42">
        <f t="shared" si="6"/>
        <v>51.6</v>
      </c>
      <c r="AA70" s="42">
        <f t="shared" si="15"/>
        <v>2.946183972531248</v>
      </c>
      <c r="AB70" s="42">
        <f t="shared" si="7"/>
        <v>1.7009801096230772</v>
      </c>
      <c r="AD70" s="8">
        <v>64.599999999999994</v>
      </c>
      <c r="AE70">
        <v>69.5</v>
      </c>
      <c r="AF70">
        <v>70.2</v>
      </c>
      <c r="AG70" s="42">
        <f t="shared" si="8"/>
        <v>53.1</v>
      </c>
      <c r="AH70" s="42">
        <f t="shared" si="16"/>
        <v>3.0512292604784754</v>
      </c>
      <c r="AI70" s="42">
        <f t="shared" si="9"/>
        <v>1.7616280348965105</v>
      </c>
      <c r="AK70" s="8">
        <v>67</v>
      </c>
      <c r="AL70">
        <v>65.2</v>
      </c>
      <c r="AM70">
        <v>63.8</v>
      </c>
      <c r="AN70" s="42">
        <f t="shared" si="10"/>
        <v>50.333333333333336</v>
      </c>
      <c r="AO70" s="42">
        <f t="shared" si="17"/>
        <v>1.6041612554021298</v>
      </c>
      <c r="AP70" s="42">
        <f t="shared" si="11"/>
        <v>0.92616293262998772</v>
      </c>
    </row>
    <row r="71" spans="1:42" x14ac:dyDescent="0.3">
      <c r="A71">
        <v>145</v>
      </c>
      <c r="B71" s="8">
        <v>54.4</v>
      </c>
      <c r="C71">
        <v>57</v>
      </c>
      <c r="D71">
        <v>55.4</v>
      </c>
      <c r="E71" s="42">
        <f t="shared" si="20"/>
        <v>39.4</v>
      </c>
      <c r="F71" s="42">
        <f t="shared" si="12"/>
        <v>1.3114877048604008</v>
      </c>
      <c r="G71" s="42">
        <f t="shared" ref="G71:G101" si="22">F71/SQRT(3)</f>
        <v>0.7571877794400369</v>
      </c>
      <c r="I71" s="8">
        <v>51.9</v>
      </c>
      <c r="J71">
        <v>55.5</v>
      </c>
      <c r="K71">
        <v>55.7</v>
      </c>
      <c r="L71" s="42">
        <f t="shared" si="21"/>
        <v>39.366666666666667</v>
      </c>
      <c r="M71" s="42">
        <f t="shared" si="13"/>
        <v>2.138535324312727</v>
      </c>
      <c r="N71" s="42">
        <f t="shared" ref="N71:N101" si="23">M71/SQRT(3)</f>
        <v>1.2346839451634766</v>
      </c>
      <c r="P71" s="8">
        <v>67.3</v>
      </c>
      <c r="Q71">
        <v>62.4</v>
      </c>
      <c r="R71">
        <v>61.3</v>
      </c>
      <c r="S71" s="42">
        <f t="shared" ref="S71:S102" si="24">AVERAGE(P71-P$6,Q71-Q$6,R71-R$6)</f>
        <v>48.666666666666664</v>
      </c>
      <c r="T71" s="42">
        <f t="shared" si="14"/>
        <v>3.1942656954820352</v>
      </c>
      <c r="U71" s="42">
        <f t="shared" ref="U71:U101" si="25">T71/SQRT(3)</f>
        <v>1.8442101591497404</v>
      </c>
      <c r="W71" s="8">
        <v>65.400000000000006</v>
      </c>
      <c r="X71">
        <v>70</v>
      </c>
      <c r="Y71">
        <v>65</v>
      </c>
      <c r="Z71" s="42">
        <f t="shared" ref="Z71:Z102" si="26">AVERAGE(W71-W$6,X71-X$6,Y71-Y$6)</f>
        <v>51.800000000000004</v>
      </c>
      <c r="AA71" s="42">
        <f t="shared" si="15"/>
        <v>2.7784887978899593</v>
      </c>
      <c r="AB71" s="42">
        <f t="shared" ref="AB71:AB101" si="27">AA71/SQRT(3)</f>
        <v>1.6041612554021278</v>
      </c>
      <c r="AD71" s="8">
        <v>65.400000000000006</v>
      </c>
      <c r="AE71">
        <v>67</v>
      </c>
      <c r="AF71">
        <v>70</v>
      </c>
      <c r="AG71" s="42">
        <f t="shared" ref="AG71:AG102" si="28">AVERAGE(AD71-AD$6,AE71-AE$6,AF71-AF$6)</f>
        <v>52.466666666666669</v>
      </c>
      <c r="AH71" s="42">
        <f t="shared" si="16"/>
        <v>2.3352373184182635</v>
      </c>
      <c r="AI71" s="42">
        <f t="shared" ref="AI71:AI101" si="29">AH71/SQRT(3)</f>
        <v>1.3482498944104444</v>
      </c>
      <c r="AK71" s="8">
        <v>67.400000000000006</v>
      </c>
      <c r="AL71">
        <v>63.5</v>
      </c>
      <c r="AM71">
        <v>64.5</v>
      </c>
      <c r="AN71" s="42">
        <f t="shared" ref="AN71:AN102" si="30">AVERAGE(AK71-AK$6,AL71-AL$6,AM71-AM$6)</f>
        <v>50.133333333333333</v>
      </c>
      <c r="AO71" s="42">
        <f t="shared" si="17"/>
        <v>2.0256686138984694</v>
      </c>
      <c r="AP71" s="42">
        <f t="shared" ref="AP71:AP101" si="31">AO71/SQRT(3)</f>
        <v>1.1695203195232575</v>
      </c>
    </row>
    <row r="72" spans="1:42" x14ac:dyDescent="0.3">
      <c r="A72">
        <v>150</v>
      </c>
      <c r="B72" s="8">
        <v>54.6</v>
      </c>
      <c r="C72">
        <v>59.8</v>
      </c>
      <c r="D72">
        <v>54</v>
      </c>
      <c r="E72" s="42">
        <f t="shared" si="20"/>
        <v>39.93333333333333</v>
      </c>
      <c r="F72" s="42">
        <f t="shared" ref="F72:F102" si="32">STDEV(B72:D72)</f>
        <v>3.1895663237081813</v>
      </c>
      <c r="G72" s="42">
        <f t="shared" si="22"/>
        <v>1.8414969755910835</v>
      </c>
      <c r="I72" s="8">
        <v>52.7</v>
      </c>
      <c r="J72">
        <v>56</v>
      </c>
      <c r="K72">
        <v>56.1</v>
      </c>
      <c r="L72" s="42">
        <f t="shared" si="21"/>
        <v>39.933333333333337</v>
      </c>
      <c r="M72" s="42">
        <f t="shared" ref="M72:M102" si="33">STDEV(I72:K72)</f>
        <v>1.9347695814575256</v>
      </c>
      <c r="N72" s="42">
        <f t="shared" si="23"/>
        <v>1.117039738674402</v>
      </c>
      <c r="P72" s="8">
        <v>67.5</v>
      </c>
      <c r="Q72">
        <v>63.2</v>
      </c>
      <c r="R72">
        <v>63.5</v>
      </c>
      <c r="S72" s="42">
        <f t="shared" si="24"/>
        <v>49.733333333333327</v>
      </c>
      <c r="T72" s="42">
        <f t="shared" ref="T72:T102" si="34">STDEV(P72:R72)</f>
        <v>2.4006943440041111</v>
      </c>
      <c r="U72" s="42">
        <f t="shared" si="25"/>
        <v>1.3860415257527856</v>
      </c>
      <c r="W72" s="8">
        <v>66</v>
      </c>
      <c r="X72">
        <v>70.099999999999994</v>
      </c>
      <c r="Y72">
        <v>65</v>
      </c>
      <c r="Z72" s="42">
        <f t="shared" si="26"/>
        <v>52.033333333333331</v>
      </c>
      <c r="AA72" s="42">
        <f t="shared" ref="AA72:AA102" si="35">STDEV(W72:Y72)</f>
        <v>2.7024680078279033</v>
      </c>
      <c r="AB72" s="42">
        <f t="shared" si="27"/>
        <v>1.5602706317957917</v>
      </c>
      <c r="AD72" s="8">
        <v>66.8</v>
      </c>
      <c r="AE72">
        <v>68</v>
      </c>
      <c r="AF72">
        <v>70.5</v>
      </c>
      <c r="AG72" s="42">
        <f t="shared" si="28"/>
        <v>53.433333333333337</v>
      </c>
      <c r="AH72" s="42">
        <f t="shared" ref="AH72:AH102" si="36">STDEV(AD72:AF72)</f>
        <v>1.8876793513023704</v>
      </c>
      <c r="AI72" s="42">
        <f t="shared" si="29"/>
        <v>1.0898521816181217</v>
      </c>
      <c r="AK72" s="8">
        <v>66.7</v>
      </c>
      <c r="AL72">
        <v>64.7</v>
      </c>
      <c r="AM72">
        <v>63</v>
      </c>
      <c r="AN72" s="42">
        <f t="shared" si="30"/>
        <v>49.800000000000004</v>
      </c>
      <c r="AO72" s="42">
        <f t="shared" ref="AO72:AO102" si="37">STDEV(AK72:AM72)</f>
        <v>1.8520259177452147</v>
      </c>
      <c r="AP72" s="42">
        <f t="shared" si="31"/>
        <v>1.0692676621563635</v>
      </c>
    </row>
    <row r="73" spans="1:42" x14ac:dyDescent="0.3">
      <c r="A73">
        <v>155</v>
      </c>
      <c r="B73" s="8">
        <v>54.9</v>
      </c>
      <c r="C73">
        <v>55</v>
      </c>
      <c r="D73">
        <v>56.3</v>
      </c>
      <c r="E73" s="42">
        <f t="shared" si="20"/>
        <v>39.199999999999996</v>
      </c>
      <c r="F73" s="42">
        <f t="shared" si="32"/>
        <v>0.7810249675906642</v>
      </c>
      <c r="G73" s="42">
        <f t="shared" si="22"/>
        <v>0.45092497528228875</v>
      </c>
      <c r="I73" s="8">
        <v>52.9</v>
      </c>
      <c r="J73">
        <v>56</v>
      </c>
      <c r="K73">
        <v>55</v>
      </c>
      <c r="L73" s="42">
        <f t="shared" si="21"/>
        <v>39.633333333333333</v>
      </c>
      <c r="M73" s="42">
        <f t="shared" si="33"/>
        <v>1.5821925715074432</v>
      </c>
      <c r="N73" s="42">
        <f t="shared" si="23"/>
        <v>0.91347930706964864</v>
      </c>
      <c r="P73" s="8">
        <v>68.400000000000006</v>
      </c>
      <c r="Q73">
        <v>62.3</v>
      </c>
      <c r="R73">
        <v>61.5</v>
      </c>
      <c r="S73" s="42">
        <f t="shared" si="24"/>
        <v>49.066666666666663</v>
      </c>
      <c r="T73" s="42">
        <f t="shared" si="34"/>
        <v>3.7740340927624598</v>
      </c>
      <c r="U73" s="42">
        <f t="shared" si="25"/>
        <v>2.1789395993872311</v>
      </c>
      <c r="W73" s="8">
        <v>66.5</v>
      </c>
      <c r="X73">
        <v>70.8</v>
      </c>
      <c r="Y73">
        <v>65.099999999999994</v>
      </c>
      <c r="Z73" s="42">
        <f t="shared" si="26"/>
        <v>52.466666666666661</v>
      </c>
      <c r="AA73" s="42">
        <f t="shared" si="35"/>
        <v>2.9704096238285618</v>
      </c>
      <c r="AB73" s="42">
        <f t="shared" si="27"/>
        <v>1.7149667959208752</v>
      </c>
      <c r="AD73" s="8">
        <v>67</v>
      </c>
      <c r="AE73">
        <v>69.2</v>
      </c>
      <c r="AF73">
        <v>70.3</v>
      </c>
      <c r="AG73" s="42">
        <f t="shared" si="28"/>
        <v>53.833333333333336</v>
      </c>
      <c r="AH73" s="42">
        <f t="shared" si="36"/>
        <v>1.6802777548171404</v>
      </c>
      <c r="AI73" s="42">
        <f t="shared" si="29"/>
        <v>0.9701088140570161</v>
      </c>
      <c r="AK73" s="8">
        <v>67.2</v>
      </c>
      <c r="AL73">
        <v>63.5</v>
      </c>
      <c r="AM73">
        <v>64.3</v>
      </c>
      <c r="AN73" s="42">
        <f t="shared" si="30"/>
        <v>50</v>
      </c>
      <c r="AO73" s="42">
        <f t="shared" si="37"/>
        <v>1.9467922333931806</v>
      </c>
      <c r="AP73" s="42">
        <f t="shared" si="31"/>
        <v>1.1239810200058256</v>
      </c>
    </row>
    <row r="74" spans="1:42" x14ac:dyDescent="0.3">
      <c r="A74">
        <v>160</v>
      </c>
      <c r="B74" s="8">
        <v>55.2</v>
      </c>
      <c r="C74">
        <v>56.5</v>
      </c>
      <c r="D74">
        <v>55</v>
      </c>
      <c r="E74" s="42">
        <f t="shared" si="20"/>
        <v>39.366666666666667</v>
      </c>
      <c r="F74" s="42">
        <f t="shared" si="32"/>
        <v>0.81445278152470701</v>
      </c>
      <c r="G74" s="42">
        <f t="shared" si="22"/>
        <v>0.4702245326555291</v>
      </c>
      <c r="I74" s="8">
        <v>53.3</v>
      </c>
      <c r="J74">
        <v>56.4</v>
      </c>
      <c r="K74">
        <v>55.6</v>
      </c>
      <c r="L74" s="42">
        <f t="shared" si="21"/>
        <v>40.099999999999994</v>
      </c>
      <c r="M74" s="42">
        <f t="shared" si="33"/>
        <v>1.6093476939431093</v>
      </c>
      <c r="N74" s="42">
        <f t="shared" si="23"/>
        <v>0.92915732431775766</v>
      </c>
      <c r="P74" s="8">
        <v>67.900000000000006</v>
      </c>
      <c r="Q74">
        <v>63.3</v>
      </c>
      <c r="R74">
        <v>61</v>
      </c>
      <c r="S74" s="42">
        <f t="shared" si="24"/>
        <v>49.066666666666663</v>
      </c>
      <c r="T74" s="42">
        <f t="shared" si="34"/>
        <v>3.5133080327994808</v>
      </c>
      <c r="U74" s="42">
        <f t="shared" si="25"/>
        <v>2.028409338482855</v>
      </c>
      <c r="W74" s="8">
        <v>67.2</v>
      </c>
      <c r="X74">
        <v>69</v>
      </c>
      <c r="Y74">
        <v>65.099999999999994</v>
      </c>
      <c r="Z74" s="42">
        <f t="shared" si="26"/>
        <v>52.1</v>
      </c>
      <c r="AA74" s="42">
        <f t="shared" si="35"/>
        <v>1.9519221295943165</v>
      </c>
      <c r="AB74" s="42">
        <f t="shared" si="27"/>
        <v>1.1269427669584664</v>
      </c>
      <c r="AD74" s="8">
        <v>66.400000000000006</v>
      </c>
      <c r="AE74">
        <v>68.5</v>
      </c>
      <c r="AF74">
        <v>70</v>
      </c>
      <c r="AG74" s="42">
        <f t="shared" si="28"/>
        <v>53.300000000000004</v>
      </c>
      <c r="AH74" s="42">
        <f t="shared" si="36"/>
        <v>1.8083141320025093</v>
      </c>
      <c r="AI74" s="42">
        <f t="shared" si="29"/>
        <v>1.0440306508910533</v>
      </c>
      <c r="AK74" s="8">
        <v>67</v>
      </c>
      <c r="AL74">
        <v>66</v>
      </c>
      <c r="AM74">
        <v>63.4</v>
      </c>
      <c r="AN74" s="42">
        <f t="shared" si="30"/>
        <v>50.466666666666669</v>
      </c>
      <c r="AO74" s="42">
        <f t="shared" si="37"/>
        <v>1.8583146486355147</v>
      </c>
      <c r="AP74" s="42">
        <f t="shared" si="31"/>
        <v>1.0728984626287392</v>
      </c>
    </row>
    <row r="75" spans="1:42" x14ac:dyDescent="0.3">
      <c r="A75">
        <v>165</v>
      </c>
      <c r="B75" s="8">
        <v>55</v>
      </c>
      <c r="C75">
        <v>57.4</v>
      </c>
      <c r="D75">
        <v>56.3</v>
      </c>
      <c r="E75" s="42">
        <f t="shared" si="20"/>
        <v>40.033333333333331</v>
      </c>
      <c r="F75" s="42">
        <f t="shared" si="32"/>
        <v>1.2013880860626724</v>
      </c>
      <c r="G75" s="42">
        <f t="shared" si="22"/>
        <v>0.6936217348894933</v>
      </c>
      <c r="I75" s="8">
        <v>54.5</v>
      </c>
      <c r="J75">
        <v>56.5</v>
      </c>
      <c r="K75">
        <v>56</v>
      </c>
      <c r="L75" s="42">
        <f t="shared" si="21"/>
        <v>40.666666666666664</v>
      </c>
      <c r="M75" s="42">
        <f t="shared" si="33"/>
        <v>1.0408329997330663</v>
      </c>
      <c r="N75" s="42">
        <f t="shared" si="23"/>
        <v>0.60092521257733156</v>
      </c>
      <c r="P75" s="8">
        <v>68.3</v>
      </c>
      <c r="Q75">
        <v>62.3</v>
      </c>
      <c r="R75">
        <v>62.8</v>
      </c>
      <c r="S75" s="42">
        <f t="shared" si="24"/>
        <v>49.466666666666661</v>
      </c>
      <c r="T75" s="42">
        <f t="shared" si="34"/>
        <v>3.3291640592396967</v>
      </c>
      <c r="U75" s="42">
        <f t="shared" si="25"/>
        <v>1.9220937657784662</v>
      </c>
      <c r="W75" s="8">
        <v>68</v>
      </c>
      <c r="X75">
        <v>70</v>
      </c>
      <c r="Y75">
        <v>65</v>
      </c>
      <c r="Z75" s="42">
        <f t="shared" si="26"/>
        <v>52.666666666666664</v>
      </c>
      <c r="AA75" s="42">
        <f t="shared" si="35"/>
        <v>2.5166114784235836</v>
      </c>
      <c r="AB75" s="42">
        <f t="shared" si="27"/>
        <v>1.4529663145135581</v>
      </c>
      <c r="AD75" s="8">
        <v>67.900000000000006</v>
      </c>
      <c r="AE75">
        <v>69.099999999999994</v>
      </c>
      <c r="AF75">
        <v>71.2</v>
      </c>
      <c r="AG75" s="42">
        <f t="shared" si="28"/>
        <v>54.4</v>
      </c>
      <c r="AH75" s="42">
        <f t="shared" si="36"/>
        <v>1.6703293088490061</v>
      </c>
      <c r="AI75" s="42">
        <f t="shared" si="29"/>
        <v>0.96436507609929523</v>
      </c>
      <c r="AK75" s="8">
        <v>67.599999999999994</v>
      </c>
      <c r="AL75">
        <v>64.900000000000006</v>
      </c>
      <c r="AM75">
        <v>64.099999999999994</v>
      </c>
      <c r="AN75" s="42">
        <f t="shared" si="30"/>
        <v>50.533333333333331</v>
      </c>
      <c r="AO75" s="42">
        <f t="shared" si="37"/>
        <v>1.8339392937971872</v>
      </c>
      <c r="AP75" s="42">
        <f t="shared" si="31"/>
        <v>1.0588253449512384</v>
      </c>
    </row>
    <row r="76" spans="1:42" x14ac:dyDescent="0.3">
      <c r="A76">
        <v>170</v>
      </c>
      <c r="B76" s="8">
        <v>54.5</v>
      </c>
      <c r="C76">
        <v>57.4</v>
      </c>
      <c r="D76">
        <v>55.4</v>
      </c>
      <c r="E76" s="42">
        <f t="shared" si="20"/>
        <v>39.56666666666667</v>
      </c>
      <c r="F76" s="42">
        <f t="shared" si="32"/>
        <v>1.4843629385474875</v>
      </c>
      <c r="G76" s="42">
        <f t="shared" si="22"/>
        <v>0.85699734214549583</v>
      </c>
      <c r="I76" s="8">
        <v>54.7</v>
      </c>
      <c r="J76">
        <v>56</v>
      </c>
      <c r="K76">
        <v>56.5</v>
      </c>
      <c r="L76" s="42">
        <f t="shared" si="21"/>
        <v>40.733333333333334</v>
      </c>
      <c r="M76" s="42">
        <f t="shared" si="33"/>
        <v>0.92915732431775533</v>
      </c>
      <c r="N76" s="42">
        <f t="shared" si="23"/>
        <v>0.5364492313143685</v>
      </c>
      <c r="P76" s="8">
        <v>68.3</v>
      </c>
      <c r="Q76">
        <v>62.9</v>
      </c>
      <c r="R76">
        <v>63.5</v>
      </c>
      <c r="S76" s="42">
        <f t="shared" si="24"/>
        <v>49.9</v>
      </c>
      <c r="T76" s="42">
        <f t="shared" si="34"/>
        <v>2.959729717389747</v>
      </c>
      <c r="U76" s="42">
        <f t="shared" si="25"/>
        <v>1.7088007490635055</v>
      </c>
      <c r="W76" s="8">
        <v>67</v>
      </c>
      <c r="X76">
        <v>68.5</v>
      </c>
      <c r="Y76">
        <v>65.400000000000006</v>
      </c>
      <c r="Z76" s="42">
        <f t="shared" si="26"/>
        <v>51.966666666666669</v>
      </c>
      <c r="AA76" s="42">
        <f t="shared" si="35"/>
        <v>1.550268793897795</v>
      </c>
      <c r="AB76" s="42">
        <f t="shared" si="27"/>
        <v>0.89504810547316849</v>
      </c>
      <c r="AD76" s="8">
        <v>67.8</v>
      </c>
      <c r="AE76">
        <v>69.2</v>
      </c>
      <c r="AF76">
        <v>70</v>
      </c>
      <c r="AG76" s="42">
        <f t="shared" si="28"/>
        <v>54</v>
      </c>
      <c r="AH76" s="42">
        <f t="shared" si="36"/>
        <v>1.1135528725660062</v>
      </c>
      <c r="AI76" s="42">
        <f t="shared" si="29"/>
        <v>0.64291005073286478</v>
      </c>
      <c r="AK76" s="8">
        <v>67.400000000000006</v>
      </c>
      <c r="AL76">
        <v>65.400000000000006</v>
      </c>
      <c r="AM76">
        <v>64.2</v>
      </c>
      <c r="AN76" s="42">
        <f t="shared" si="30"/>
        <v>50.666666666666664</v>
      </c>
      <c r="AO76" s="42">
        <f t="shared" si="37"/>
        <v>1.6165807537309536</v>
      </c>
      <c r="AP76" s="42">
        <f t="shared" si="31"/>
        <v>0.93333333333333424</v>
      </c>
    </row>
    <row r="77" spans="1:42" x14ac:dyDescent="0.3">
      <c r="A77">
        <v>175</v>
      </c>
      <c r="B77" s="8">
        <v>55</v>
      </c>
      <c r="C77">
        <v>56</v>
      </c>
      <c r="D77">
        <v>56.2</v>
      </c>
      <c r="E77" s="42">
        <f t="shared" si="20"/>
        <v>39.533333333333331</v>
      </c>
      <c r="F77" s="42">
        <f t="shared" si="32"/>
        <v>0.64291005073286467</v>
      </c>
      <c r="G77" s="42">
        <f t="shared" si="22"/>
        <v>0.37118429085533539</v>
      </c>
      <c r="I77" s="8">
        <v>53.1</v>
      </c>
      <c r="J77">
        <v>56</v>
      </c>
      <c r="K77">
        <v>56.4</v>
      </c>
      <c r="L77" s="42">
        <f t="shared" si="21"/>
        <v>40.166666666666664</v>
      </c>
      <c r="M77" s="42">
        <f t="shared" si="33"/>
        <v>1.8009256878986786</v>
      </c>
      <c r="N77" s="42">
        <f t="shared" si="23"/>
        <v>1.0397649306988141</v>
      </c>
      <c r="P77" s="8">
        <v>69.7</v>
      </c>
      <c r="Q77">
        <v>62.3</v>
      </c>
      <c r="R77">
        <v>62.1</v>
      </c>
      <c r="S77" s="42">
        <f t="shared" si="24"/>
        <v>49.699999999999996</v>
      </c>
      <c r="T77" s="42">
        <f t="shared" si="34"/>
        <v>4.3312815655415449</v>
      </c>
      <c r="U77" s="42">
        <f t="shared" si="25"/>
        <v>2.5006665778014749</v>
      </c>
      <c r="W77" s="8">
        <v>67.3</v>
      </c>
      <c r="X77">
        <v>70</v>
      </c>
      <c r="Y77">
        <v>65.3</v>
      </c>
      <c r="Z77" s="42">
        <f t="shared" si="26"/>
        <v>52.533333333333331</v>
      </c>
      <c r="AA77" s="42">
        <f t="shared" si="35"/>
        <v>2.3586719427112666</v>
      </c>
      <c r="AB77" s="42">
        <f t="shared" si="27"/>
        <v>1.3617798810543673</v>
      </c>
      <c r="AD77" s="8">
        <v>66.8</v>
      </c>
      <c r="AE77">
        <v>70.5</v>
      </c>
      <c r="AF77">
        <v>70.2</v>
      </c>
      <c r="AG77" s="42">
        <f t="shared" si="28"/>
        <v>54.166666666666664</v>
      </c>
      <c r="AH77" s="42">
        <f t="shared" si="36"/>
        <v>2.0550750189064493</v>
      </c>
      <c r="AI77" s="42">
        <f t="shared" si="29"/>
        <v>1.1864981153705139</v>
      </c>
      <c r="AK77" s="8">
        <v>68</v>
      </c>
      <c r="AL77">
        <v>66</v>
      </c>
      <c r="AM77">
        <v>63.9</v>
      </c>
      <c r="AN77" s="42">
        <f t="shared" si="30"/>
        <v>50.966666666666669</v>
      </c>
      <c r="AO77" s="42">
        <f t="shared" si="37"/>
        <v>2.0502032419575715</v>
      </c>
      <c r="AP77" s="42">
        <f t="shared" si="31"/>
        <v>1.1836853936376475</v>
      </c>
    </row>
    <row r="78" spans="1:42" x14ac:dyDescent="0.3">
      <c r="A78">
        <v>180</v>
      </c>
      <c r="B78" s="8">
        <v>55.4</v>
      </c>
      <c r="C78">
        <v>57</v>
      </c>
      <c r="D78">
        <v>54.3</v>
      </c>
      <c r="E78" s="42">
        <f t="shared" si="20"/>
        <v>39.366666666666667</v>
      </c>
      <c r="F78" s="42">
        <f t="shared" si="32"/>
        <v>1.3576941236277547</v>
      </c>
      <c r="G78" s="42">
        <f t="shared" si="22"/>
        <v>0.78386506775365727</v>
      </c>
      <c r="I78" s="8">
        <v>52.8</v>
      </c>
      <c r="J78">
        <v>57.1</v>
      </c>
      <c r="K78">
        <v>57</v>
      </c>
      <c r="L78" s="42">
        <f t="shared" si="21"/>
        <v>40.633333333333333</v>
      </c>
      <c r="M78" s="42">
        <f t="shared" si="33"/>
        <v>2.454248017893331</v>
      </c>
      <c r="N78" s="42">
        <f t="shared" si="23"/>
        <v>1.4169607537888202</v>
      </c>
      <c r="P78" s="8">
        <v>69.2</v>
      </c>
      <c r="Q78">
        <v>62</v>
      </c>
      <c r="R78">
        <v>63.6</v>
      </c>
      <c r="S78" s="42">
        <f t="shared" si="24"/>
        <v>49.933333333333337</v>
      </c>
      <c r="T78" s="42">
        <f t="shared" si="34"/>
        <v>3.7806525010020882</v>
      </c>
      <c r="U78" s="42">
        <f t="shared" si="25"/>
        <v>2.1827607391659876</v>
      </c>
      <c r="W78" s="8">
        <v>68.3</v>
      </c>
      <c r="X78">
        <v>71.900000000000006</v>
      </c>
      <c r="Y78">
        <v>66.7</v>
      </c>
      <c r="Z78" s="42">
        <f t="shared" si="26"/>
        <v>53.966666666666669</v>
      </c>
      <c r="AA78" s="42">
        <f t="shared" si="35"/>
        <v>2.6633312473917594</v>
      </c>
      <c r="AB78" s="42">
        <f t="shared" si="27"/>
        <v>1.5376750126227741</v>
      </c>
      <c r="AD78" s="8">
        <v>67.099999999999994</v>
      </c>
      <c r="AE78">
        <v>68.400000000000006</v>
      </c>
      <c r="AF78">
        <v>71.5</v>
      </c>
      <c r="AG78" s="42">
        <f t="shared" si="28"/>
        <v>54</v>
      </c>
      <c r="AH78" s="42">
        <f t="shared" si="36"/>
        <v>2.2605309110914646</v>
      </c>
      <c r="AI78" s="42">
        <f t="shared" si="29"/>
        <v>1.3051181300301271</v>
      </c>
      <c r="AK78" s="8">
        <v>67.2</v>
      </c>
      <c r="AL78">
        <v>65.5</v>
      </c>
      <c r="AM78">
        <v>63.4</v>
      </c>
      <c r="AN78" s="42">
        <f t="shared" si="30"/>
        <v>50.366666666666667</v>
      </c>
      <c r="AO78" s="42">
        <f t="shared" si="37"/>
        <v>1.9035055380359001</v>
      </c>
      <c r="AP78" s="42">
        <f t="shared" si="31"/>
        <v>1.0989894347889704</v>
      </c>
    </row>
    <row r="79" spans="1:42" x14ac:dyDescent="0.3">
      <c r="A79">
        <v>185</v>
      </c>
      <c r="B79" s="8">
        <v>55.4</v>
      </c>
      <c r="C79">
        <v>57.8</v>
      </c>
      <c r="D79">
        <v>56.6</v>
      </c>
      <c r="E79" s="42">
        <f t="shared" si="20"/>
        <v>40.4</v>
      </c>
      <c r="F79" s="42">
        <f t="shared" si="32"/>
        <v>1.1999999999999993</v>
      </c>
      <c r="G79" s="42">
        <f t="shared" si="22"/>
        <v>0.69282032302755059</v>
      </c>
      <c r="I79" s="8">
        <v>52.6</v>
      </c>
      <c r="J79">
        <v>55</v>
      </c>
      <c r="K79">
        <v>57.3</v>
      </c>
      <c r="L79" s="42">
        <f t="shared" si="21"/>
        <v>39.966666666666661</v>
      </c>
      <c r="M79" s="42">
        <f t="shared" si="33"/>
        <v>2.3501772982763072</v>
      </c>
      <c r="N79" s="42">
        <f t="shared" si="23"/>
        <v>1.3568754958031735</v>
      </c>
      <c r="P79" s="8">
        <v>68.900000000000006</v>
      </c>
      <c r="Q79">
        <v>63.1</v>
      </c>
      <c r="R79">
        <v>63.8</v>
      </c>
      <c r="S79" s="42">
        <f t="shared" si="24"/>
        <v>50.266666666666673</v>
      </c>
      <c r="T79" s="42">
        <f t="shared" si="34"/>
        <v>3.1659648345067501</v>
      </c>
      <c r="U79" s="42">
        <f t="shared" si="25"/>
        <v>1.8278706494473613</v>
      </c>
      <c r="W79" s="8">
        <v>68.099999999999994</v>
      </c>
      <c r="X79">
        <v>71</v>
      </c>
      <c r="Y79">
        <v>67</v>
      </c>
      <c r="Z79" s="42">
        <f t="shared" si="26"/>
        <v>53.699999999999996</v>
      </c>
      <c r="AA79" s="42">
        <f t="shared" si="35"/>
        <v>2.0663978319771834</v>
      </c>
      <c r="AB79" s="42">
        <f t="shared" si="27"/>
        <v>1.193035344544886</v>
      </c>
      <c r="AD79" s="8">
        <v>67.7</v>
      </c>
      <c r="AE79">
        <v>69.8</v>
      </c>
      <c r="AF79">
        <v>70.5</v>
      </c>
      <c r="AG79" s="42">
        <f t="shared" si="28"/>
        <v>54.333333333333336</v>
      </c>
      <c r="AH79" s="42">
        <f t="shared" si="36"/>
        <v>1.4571661996262908</v>
      </c>
      <c r="AI79" s="42">
        <f t="shared" si="29"/>
        <v>0.84129529760826294</v>
      </c>
      <c r="AK79" s="8">
        <v>67.8</v>
      </c>
      <c r="AL79">
        <v>65</v>
      </c>
      <c r="AM79">
        <v>65.5</v>
      </c>
      <c r="AN79" s="42">
        <f t="shared" si="30"/>
        <v>51.1</v>
      </c>
      <c r="AO79" s="42">
        <f t="shared" si="37"/>
        <v>1.4933184523068062</v>
      </c>
      <c r="AP79" s="42">
        <f t="shared" si="31"/>
        <v>0.86216781042516988</v>
      </c>
    </row>
    <row r="80" spans="1:42" x14ac:dyDescent="0.3">
      <c r="A80">
        <v>190</v>
      </c>
      <c r="B80" s="8">
        <v>55.3</v>
      </c>
      <c r="C80">
        <v>57.5</v>
      </c>
      <c r="D80">
        <v>55.3</v>
      </c>
      <c r="E80" s="42">
        <f t="shared" si="20"/>
        <v>39.833333333333329</v>
      </c>
      <c r="F80" s="42">
        <f t="shared" si="32"/>
        <v>1.2701705922171784</v>
      </c>
      <c r="G80" s="42">
        <f t="shared" si="22"/>
        <v>0.73333333333333439</v>
      </c>
      <c r="I80" s="8">
        <v>52.9</v>
      </c>
      <c r="J80">
        <v>55.5</v>
      </c>
      <c r="K80">
        <v>56</v>
      </c>
      <c r="L80" s="42">
        <f t="shared" si="21"/>
        <v>39.800000000000004</v>
      </c>
      <c r="M80" s="42">
        <f t="shared" si="33"/>
        <v>1.6643316977093245</v>
      </c>
      <c r="N80" s="42">
        <f t="shared" si="23"/>
        <v>0.96090235369330546</v>
      </c>
      <c r="P80" s="8">
        <v>68.900000000000006</v>
      </c>
      <c r="Q80">
        <v>62.9</v>
      </c>
      <c r="R80">
        <v>64.400000000000006</v>
      </c>
      <c r="S80" s="42">
        <f t="shared" si="24"/>
        <v>50.400000000000006</v>
      </c>
      <c r="T80" s="42">
        <f t="shared" si="34"/>
        <v>3.1224989991992018</v>
      </c>
      <c r="U80" s="42">
        <f t="shared" si="25"/>
        <v>1.8027756377319963</v>
      </c>
      <c r="W80" s="8">
        <v>67.099999999999994</v>
      </c>
      <c r="X80">
        <v>70</v>
      </c>
      <c r="Y80">
        <v>67.099999999999994</v>
      </c>
      <c r="Z80" s="42">
        <f t="shared" si="26"/>
        <v>53.066666666666663</v>
      </c>
      <c r="AA80" s="42">
        <f t="shared" si="35"/>
        <v>1.674315780649918</v>
      </c>
      <c r="AB80" s="42">
        <f t="shared" si="27"/>
        <v>0.96666666666666867</v>
      </c>
      <c r="AD80" s="8">
        <v>67.5</v>
      </c>
      <c r="AE80">
        <v>72.099999999999994</v>
      </c>
      <c r="AF80">
        <v>72</v>
      </c>
      <c r="AG80" s="42">
        <f t="shared" si="28"/>
        <v>55.533333333333331</v>
      </c>
      <c r="AH80" s="42">
        <f t="shared" si="36"/>
        <v>2.627419519858472</v>
      </c>
      <c r="AI80" s="42">
        <f t="shared" si="29"/>
        <v>1.5169413670643661</v>
      </c>
      <c r="AK80" s="8">
        <v>67</v>
      </c>
      <c r="AL80">
        <v>66</v>
      </c>
      <c r="AM80">
        <v>64.8</v>
      </c>
      <c r="AN80" s="42">
        <f t="shared" si="30"/>
        <v>50.933333333333337</v>
      </c>
      <c r="AO80" s="42">
        <f t="shared" si="37"/>
        <v>1.1015141094572218</v>
      </c>
      <c r="AP80" s="42">
        <f t="shared" si="31"/>
        <v>0.63595946761129796</v>
      </c>
    </row>
    <row r="81" spans="1:42" x14ac:dyDescent="0.3">
      <c r="A81">
        <v>195</v>
      </c>
      <c r="B81" s="8">
        <v>56.9</v>
      </c>
      <c r="C81">
        <v>58.5</v>
      </c>
      <c r="D81">
        <v>55.3</v>
      </c>
      <c r="E81" s="42">
        <f t="shared" si="20"/>
        <v>40.699999999999996</v>
      </c>
      <c r="F81" s="42">
        <f t="shared" si="32"/>
        <v>1.6000000000000014</v>
      </c>
      <c r="G81" s="42">
        <f t="shared" si="22"/>
        <v>0.92376043070340208</v>
      </c>
      <c r="I81" s="8">
        <v>53.1</v>
      </c>
      <c r="J81">
        <v>55</v>
      </c>
      <c r="K81">
        <v>56.8</v>
      </c>
      <c r="L81" s="42">
        <f t="shared" si="21"/>
        <v>39.966666666666661</v>
      </c>
      <c r="M81" s="42">
        <f t="shared" si="33"/>
        <v>1.8502252115170534</v>
      </c>
      <c r="N81" s="42">
        <f t="shared" si="23"/>
        <v>1.0682280239308031</v>
      </c>
      <c r="P81" s="8">
        <v>68.8</v>
      </c>
      <c r="Q81">
        <v>63.4</v>
      </c>
      <c r="R81">
        <v>62.6</v>
      </c>
      <c r="S81" s="42">
        <f t="shared" si="24"/>
        <v>49.93333333333333</v>
      </c>
      <c r="T81" s="42">
        <f t="shared" si="34"/>
        <v>3.3724372986511284</v>
      </c>
      <c r="U81" s="42">
        <f t="shared" si="25"/>
        <v>1.9470775822013635</v>
      </c>
      <c r="W81" s="8">
        <v>67.900000000000006</v>
      </c>
      <c r="X81">
        <v>70.2</v>
      </c>
      <c r="Y81">
        <v>66.7</v>
      </c>
      <c r="Z81" s="42">
        <f t="shared" si="26"/>
        <v>53.266666666666673</v>
      </c>
      <c r="AA81" s="42">
        <f t="shared" si="35"/>
        <v>1.7785762095938797</v>
      </c>
      <c r="AB81" s="42">
        <f t="shared" si="27"/>
        <v>1.0268614533832907</v>
      </c>
      <c r="AD81" s="8">
        <v>66.8</v>
      </c>
      <c r="AE81">
        <v>71.5</v>
      </c>
      <c r="AF81">
        <v>72.3</v>
      </c>
      <c r="AG81" s="42">
        <f t="shared" si="28"/>
        <v>55.199999999999996</v>
      </c>
      <c r="AH81" s="42">
        <f t="shared" si="36"/>
        <v>2.9715315916207259</v>
      </c>
      <c r="AI81" s="42">
        <f t="shared" si="29"/>
        <v>1.7156145643277032</v>
      </c>
      <c r="AK81" s="8">
        <v>68.3</v>
      </c>
      <c r="AL81">
        <v>66.5</v>
      </c>
      <c r="AM81">
        <v>64.8</v>
      </c>
      <c r="AN81" s="42">
        <f t="shared" si="30"/>
        <v>51.533333333333331</v>
      </c>
      <c r="AO81" s="42">
        <f t="shared" si="37"/>
        <v>1.7502380790433436</v>
      </c>
      <c r="AP81" s="42">
        <f t="shared" si="31"/>
        <v>1.0105004260816079</v>
      </c>
    </row>
    <row r="82" spans="1:42" x14ac:dyDescent="0.3">
      <c r="A82">
        <v>200</v>
      </c>
      <c r="B82" s="8">
        <v>57.2</v>
      </c>
      <c r="C82">
        <v>57.2</v>
      </c>
      <c r="D82">
        <v>56</v>
      </c>
      <c r="E82" s="42">
        <f t="shared" si="20"/>
        <v>40.6</v>
      </c>
      <c r="F82" s="42">
        <f t="shared" si="32"/>
        <v>0.69282032302755259</v>
      </c>
      <c r="G82" s="42">
        <f t="shared" si="22"/>
        <v>0.40000000000000097</v>
      </c>
      <c r="I82" s="8">
        <v>53.3</v>
      </c>
      <c r="J82">
        <v>57.1</v>
      </c>
      <c r="K82">
        <v>57.3</v>
      </c>
      <c r="L82" s="42">
        <f t="shared" si="21"/>
        <v>40.9</v>
      </c>
      <c r="M82" s="42">
        <f t="shared" si="33"/>
        <v>2.2538855339169301</v>
      </c>
      <c r="N82" s="42">
        <f t="shared" si="23"/>
        <v>1.301281419729543</v>
      </c>
      <c r="P82" s="8">
        <v>69.8</v>
      </c>
      <c r="Q82">
        <v>64.400000000000006</v>
      </c>
      <c r="R82">
        <v>62.4</v>
      </c>
      <c r="S82" s="42">
        <f t="shared" si="24"/>
        <v>50.533333333333331</v>
      </c>
      <c r="T82" s="42">
        <f t="shared" si="34"/>
        <v>3.827967258654823</v>
      </c>
      <c r="U82" s="42">
        <f t="shared" si="25"/>
        <v>2.2100779272334359</v>
      </c>
      <c r="W82" s="8">
        <v>67.599999999999994</v>
      </c>
      <c r="X82">
        <v>72.400000000000006</v>
      </c>
      <c r="Y82">
        <v>68.099999999999994</v>
      </c>
      <c r="Z82" s="42">
        <f t="shared" si="26"/>
        <v>54.366666666666667</v>
      </c>
      <c r="AA82" s="42">
        <f t="shared" si="35"/>
        <v>2.6388128644019773</v>
      </c>
      <c r="AB82" s="42">
        <f t="shared" si="27"/>
        <v>1.5235193176035291</v>
      </c>
      <c r="AD82" s="8">
        <v>65.5</v>
      </c>
      <c r="AE82">
        <v>72.3</v>
      </c>
      <c r="AF82">
        <v>71.8</v>
      </c>
      <c r="AG82" s="42">
        <f t="shared" si="28"/>
        <v>54.866666666666667</v>
      </c>
      <c r="AH82" s="42">
        <f t="shared" si="36"/>
        <v>3.7898988552906423</v>
      </c>
      <c r="AI82" s="42">
        <f t="shared" si="29"/>
        <v>2.1880991243035068</v>
      </c>
      <c r="AK82" s="8">
        <v>68</v>
      </c>
      <c r="AL82">
        <v>65</v>
      </c>
      <c r="AM82">
        <v>65.2</v>
      </c>
      <c r="AN82" s="42">
        <f t="shared" si="30"/>
        <v>51.066666666666663</v>
      </c>
      <c r="AO82" s="42">
        <f t="shared" si="37"/>
        <v>1.6772994167212159</v>
      </c>
      <c r="AP82" s="42">
        <f t="shared" si="31"/>
        <v>0.96838926975559636</v>
      </c>
    </row>
    <row r="83" spans="1:42" x14ac:dyDescent="0.3">
      <c r="A83">
        <v>205</v>
      </c>
      <c r="B83" s="8">
        <v>57.7</v>
      </c>
      <c r="C83">
        <v>58.4</v>
      </c>
      <c r="D83">
        <v>55.3</v>
      </c>
      <c r="E83" s="42">
        <f t="shared" si="20"/>
        <v>40.93333333333333</v>
      </c>
      <c r="F83" s="42">
        <f t="shared" si="32"/>
        <v>1.6258331197676281</v>
      </c>
      <c r="G83" s="42">
        <f t="shared" si="22"/>
        <v>0.93867518935524918</v>
      </c>
      <c r="I83" s="8">
        <v>54.3</v>
      </c>
      <c r="J83">
        <v>56.5</v>
      </c>
      <c r="K83">
        <v>58.5</v>
      </c>
      <c r="L83" s="42">
        <f t="shared" si="21"/>
        <v>41.43333333333333</v>
      </c>
      <c r="M83" s="42">
        <f t="shared" si="33"/>
        <v>2.100793500878499</v>
      </c>
      <c r="N83" s="42">
        <f t="shared" si="23"/>
        <v>1.2128936932440177</v>
      </c>
      <c r="P83" s="8">
        <v>69</v>
      </c>
      <c r="Q83">
        <v>63.5</v>
      </c>
      <c r="R83">
        <v>63.2</v>
      </c>
      <c r="S83" s="42">
        <f t="shared" si="24"/>
        <v>50.233333333333327</v>
      </c>
      <c r="T83" s="42">
        <f t="shared" si="34"/>
        <v>3.2654759734735954</v>
      </c>
      <c r="U83" s="42">
        <f t="shared" si="25"/>
        <v>1.8853234323172356</v>
      </c>
      <c r="W83" s="8">
        <v>67.2</v>
      </c>
      <c r="X83">
        <v>73</v>
      </c>
      <c r="Y83">
        <v>66.8</v>
      </c>
      <c r="Z83" s="42">
        <f t="shared" si="26"/>
        <v>54</v>
      </c>
      <c r="AA83" s="42">
        <f t="shared" si="35"/>
        <v>3.4698703145794942</v>
      </c>
      <c r="AB83" s="42">
        <f t="shared" si="27"/>
        <v>2.0033305601755624</v>
      </c>
      <c r="AD83" s="8">
        <v>66.7</v>
      </c>
      <c r="AE83">
        <v>72.8</v>
      </c>
      <c r="AF83">
        <v>72</v>
      </c>
      <c r="AG83" s="42">
        <f t="shared" si="28"/>
        <v>55.5</v>
      </c>
      <c r="AH83" s="42">
        <f t="shared" si="36"/>
        <v>3.3151168908501525</v>
      </c>
      <c r="AI83" s="42">
        <f t="shared" si="29"/>
        <v>1.9139836293274108</v>
      </c>
      <c r="AK83" s="8">
        <v>69.099999999999994</v>
      </c>
      <c r="AL83">
        <v>65</v>
      </c>
      <c r="AM83">
        <v>64.099999999999994</v>
      </c>
      <c r="AN83" s="42">
        <f t="shared" si="30"/>
        <v>51.066666666666663</v>
      </c>
      <c r="AO83" s="42">
        <f t="shared" si="37"/>
        <v>2.6652079343520887</v>
      </c>
      <c r="AP83" s="42">
        <f t="shared" si="31"/>
        <v>1.5387585183445049</v>
      </c>
    </row>
    <row r="84" spans="1:42" x14ac:dyDescent="0.3">
      <c r="A84">
        <v>210</v>
      </c>
      <c r="B84" s="8">
        <v>57.6</v>
      </c>
      <c r="C84">
        <v>57.8</v>
      </c>
      <c r="D84">
        <v>55</v>
      </c>
      <c r="E84" s="42">
        <f t="shared" si="20"/>
        <v>40.6</v>
      </c>
      <c r="F84" s="42">
        <f t="shared" si="32"/>
        <v>1.5620499351813304</v>
      </c>
      <c r="G84" s="42">
        <f t="shared" si="22"/>
        <v>0.90184995056457862</v>
      </c>
      <c r="I84" s="8">
        <v>53.4</v>
      </c>
      <c r="J84">
        <v>56</v>
      </c>
      <c r="K84">
        <v>57.9</v>
      </c>
      <c r="L84" s="42">
        <f t="shared" si="21"/>
        <v>40.766666666666673</v>
      </c>
      <c r="M84" s="42">
        <f t="shared" si="33"/>
        <v>2.2590558499809901</v>
      </c>
      <c r="N84" s="42">
        <f t="shared" si="23"/>
        <v>1.3042665031009235</v>
      </c>
      <c r="P84" s="8">
        <v>69.5</v>
      </c>
      <c r="Q84">
        <v>64</v>
      </c>
      <c r="R84">
        <v>63.5</v>
      </c>
      <c r="S84" s="42">
        <f t="shared" si="24"/>
        <v>50.666666666666664</v>
      </c>
      <c r="T84" s="42">
        <f t="shared" si="34"/>
        <v>3.3291640592396963</v>
      </c>
      <c r="U84" s="42">
        <f t="shared" si="25"/>
        <v>1.922093765778466</v>
      </c>
      <c r="W84" s="8">
        <v>68.599999999999994</v>
      </c>
      <c r="X84">
        <v>73.5</v>
      </c>
      <c r="Y84">
        <v>69</v>
      </c>
      <c r="Z84" s="42">
        <f t="shared" si="26"/>
        <v>55.366666666666667</v>
      </c>
      <c r="AA84" s="42">
        <f t="shared" si="35"/>
        <v>2.720906711619004</v>
      </c>
      <c r="AB84" s="42">
        <f t="shared" si="27"/>
        <v>1.5709162223930915</v>
      </c>
      <c r="AD84" s="8">
        <v>66.2</v>
      </c>
      <c r="AE84">
        <v>72</v>
      </c>
      <c r="AF84">
        <v>72.2</v>
      </c>
      <c r="AG84" s="42">
        <f t="shared" si="28"/>
        <v>55.133333333333333</v>
      </c>
      <c r="AH84" s="42">
        <f t="shared" si="36"/>
        <v>3.407834111768548</v>
      </c>
      <c r="AI84" s="42">
        <f t="shared" si="29"/>
        <v>1.9675139417831604</v>
      </c>
      <c r="AK84" s="8">
        <v>66.5</v>
      </c>
      <c r="AL84">
        <v>65.599999999999994</v>
      </c>
      <c r="AM84">
        <v>64</v>
      </c>
      <c r="AN84" s="42">
        <f t="shared" si="30"/>
        <v>50.366666666666667</v>
      </c>
      <c r="AO84" s="42">
        <f t="shared" si="37"/>
        <v>1.266227994214838</v>
      </c>
      <c r="AP84" s="42">
        <f t="shared" si="31"/>
        <v>0.73105707331537662</v>
      </c>
    </row>
    <row r="85" spans="1:42" x14ac:dyDescent="0.3">
      <c r="A85">
        <v>215</v>
      </c>
      <c r="B85" s="8">
        <v>57.3</v>
      </c>
      <c r="C85">
        <v>57</v>
      </c>
      <c r="D85">
        <v>57</v>
      </c>
      <c r="E85" s="42">
        <f t="shared" si="20"/>
        <v>40.9</v>
      </c>
      <c r="F85" s="42">
        <f t="shared" si="32"/>
        <v>0.17320508075688609</v>
      </c>
      <c r="G85" s="42">
        <f t="shared" si="22"/>
        <v>9.9999999999999062E-2</v>
      </c>
      <c r="I85" s="8">
        <v>54.9</v>
      </c>
      <c r="J85">
        <v>56.6</v>
      </c>
      <c r="K85">
        <v>58.2</v>
      </c>
      <c r="L85" s="42">
        <f t="shared" si="21"/>
        <v>41.56666666666667</v>
      </c>
      <c r="M85" s="42">
        <f t="shared" si="33"/>
        <v>1.6502525059315438</v>
      </c>
      <c r="N85" s="42">
        <f t="shared" si="23"/>
        <v>0.95277372853043141</v>
      </c>
      <c r="P85" s="8">
        <v>68.5</v>
      </c>
      <c r="Q85">
        <v>65.099999999999994</v>
      </c>
      <c r="R85">
        <v>63.3</v>
      </c>
      <c r="S85" s="42">
        <f t="shared" si="24"/>
        <v>50.633333333333326</v>
      </c>
      <c r="T85" s="42">
        <f t="shared" si="34"/>
        <v>2.6407069760451165</v>
      </c>
      <c r="U85" s="42">
        <f t="shared" si="25"/>
        <v>1.5246128834705708</v>
      </c>
      <c r="W85" s="8">
        <v>68</v>
      </c>
      <c r="X85">
        <v>73</v>
      </c>
      <c r="Y85">
        <v>69</v>
      </c>
      <c r="Z85" s="42">
        <f t="shared" si="26"/>
        <v>55</v>
      </c>
      <c r="AA85" s="42">
        <f t="shared" si="35"/>
        <v>2.6457513110645907</v>
      </c>
      <c r="AB85" s="42">
        <f t="shared" si="27"/>
        <v>1.5275252316519468</v>
      </c>
      <c r="AD85" s="8">
        <v>67.099999999999994</v>
      </c>
      <c r="AE85">
        <v>72.5</v>
      </c>
      <c r="AF85">
        <v>72.5</v>
      </c>
      <c r="AG85" s="42">
        <f t="shared" si="28"/>
        <v>55.699999999999996</v>
      </c>
      <c r="AH85" s="42">
        <f t="shared" si="36"/>
        <v>3.1176914536239821</v>
      </c>
      <c r="AI85" s="42">
        <f t="shared" si="29"/>
        <v>1.8000000000000018</v>
      </c>
      <c r="AK85" s="8">
        <v>69.099999999999994</v>
      </c>
      <c r="AL85">
        <v>66</v>
      </c>
      <c r="AM85">
        <v>64.8</v>
      </c>
      <c r="AN85" s="42">
        <f t="shared" si="30"/>
        <v>51.633333333333326</v>
      </c>
      <c r="AO85" s="42">
        <f t="shared" si="37"/>
        <v>2.2188585654190138</v>
      </c>
      <c r="AP85" s="42">
        <f t="shared" si="31"/>
        <v>1.2810585900383746</v>
      </c>
    </row>
    <row r="86" spans="1:42" x14ac:dyDescent="0.3">
      <c r="A86">
        <v>220</v>
      </c>
      <c r="B86" s="8">
        <v>57.5</v>
      </c>
      <c r="C86">
        <v>56.4</v>
      </c>
      <c r="D86">
        <v>55.2</v>
      </c>
      <c r="E86" s="42">
        <f t="shared" si="20"/>
        <v>40.166666666666664</v>
      </c>
      <c r="F86" s="42">
        <f t="shared" si="32"/>
        <v>1.1503622617824918</v>
      </c>
      <c r="G86" s="42">
        <f t="shared" si="22"/>
        <v>0.66416196150570839</v>
      </c>
      <c r="I86" s="8">
        <v>54.2</v>
      </c>
      <c r="J86">
        <v>57.2</v>
      </c>
      <c r="K86">
        <v>58</v>
      </c>
      <c r="L86" s="42">
        <f t="shared" si="21"/>
        <v>41.466666666666669</v>
      </c>
      <c r="M86" s="42">
        <f t="shared" si="33"/>
        <v>2.0033305601755615</v>
      </c>
      <c r="N86" s="42">
        <f t="shared" si="23"/>
        <v>1.1566234381931644</v>
      </c>
      <c r="P86" s="8">
        <v>70</v>
      </c>
      <c r="Q86">
        <v>65.3</v>
      </c>
      <c r="R86">
        <v>64.5</v>
      </c>
      <c r="S86" s="42">
        <f t="shared" si="24"/>
        <v>51.6</v>
      </c>
      <c r="T86" s="42">
        <f t="shared" si="34"/>
        <v>2.9715315916207259</v>
      </c>
      <c r="U86" s="42">
        <f t="shared" si="25"/>
        <v>1.7156145643277032</v>
      </c>
      <c r="W86" s="8">
        <v>68.5</v>
      </c>
      <c r="X86">
        <v>71</v>
      </c>
      <c r="Y86">
        <v>67.5</v>
      </c>
      <c r="Z86" s="42">
        <f t="shared" si="26"/>
        <v>54</v>
      </c>
      <c r="AA86" s="42">
        <f t="shared" si="35"/>
        <v>1.8027756377319946</v>
      </c>
      <c r="AB86" s="42">
        <f t="shared" si="27"/>
        <v>1.0408329997330663</v>
      </c>
      <c r="AD86" s="8">
        <v>66.5</v>
      </c>
      <c r="AE86">
        <v>72.8</v>
      </c>
      <c r="AF86">
        <v>73</v>
      </c>
      <c r="AG86" s="42">
        <f t="shared" si="28"/>
        <v>55.766666666666673</v>
      </c>
      <c r="AH86" s="42">
        <f t="shared" si="36"/>
        <v>3.6963946398258574</v>
      </c>
      <c r="AI86" s="42">
        <f t="shared" si="29"/>
        <v>2.1341144403345487</v>
      </c>
      <c r="AK86" s="8">
        <v>68.5</v>
      </c>
      <c r="AL86">
        <v>65</v>
      </c>
      <c r="AM86">
        <v>62.9</v>
      </c>
      <c r="AN86" s="42">
        <f t="shared" si="30"/>
        <v>50.466666666666669</v>
      </c>
      <c r="AO86" s="42">
        <f t="shared" si="37"/>
        <v>2.8290163190291668</v>
      </c>
      <c r="AP86" s="42">
        <f t="shared" si="31"/>
        <v>1.6333333333333337</v>
      </c>
    </row>
    <row r="87" spans="1:42" x14ac:dyDescent="0.3">
      <c r="A87">
        <v>225</v>
      </c>
      <c r="B87" s="8">
        <v>57</v>
      </c>
      <c r="C87">
        <v>57.3</v>
      </c>
      <c r="D87">
        <v>55.3</v>
      </c>
      <c r="E87" s="42">
        <f t="shared" si="20"/>
        <v>40.333333333333329</v>
      </c>
      <c r="F87" s="42">
        <f t="shared" si="32"/>
        <v>1.0785793124908964</v>
      </c>
      <c r="G87" s="42">
        <f t="shared" si="22"/>
        <v>0.62271805640898059</v>
      </c>
      <c r="I87" s="8">
        <v>54.6</v>
      </c>
      <c r="J87">
        <v>56.4</v>
      </c>
      <c r="K87">
        <v>58.5</v>
      </c>
      <c r="L87" s="42">
        <f t="shared" si="21"/>
        <v>41.5</v>
      </c>
      <c r="M87" s="42">
        <f t="shared" si="33"/>
        <v>1.9519221295943128</v>
      </c>
      <c r="N87" s="42">
        <f t="shared" si="23"/>
        <v>1.1269427669584642</v>
      </c>
      <c r="P87" s="8">
        <v>69.5</v>
      </c>
      <c r="Q87">
        <v>64.3</v>
      </c>
      <c r="R87">
        <v>63.5</v>
      </c>
      <c r="S87" s="42">
        <f t="shared" si="24"/>
        <v>50.766666666666673</v>
      </c>
      <c r="T87" s="42">
        <f t="shared" si="34"/>
        <v>3.2578111260988316</v>
      </c>
      <c r="U87" s="42">
        <f t="shared" si="25"/>
        <v>1.8808981306221184</v>
      </c>
      <c r="W87" s="8">
        <v>68.2</v>
      </c>
      <c r="X87">
        <v>71.2</v>
      </c>
      <c r="Y87">
        <v>68.7</v>
      </c>
      <c r="Z87" s="42">
        <f t="shared" si="26"/>
        <v>54.366666666666674</v>
      </c>
      <c r="AA87" s="42">
        <f t="shared" si="35"/>
        <v>1.6072751268321592</v>
      </c>
      <c r="AB87" s="42">
        <f t="shared" si="27"/>
        <v>0.9279607271383371</v>
      </c>
      <c r="AD87" s="8">
        <v>66.5</v>
      </c>
      <c r="AE87">
        <v>72.599999999999994</v>
      </c>
      <c r="AF87">
        <v>72.5</v>
      </c>
      <c r="AG87" s="42">
        <f t="shared" si="28"/>
        <v>55.533333333333331</v>
      </c>
      <c r="AH87" s="42">
        <f t="shared" si="36"/>
        <v>3.4933269720043847</v>
      </c>
      <c r="AI87" s="42">
        <f t="shared" si="29"/>
        <v>2.0168732676541117</v>
      </c>
      <c r="AK87" s="8">
        <v>68.900000000000006</v>
      </c>
      <c r="AL87">
        <v>67</v>
      </c>
      <c r="AM87">
        <v>63</v>
      </c>
      <c r="AN87" s="42">
        <f t="shared" si="30"/>
        <v>51.300000000000004</v>
      </c>
      <c r="AO87" s="42">
        <f t="shared" si="37"/>
        <v>3.0116440692751216</v>
      </c>
      <c r="AP87" s="42">
        <f t="shared" si="31"/>
        <v>1.7387735140993315</v>
      </c>
    </row>
    <row r="88" spans="1:42" x14ac:dyDescent="0.3">
      <c r="A88">
        <v>230</v>
      </c>
      <c r="B88" s="8">
        <v>57.4</v>
      </c>
      <c r="C88">
        <v>58</v>
      </c>
      <c r="D88">
        <v>56.2</v>
      </c>
      <c r="E88" s="42">
        <f t="shared" si="20"/>
        <v>41</v>
      </c>
      <c r="F88" s="42">
        <f t="shared" si="32"/>
        <v>0.91651513899116632</v>
      </c>
      <c r="G88" s="42">
        <f t="shared" si="22"/>
        <v>0.52915026221291717</v>
      </c>
      <c r="I88" s="8">
        <v>54.4</v>
      </c>
      <c r="J88">
        <v>57.2</v>
      </c>
      <c r="K88">
        <v>58.8</v>
      </c>
      <c r="L88" s="42">
        <f t="shared" si="21"/>
        <v>41.8</v>
      </c>
      <c r="M88" s="42">
        <f t="shared" si="33"/>
        <v>2.2271057451320084</v>
      </c>
      <c r="N88" s="42">
        <f t="shared" si="23"/>
        <v>1.2858201014657271</v>
      </c>
      <c r="P88" s="8">
        <v>70</v>
      </c>
      <c r="Q88">
        <v>65.2</v>
      </c>
      <c r="R88">
        <v>63.8</v>
      </c>
      <c r="S88" s="42">
        <f t="shared" si="24"/>
        <v>51.333333333333336</v>
      </c>
      <c r="T88" s="42">
        <f t="shared" si="34"/>
        <v>3.2516662395352536</v>
      </c>
      <c r="U88" s="42">
        <f t="shared" si="25"/>
        <v>1.8773503787104968</v>
      </c>
      <c r="W88" s="8">
        <v>69</v>
      </c>
      <c r="X88">
        <v>72.5</v>
      </c>
      <c r="Y88">
        <v>67</v>
      </c>
      <c r="Z88" s="42">
        <f t="shared" si="26"/>
        <v>54.5</v>
      </c>
      <c r="AA88" s="42">
        <f t="shared" si="35"/>
        <v>2.7838821814150108</v>
      </c>
      <c r="AB88" s="42">
        <f t="shared" si="27"/>
        <v>1.6072751268321592</v>
      </c>
      <c r="AD88" s="8">
        <v>66.8</v>
      </c>
      <c r="AE88">
        <v>70</v>
      </c>
      <c r="AF88">
        <v>73</v>
      </c>
      <c r="AG88" s="42">
        <f t="shared" si="28"/>
        <v>54.933333333333337</v>
      </c>
      <c r="AH88" s="42">
        <f t="shared" si="36"/>
        <v>3.1005375877955972</v>
      </c>
      <c r="AI88" s="42">
        <f t="shared" si="29"/>
        <v>1.790096210946341</v>
      </c>
      <c r="AK88" s="8">
        <v>68</v>
      </c>
      <c r="AL88">
        <v>66</v>
      </c>
      <c r="AM88">
        <v>62.5</v>
      </c>
      <c r="AN88" s="42">
        <f t="shared" si="30"/>
        <v>50.5</v>
      </c>
      <c r="AO88" s="42">
        <f t="shared" si="37"/>
        <v>2.7838821814150108</v>
      </c>
      <c r="AP88" s="42">
        <f t="shared" si="31"/>
        <v>1.6072751268321592</v>
      </c>
    </row>
    <row r="89" spans="1:42" x14ac:dyDescent="0.3">
      <c r="A89">
        <v>235</v>
      </c>
      <c r="B89" s="8">
        <v>57.8</v>
      </c>
      <c r="C89">
        <v>58</v>
      </c>
      <c r="D89">
        <v>55.3</v>
      </c>
      <c r="E89" s="42">
        <f t="shared" si="20"/>
        <v>40.833333333333329</v>
      </c>
      <c r="F89" s="42">
        <f t="shared" si="32"/>
        <v>1.5044378795195688</v>
      </c>
      <c r="G89" s="42">
        <f t="shared" si="22"/>
        <v>0.86858761471969281</v>
      </c>
      <c r="I89" s="8">
        <v>54</v>
      </c>
      <c r="J89">
        <v>57.5</v>
      </c>
      <c r="K89">
        <v>59</v>
      </c>
      <c r="L89" s="42">
        <f t="shared" si="21"/>
        <v>41.833333333333336</v>
      </c>
      <c r="M89" s="42">
        <f t="shared" si="33"/>
        <v>2.565800719723442</v>
      </c>
      <c r="N89" s="42">
        <f t="shared" si="23"/>
        <v>1.4813657362192649</v>
      </c>
      <c r="P89" s="8">
        <v>70.099999999999994</v>
      </c>
      <c r="Q89">
        <v>65</v>
      </c>
      <c r="R89">
        <v>64.599999999999994</v>
      </c>
      <c r="S89" s="42">
        <f t="shared" si="24"/>
        <v>51.566666666666663</v>
      </c>
      <c r="T89" s="42">
        <f t="shared" si="34"/>
        <v>3.0664855018951784</v>
      </c>
      <c r="U89" s="42">
        <f t="shared" si="25"/>
        <v>1.7704362299852661</v>
      </c>
      <c r="W89" s="8">
        <v>66</v>
      </c>
      <c r="X89">
        <v>72</v>
      </c>
      <c r="Y89">
        <v>67.900000000000006</v>
      </c>
      <c r="Z89" s="42">
        <f t="shared" si="26"/>
        <v>53.633333333333333</v>
      </c>
      <c r="AA89" s="42">
        <f t="shared" si="35"/>
        <v>3.0664855018951793</v>
      </c>
      <c r="AB89" s="42">
        <f t="shared" si="27"/>
        <v>1.7704362299852665</v>
      </c>
      <c r="AD89" s="8">
        <v>67.2</v>
      </c>
      <c r="AE89">
        <v>71.400000000000006</v>
      </c>
      <c r="AF89">
        <v>71.400000000000006</v>
      </c>
      <c r="AG89" s="42">
        <f t="shared" si="28"/>
        <v>55</v>
      </c>
      <c r="AH89" s="42">
        <f t="shared" si="36"/>
        <v>2.4248711305964297</v>
      </c>
      <c r="AI89" s="42">
        <f t="shared" si="29"/>
        <v>1.400000000000001</v>
      </c>
      <c r="AK89" s="8">
        <v>70</v>
      </c>
      <c r="AL89">
        <v>65</v>
      </c>
      <c r="AM89">
        <v>63.6</v>
      </c>
      <c r="AN89" s="42">
        <f t="shared" si="30"/>
        <v>51.199999999999996</v>
      </c>
      <c r="AO89" s="42">
        <f t="shared" si="37"/>
        <v>3.3645207682521439</v>
      </c>
      <c r="AP89" s="42">
        <f t="shared" si="31"/>
        <v>1.9425069712444618</v>
      </c>
    </row>
    <row r="90" spans="1:42" x14ac:dyDescent="0.3">
      <c r="A90">
        <v>240</v>
      </c>
      <c r="B90" s="8">
        <v>57.8</v>
      </c>
      <c r="C90">
        <v>58.1</v>
      </c>
      <c r="D90">
        <v>55.3</v>
      </c>
      <c r="E90" s="42">
        <f t="shared" si="20"/>
        <v>40.866666666666667</v>
      </c>
      <c r="F90" s="42">
        <f t="shared" si="32"/>
        <v>1.5373136743466955</v>
      </c>
      <c r="G90" s="42">
        <f t="shared" si="22"/>
        <v>0.88756846371295739</v>
      </c>
      <c r="H90" s="3">
        <f>MAX(E6:E90)</f>
        <v>41</v>
      </c>
      <c r="I90" s="8">
        <v>54.7</v>
      </c>
      <c r="J90">
        <v>56.8</v>
      </c>
      <c r="K90">
        <v>59.4</v>
      </c>
      <c r="L90" s="42">
        <f t="shared" si="21"/>
        <v>41.966666666666669</v>
      </c>
      <c r="M90" s="42">
        <f t="shared" si="33"/>
        <v>2.3544284515213718</v>
      </c>
      <c r="N90" s="42">
        <f t="shared" si="23"/>
        <v>1.3593299002735779</v>
      </c>
      <c r="O90" s="3">
        <f>MAX(L6:L90)</f>
        <v>41.966666666666669</v>
      </c>
      <c r="P90" s="8">
        <v>70</v>
      </c>
      <c r="Q90">
        <v>65.2</v>
      </c>
      <c r="R90">
        <v>64.2</v>
      </c>
      <c r="S90" s="42">
        <f t="shared" si="24"/>
        <v>51.466666666666669</v>
      </c>
      <c r="T90" s="42">
        <f t="shared" si="34"/>
        <v>3.1005375877955945</v>
      </c>
      <c r="U90" s="42">
        <f t="shared" si="25"/>
        <v>1.7900962109463394</v>
      </c>
      <c r="V90" s="3">
        <f>MAX(S6:S90)</f>
        <v>51.6</v>
      </c>
      <c r="W90" s="8">
        <v>65.900000000000006</v>
      </c>
      <c r="X90">
        <v>73.099999999999994</v>
      </c>
      <c r="Y90">
        <v>69</v>
      </c>
      <c r="Z90" s="42">
        <f t="shared" si="26"/>
        <v>54.333333333333336</v>
      </c>
      <c r="AA90" s="42">
        <f t="shared" si="35"/>
        <v>3.6115555282084881</v>
      </c>
      <c r="AB90" s="42">
        <f t="shared" si="27"/>
        <v>2.0851325564044516</v>
      </c>
      <c r="AC90" s="3">
        <f>MAX(Z6:Z90)</f>
        <v>55.366666666666667</v>
      </c>
      <c r="AD90" s="8">
        <v>66.5</v>
      </c>
      <c r="AE90">
        <v>71.599999999999994</v>
      </c>
      <c r="AF90">
        <v>71.8</v>
      </c>
      <c r="AG90" s="42">
        <f t="shared" si="28"/>
        <v>54.966666666666661</v>
      </c>
      <c r="AH90" s="42">
        <f t="shared" si="36"/>
        <v>3.0038863715748834</v>
      </c>
      <c r="AI90" s="42">
        <f t="shared" si="29"/>
        <v>1.7342946052438073</v>
      </c>
      <c r="AJ90" s="3">
        <f>MAX(AG6:AG90)</f>
        <v>55.766666666666673</v>
      </c>
      <c r="AK90" s="8">
        <v>67.7</v>
      </c>
      <c r="AL90">
        <v>66.2</v>
      </c>
      <c r="AM90">
        <v>62.9</v>
      </c>
      <c r="AN90" s="42">
        <f t="shared" si="30"/>
        <v>50.6</v>
      </c>
      <c r="AO90" s="42">
        <f t="shared" si="37"/>
        <v>2.4556058315617375</v>
      </c>
      <c r="AP90" s="42">
        <f t="shared" si="31"/>
        <v>1.417744687875784</v>
      </c>
    </row>
    <row r="91" spans="1:42" x14ac:dyDescent="0.3">
      <c r="A91">
        <v>245</v>
      </c>
      <c r="B91" s="8">
        <v>58.1</v>
      </c>
      <c r="C91">
        <v>58.4</v>
      </c>
      <c r="D91">
        <v>55.7</v>
      </c>
      <c r="E91" s="42">
        <f t="shared" si="20"/>
        <v>41.2</v>
      </c>
      <c r="F91" s="42">
        <f t="shared" si="32"/>
        <v>1.4798648586948724</v>
      </c>
      <c r="G91" s="42">
        <f t="shared" si="22"/>
        <v>0.8544003745317521</v>
      </c>
      <c r="I91" s="8">
        <v>54.5</v>
      </c>
      <c r="J91">
        <v>57.5</v>
      </c>
      <c r="K91">
        <v>58.6</v>
      </c>
      <c r="L91" s="42">
        <f t="shared" si="21"/>
        <v>41.866666666666667</v>
      </c>
      <c r="M91" s="42">
        <f t="shared" si="33"/>
        <v>2.1221058723196013</v>
      </c>
      <c r="N91" s="42">
        <f t="shared" si="23"/>
        <v>1.2251983966326074</v>
      </c>
      <c r="P91" s="8">
        <v>70.2</v>
      </c>
      <c r="Q91">
        <v>65.8</v>
      </c>
      <c r="R91">
        <v>63.8</v>
      </c>
      <c r="S91" s="42">
        <f t="shared" si="24"/>
        <v>51.6</v>
      </c>
      <c r="T91" s="42">
        <f t="shared" si="34"/>
        <v>3.2741411087489829</v>
      </c>
      <c r="U91" s="42">
        <f t="shared" si="25"/>
        <v>1.8903262505010452</v>
      </c>
      <c r="W91" s="8">
        <v>68</v>
      </c>
      <c r="X91">
        <v>74.5</v>
      </c>
      <c r="Y91">
        <v>68</v>
      </c>
      <c r="Z91" s="42">
        <f t="shared" si="26"/>
        <v>55.166666666666664</v>
      </c>
      <c r="AA91" s="42">
        <f t="shared" si="35"/>
        <v>3.7527767497325675</v>
      </c>
      <c r="AB91" s="42">
        <f t="shared" si="27"/>
        <v>2.166666666666667</v>
      </c>
      <c r="AD91" s="8">
        <v>67</v>
      </c>
      <c r="AE91">
        <v>72.5</v>
      </c>
      <c r="AF91">
        <v>71.5</v>
      </c>
      <c r="AG91" s="42">
        <f t="shared" si="28"/>
        <v>55.333333333333336</v>
      </c>
      <c r="AH91" s="42">
        <f t="shared" si="36"/>
        <v>2.9297326385411573</v>
      </c>
      <c r="AI91" s="42">
        <f t="shared" si="29"/>
        <v>1.6914819275153699</v>
      </c>
      <c r="AK91" s="8">
        <v>68</v>
      </c>
      <c r="AL91">
        <v>65</v>
      </c>
      <c r="AM91">
        <v>62.5</v>
      </c>
      <c r="AN91" s="42">
        <f t="shared" si="30"/>
        <v>50.166666666666664</v>
      </c>
      <c r="AO91" s="42">
        <f t="shared" si="37"/>
        <v>2.7537852736430506</v>
      </c>
      <c r="AP91" s="42">
        <f t="shared" si="31"/>
        <v>1.5898986690282426</v>
      </c>
    </row>
    <row r="92" spans="1:42" x14ac:dyDescent="0.3">
      <c r="A92">
        <v>250</v>
      </c>
      <c r="B92" s="8">
        <v>58</v>
      </c>
      <c r="C92">
        <v>59.3</v>
      </c>
      <c r="D92">
        <v>56.5</v>
      </c>
      <c r="E92" s="42">
        <f t="shared" si="20"/>
        <v>41.733333333333327</v>
      </c>
      <c r="F92" s="42">
        <f t="shared" si="32"/>
        <v>1.4011899704655788</v>
      </c>
      <c r="G92" s="42">
        <f t="shared" si="22"/>
        <v>0.80897740663410578</v>
      </c>
      <c r="I92" s="8">
        <v>55.2</v>
      </c>
      <c r="J92">
        <v>57.4</v>
      </c>
      <c r="K92">
        <v>59.2</v>
      </c>
      <c r="L92" s="42">
        <f t="shared" si="21"/>
        <v>42.266666666666666</v>
      </c>
      <c r="M92" s="42">
        <f t="shared" si="33"/>
        <v>2.0033305601755624</v>
      </c>
      <c r="N92" s="42">
        <f t="shared" si="23"/>
        <v>1.1566234381931648</v>
      </c>
      <c r="P92" s="8">
        <v>69.8</v>
      </c>
      <c r="Q92">
        <v>65.599999999999994</v>
      </c>
      <c r="R92">
        <v>63.6</v>
      </c>
      <c r="S92" s="42">
        <f t="shared" si="24"/>
        <v>51.333333333333336</v>
      </c>
      <c r="T92" s="42">
        <f t="shared" si="34"/>
        <v>3.1643851430148833</v>
      </c>
      <c r="U92" s="42">
        <f t="shared" si="25"/>
        <v>1.8269586141392953</v>
      </c>
      <c r="W92" s="8">
        <v>68</v>
      </c>
      <c r="X92">
        <v>72</v>
      </c>
      <c r="Y92">
        <v>69.5</v>
      </c>
      <c r="Z92" s="42">
        <f t="shared" si="26"/>
        <v>54.833333333333336</v>
      </c>
      <c r="AA92" s="42">
        <f t="shared" si="35"/>
        <v>2.0207259421636903</v>
      </c>
      <c r="AB92" s="42">
        <f t="shared" si="27"/>
        <v>1.1666666666666667</v>
      </c>
      <c r="AD92" s="8">
        <v>68</v>
      </c>
      <c r="AE92">
        <v>73</v>
      </c>
      <c r="AF92">
        <v>72</v>
      </c>
      <c r="AG92" s="42">
        <f t="shared" si="28"/>
        <v>56</v>
      </c>
      <c r="AH92" s="42">
        <f t="shared" si="36"/>
        <v>2.6457513110645907</v>
      </c>
      <c r="AI92" s="42">
        <f t="shared" si="29"/>
        <v>1.5275252316519468</v>
      </c>
      <c r="AK92" s="8">
        <v>68.2</v>
      </c>
      <c r="AL92">
        <v>65.2</v>
      </c>
      <c r="AM92">
        <v>64.599999999999994</v>
      </c>
      <c r="AN92" s="42">
        <f t="shared" si="30"/>
        <v>51</v>
      </c>
      <c r="AO92" s="42">
        <f t="shared" si="37"/>
        <v>1.928730152198594</v>
      </c>
      <c r="AP92" s="42">
        <f t="shared" si="31"/>
        <v>1.1135528725660062</v>
      </c>
    </row>
    <row r="93" spans="1:42" x14ac:dyDescent="0.3">
      <c r="A93">
        <v>255</v>
      </c>
      <c r="B93" s="8">
        <v>58.2</v>
      </c>
      <c r="C93">
        <v>59</v>
      </c>
      <c r="D93">
        <v>56.4</v>
      </c>
      <c r="E93" s="42">
        <f t="shared" si="20"/>
        <v>41.666666666666664</v>
      </c>
      <c r="F93" s="42">
        <f t="shared" si="32"/>
        <v>1.3316656236958797</v>
      </c>
      <c r="G93" s="42">
        <f t="shared" si="22"/>
        <v>0.76883750631138703</v>
      </c>
      <c r="I93" s="8">
        <v>55</v>
      </c>
      <c r="J93">
        <v>57.8</v>
      </c>
      <c r="K93">
        <v>59.5</v>
      </c>
      <c r="L93" s="42">
        <f t="shared" si="21"/>
        <v>42.43333333333333</v>
      </c>
      <c r="M93" s="42">
        <f t="shared" si="33"/>
        <v>2.2722969289539017</v>
      </c>
      <c r="N93" s="42">
        <f t="shared" si="23"/>
        <v>1.3119112436102951</v>
      </c>
      <c r="P93" s="8">
        <v>70</v>
      </c>
      <c r="Q93">
        <v>65.5</v>
      </c>
      <c r="R93">
        <v>63.3</v>
      </c>
      <c r="S93" s="42">
        <f t="shared" si="24"/>
        <v>51.266666666666673</v>
      </c>
      <c r="T93" s="42">
        <f t="shared" si="34"/>
        <v>3.415162270424839</v>
      </c>
      <c r="U93" s="42">
        <f t="shared" si="25"/>
        <v>1.9717448561560345</v>
      </c>
      <c r="W93" s="8">
        <v>68.2</v>
      </c>
      <c r="X93">
        <v>70</v>
      </c>
      <c r="Y93">
        <v>70</v>
      </c>
      <c r="Z93" s="42">
        <f t="shared" si="26"/>
        <v>54.4</v>
      </c>
      <c r="AA93" s="42">
        <f t="shared" si="35"/>
        <v>1.0392304845413247</v>
      </c>
      <c r="AB93" s="42">
        <f t="shared" si="27"/>
        <v>0.59999999999999909</v>
      </c>
      <c r="AD93" s="8">
        <v>67.900000000000006</v>
      </c>
      <c r="AE93">
        <v>72</v>
      </c>
      <c r="AF93">
        <v>72</v>
      </c>
      <c r="AG93" s="42">
        <f t="shared" si="28"/>
        <v>55.633333333333333</v>
      </c>
      <c r="AH93" s="42">
        <f t="shared" si="36"/>
        <v>2.3671361036774621</v>
      </c>
      <c r="AI93" s="42">
        <f t="shared" si="29"/>
        <v>1.3666666666666647</v>
      </c>
      <c r="AK93" s="8">
        <v>69</v>
      </c>
      <c r="AL93">
        <v>65.900000000000006</v>
      </c>
      <c r="AM93">
        <v>65</v>
      </c>
      <c r="AN93" s="42">
        <f t="shared" si="30"/>
        <v>51.633333333333333</v>
      </c>
      <c r="AO93" s="42">
        <f t="shared" si="37"/>
        <v>2.0984120980716177</v>
      </c>
      <c r="AP93" s="42">
        <f t="shared" si="31"/>
        <v>1.211518789692416</v>
      </c>
    </row>
    <row r="94" spans="1:42" x14ac:dyDescent="0.3">
      <c r="A94">
        <v>260</v>
      </c>
      <c r="B94" s="8">
        <v>58.3</v>
      </c>
      <c r="C94">
        <v>59.2</v>
      </c>
      <c r="D94">
        <v>56.8</v>
      </c>
      <c r="E94" s="42">
        <f t="shared" si="20"/>
        <v>41.9</v>
      </c>
      <c r="F94" s="42">
        <f t="shared" si="32"/>
        <v>1.2124355652982166</v>
      </c>
      <c r="G94" s="42">
        <f t="shared" si="22"/>
        <v>0.70000000000000151</v>
      </c>
      <c r="I94" s="8">
        <v>55.6</v>
      </c>
      <c r="J94">
        <v>57.8</v>
      </c>
      <c r="K94">
        <v>60</v>
      </c>
      <c r="L94" s="42">
        <f t="shared" si="21"/>
        <v>42.800000000000004</v>
      </c>
      <c r="M94" s="42">
        <f t="shared" si="33"/>
        <v>2.1999999999999993</v>
      </c>
      <c r="N94" s="42">
        <f t="shared" si="23"/>
        <v>1.2701705922171764</v>
      </c>
      <c r="P94" s="8">
        <v>70</v>
      </c>
      <c r="Q94">
        <v>65</v>
      </c>
      <c r="R94">
        <v>65</v>
      </c>
      <c r="S94" s="42">
        <f t="shared" si="24"/>
        <v>51.666666666666664</v>
      </c>
      <c r="T94" s="42">
        <f t="shared" si="34"/>
        <v>2.8867513459481287</v>
      </c>
      <c r="U94" s="42">
        <f t="shared" si="25"/>
        <v>1.6666666666666667</v>
      </c>
      <c r="W94" s="8">
        <v>68.5</v>
      </c>
      <c r="X94">
        <v>73.5</v>
      </c>
      <c r="Y94">
        <v>69.8</v>
      </c>
      <c r="Z94" s="42">
        <f t="shared" si="26"/>
        <v>55.6</v>
      </c>
      <c r="AA94" s="42">
        <f t="shared" si="35"/>
        <v>2.5942243542145698</v>
      </c>
      <c r="AB94" s="42">
        <f t="shared" si="27"/>
        <v>1.497776129244065</v>
      </c>
      <c r="AD94" s="8">
        <v>70.5</v>
      </c>
      <c r="AE94">
        <v>72.099999999999994</v>
      </c>
      <c r="AF94">
        <v>73.2</v>
      </c>
      <c r="AG94" s="42">
        <f t="shared" si="28"/>
        <v>56.933333333333337</v>
      </c>
      <c r="AH94" s="42">
        <f t="shared" si="36"/>
        <v>1.3576941236277544</v>
      </c>
      <c r="AI94" s="42">
        <f t="shared" si="29"/>
        <v>0.78386506775365716</v>
      </c>
      <c r="AK94" s="8">
        <v>68.5</v>
      </c>
      <c r="AL94">
        <v>66.7</v>
      </c>
      <c r="AM94">
        <v>65</v>
      </c>
      <c r="AN94" s="42">
        <f t="shared" si="30"/>
        <v>51.733333333333327</v>
      </c>
      <c r="AO94" s="42">
        <f t="shared" si="37"/>
        <v>1.7502380790433436</v>
      </c>
      <c r="AP94" s="42">
        <f t="shared" si="31"/>
        <v>1.0105004260816079</v>
      </c>
    </row>
    <row r="95" spans="1:42" x14ac:dyDescent="0.3">
      <c r="A95">
        <v>265</v>
      </c>
      <c r="B95" s="8">
        <v>56.8</v>
      </c>
      <c r="C95">
        <v>59.3</v>
      </c>
      <c r="D95">
        <v>55.3</v>
      </c>
      <c r="E95" s="42">
        <f t="shared" si="20"/>
        <v>40.93333333333333</v>
      </c>
      <c r="F95" s="42">
        <f t="shared" si="32"/>
        <v>2.0207259421636903</v>
      </c>
      <c r="G95" s="42">
        <f t="shared" si="22"/>
        <v>1.1666666666666667</v>
      </c>
      <c r="I95" s="8">
        <v>54.3</v>
      </c>
      <c r="J95">
        <v>58</v>
      </c>
      <c r="K95">
        <v>59.4</v>
      </c>
      <c r="L95" s="42">
        <f t="shared" si="21"/>
        <v>42.233333333333327</v>
      </c>
      <c r="M95" s="42">
        <f t="shared" si="33"/>
        <v>2.6350205565295575</v>
      </c>
      <c r="N95" s="42">
        <f t="shared" si="23"/>
        <v>1.5213298276325375</v>
      </c>
      <c r="P95" s="8">
        <v>69.5</v>
      </c>
      <c r="Q95">
        <v>65</v>
      </c>
      <c r="R95">
        <v>65.5</v>
      </c>
      <c r="S95" s="42">
        <f t="shared" si="24"/>
        <v>51.666666666666664</v>
      </c>
      <c r="T95" s="42">
        <f t="shared" si="34"/>
        <v>2.4664414311581235</v>
      </c>
      <c r="U95" s="42">
        <f t="shared" si="25"/>
        <v>1.4240006242195886</v>
      </c>
      <c r="W95" s="8">
        <v>68.7</v>
      </c>
      <c r="X95">
        <v>72</v>
      </c>
      <c r="Y95">
        <v>69.400000000000006</v>
      </c>
      <c r="Z95" s="42">
        <f t="shared" si="26"/>
        <v>55.033333333333339</v>
      </c>
      <c r="AA95" s="42">
        <f t="shared" si="35"/>
        <v>1.7387735140993279</v>
      </c>
      <c r="AB95" s="42">
        <f t="shared" si="27"/>
        <v>1.0038813564250386</v>
      </c>
      <c r="AD95" s="8">
        <v>68.599999999999994</v>
      </c>
      <c r="AE95">
        <v>72.2</v>
      </c>
      <c r="AF95">
        <v>74</v>
      </c>
      <c r="AG95" s="42">
        <f t="shared" si="28"/>
        <v>56.6</v>
      </c>
      <c r="AH95" s="42">
        <f t="shared" si="36"/>
        <v>2.7495454169735072</v>
      </c>
      <c r="AI95" s="42">
        <f t="shared" si="29"/>
        <v>1.5874507866387564</v>
      </c>
      <c r="AK95" s="8">
        <v>67.5</v>
      </c>
      <c r="AL95">
        <v>67</v>
      </c>
      <c r="AM95">
        <v>63.5</v>
      </c>
      <c r="AN95" s="42">
        <f t="shared" si="30"/>
        <v>51</v>
      </c>
      <c r="AO95" s="42">
        <f t="shared" si="37"/>
        <v>2.179449471770337</v>
      </c>
      <c r="AP95" s="42">
        <f t="shared" si="31"/>
        <v>1.2583057392117918</v>
      </c>
    </row>
    <row r="96" spans="1:42" x14ac:dyDescent="0.3">
      <c r="A96">
        <v>270</v>
      </c>
      <c r="B96" s="8">
        <v>57.4</v>
      </c>
      <c r="C96">
        <v>57.8</v>
      </c>
      <c r="D96">
        <v>56.3</v>
      </c>
      <c r="E96" s="42">
        <f t="shared" si="20"/>
        <v>40.966666666666661</v>
      </c>
      <c r="F96" s="42">
        <f t="shared" si="32"/>
        <v>0.77674534651540317</v>
      </c>
      <c r="G96" s="42">
        <f t="shared" si="22"/>
        <v>0.44845413490245717</v>
      </c>
      <c r="I96" s="8">
        <v>54.8</v>
      </c>
      <c r="J96">
        <v>57.9</v>
      </c>
      <c r="K96">
        <v>60</v>
      </c>
      <c r="L96" s="42">
        <f t="shared" si="21"/>
        <v>42.566666666666663</v>
      </c>
      <c r="M96" s="42">
        <f t="shared" si="33"/>
        <v>2.6159765544311249</v>
      </c>
      <c r="N96" s="42">
        <f t="shared" si="23"/>
        <v>1.5103347678945598</v>
      </c>
      <c r="P96" s="8">
        <v>70.400000000000006</v>
      </c>
      <c r="Q96">
        <v>65.2</v>
      </c>
      <c r="R96">
        <v>65.599999999999994</v>
      </c>
      <c r="S96" s="42">
        <f t="shared" si="24"/>
        <v>52.066666666666663</v>
      </c>
      <c r="T96" s="42">
        <f t="shared" si="34"/>
        <v>2.8936712552280976</v>
      </c>
      <c r="U96" s="42">
        <f t="shared" si="25"/>
        <v>1.6706618781522244</v>
      </c>
      <c r="W96" s="8">
        <v>68</v>
      </c>
      <c r="X96">
        <v>71</v>
      </c>
      <c r="Y96">
        <v>68</v>
      </c>
      <c r="Z96" s="42">
        <f t="shared" si="26"/>
        <v>54</v>
      </c>
      <c r="AA96" s="42">
        <f t="shared" si="35"/>
        <v>1.7320508075688772</v>
      </c>
      <c r="AB96" s="42">
        <f t="shared" si="27"/>
        <v>1</v>
      </c>
      <c r="AD96" s="8">
        <v>69</v>
      </c>
      <c r="AE96">
        <v>73</v>
      </c>
      <c r="AF96">
        <v>73</v>
      </c>
      <c r="AG96" s="42">
        <f t="shared" si="28"/>
        <v>56.666666666666664</v>
      </c>
      <c r="AH96" s="42">
        <f t="shared" si="36"/>
        <v>2.3094010767585034</v>
      </c>
      <c r="AI96" s="42">
        <f t="shared" si="29"/>
        <v>1.3333333333333335</v>
      </c>
      <c r="AK96" s="8">
        <v>68</v>
      </c>
      <c r="AL96">
        <v>67.5</v>
      </c>
      <c r="AM96">
        <v>64.2</v>
      </c>
      <c r="AN96" s="42">
        <f t="shared" si="30"/>
        <v>51.566666666666663</v>
      </c>
      <c r="AO96" s="42">
        <f t="shared" si="37"/>
        <v>2.0647840887931421</v>
      </c>
      <c r="AP96" s="42">
        <f t="shared" si="31"/>
        <v>1.1921036494831769</v>
      </c>
    </row>
    <row r="97" spans="1:42" x14ac:dyDescent="0.3">
      <c r="A97">
        <v>275</v>
      </c>
      <c r="B97" s="8">
        <v>57.8</v>
      </c>
      <c r="C97">
        <v>59</v>
      </c>
      <c r="D97">
        <v>56.8</v>
      </c>
      <c r="E97" s="42">
        <f t="shared" si="20"/>
        <v>41.666666666666664</v>
      </c>
      <c r="F97" s="42">
        <f t="shared" si="32"/>
        <v>1.1015141094572218</v>
      </c>
      <c r="G97" s="42">
        <f t="shared" si="22"/>
        <v>0.63595946761129796</v>
      </c>
      <c r="I97" s="8">
        <v>54.6</v>
      </c>
      <c r="J97">
        <v>58</v>
      </c>
      <c r="K97">
        <v>60</v>
      </c>
      <c r="L97" s="42">
        <f t="shared" si="21"/>
        <v>42.533333333333331</v>
      </c>
      <c r="M97" s="42">
        <f t="shared" si="33"/>
        <v>2.7300793639257686</v>
      </c>
      <c r="N97" s="42">
        <f t="shared" si="23"/>
        <v>1.5762120556715848</v>
      </c>
      <c r="P97" s="8">
        <v>70</v>
      </c>
      <c r="Q97">
        <v>65.099999999999994</v>
      </c>
      <c r="R97">
        <v>65</v>
      </c>
      <c r="S97" s="42">
        <f t="shared" si="24"/>
        <v>51.699999999999996</v>
      </c>
      <c r="T97" s="42">
        <f t="shared" si="34"/>
        <v>2.8583211855912918</v>
      </c>
      <c r="U97" s="42">
        <f t="shared" si="25"/>
        <v>1.6502525059315427</v>
      </c>
      <c r="W97" s="8">
        <v>68.3</v>
      </c>
      <c r="X97">
        <v>73.2</v>
      </c>
      <c r="Y97">
        <v>68.3</v>
      </c>
      <c r="Z97" s="42">
        <f t="shared" si="26"/>
        <v>54.933333333333337</v>
      </c>
      <c r="AA97" s="42">
        <f t="shared" si="35"/>
        <v>2.8290163190291695</v>
      </c>
      <c r="AB97" s="42">
        <f t="shared" si="27"/>
        <v>1.6333333333333353</v>
      </c>
      <c r="AD97" s="8">
        <v>69.5</v>
      </c>
      <c r="AE97">
        <v>70.2</v>
      </c>
      <c r="AF97">
        <v>71.7</v>
      </c>
      <c r="AG97" s="42">
        <f t="shared" si="28"/>
        <v>55.466666666666669</v>
      </c>
      <c r="AH97" s="42">
        <f t="shared" si="36"/>
        <v>1.1239810200058256</v>
      </c>
      <c r="AI97" s="42">
        <f t="shared" si="29"/>
        <v>0.64893074446439358</v>
      </c>
      <c r="AK97" s="8">
        <v>68.5</v>
      </c>
      <c r="AL97">
        <v>66.3</v>
      </c>
      <c r="AM97">
        <v>64.900000000000006</v>
      </c>
      <c r="AN97" s="42">
        <f t="shared" si="30"/>
        <v>51.566666666666663</v>
      </c>
      <c r="AO97" s="42">
        <f t="shared" si="37"/>
        <v>1.8147543451754911</v>
      </c>
      <c r="AP97" s="42">
        <f t="shared" si="31"/>
        <v>1.0477489097001129</v>
      </c>
    </row>
    <row r="98" spans="1:42" x14ac:dyDescent="0.3">
      <c r="A98">
        <v>280</v>
      </c>
      <c r="B98" s="8">
        <v>58.1</v>
      </c>
      <c r="C98">
        <v>58.8</v>
      </c>
      <c r="D98">
        <v>57.2</v>
      </c>
      <c r="E98" s="42">
        <f t="shared" si="20"/>
        <v>41.833333333333336</v>
      </c>
      <c r="F98" s="42">
        <f t="shared" si="32"/>
        <v>0.80208062770106148</v>
      </c>
      <c r="G98" s="42">
        <f t="shared" si="22"/>
        <v>0.46308146631499186</v>
      </c>
      <c r="I98" s="8">
        <v>55.5</v>
      </c>
      <c r="J98">
        <v>57.2</v>
      </c>
      <c r="K98">
        <v>59.4</v>
      </c>
      <c r="L98" s="42">
        <f t="shared" si="21"/>
        <v>42.366666666666667</v>
      </c>
      <c r="M98" s="42">
        <f t="shared" si="33"/>
        <v>1.9553345834749944</v>
      </c>
      <c r="N98" s="42">
        <f t="shared" si="23"/>
        <v>1.1289129481250728</v>
      </c>
      <c r="P98" s="8">
        <v>71.099999999999994</v>
      </c>
      <c r="Q98">
        <v>66.2</v>
      </c>
      <c r="R98">
        <v>66.400000000000006</v>
      </c>
      <c r="S98" s="42">
        <f t="shared" si="24"/>
        <v>52.9</v>
      </c>
      <c r="T98" s="42">
        <f t="shared" si="34"/>
        <v>2.7730849247724039</v>
      </c>
      <c r="U98" s="42">
        <f t="shared" si="25"/>
        <v>1.6010413278030406</v>
      </c>
      <c r="W98" s="8">
        <v>67.400000000000006</v>
      </c>
      <c r="X98">
        <v>74</v>
      </c>
      <c r="Y98">
        <v>68.8</v>
      </c>
      <c r="Z98" s="42">
        <f t="shared" si="26"/>
        <v>55.066666666666663</v>
      </c>
      <c r="AA98" s="42">
        <f t="shared" si="35"/>
        <v>3.4775470281986585</v>
      </c>
      <c r="AB98" s="42">
        <f t="shared" si="27"/>
        <v>2.0077627128500786</v>
      </c>
      <c r="AD98" s="8">
        <v>70</v>
      </c>
      <c r="AE98">
        <v>72.3</v>
      </c>
      <c r="AF98">
        <v>73</v>
      </c>
      <c r="AG98" s="42">
        <f t="shared" si="28"/>
        <v>56.766666666666673</v>
      </c>
      <c r="AH98" s="42">
        <f t="shared" si="36"/>
        <v>1.5695009822658066</v>
      </c>
      <c r="AI98" s="42">
        <f t="shared" si="29"/>
        <v>0.90615181460454552</v>
      </c>
      <c r="AK98" s="8">
        <v>68</v>
      </c>
      <c r="AL98">
        <v>66</v>
      </c>
      <c r="AM98">
        <v>63.8</v>
      </c>
      <c r="AN98" s="42">
        <f t="shared" si="30"/>
        <v>50.933333333333337</v>
      </c>
      <c r="AO98" s="42">
        <f t="shared" si="37"/>
        <v>2.100793500878499</v>
      </c>
      <c r="AP98" s="42">
        <f t="shared" si="31"/>
        <v>1.2128936932440177</v>
      </c>
    </row>
    <row r="99" spans="1:42" x14ac:dyDescent="0.3">
      <c r="A99">
        <v>285</v>
      </c>
      <c r="B99" s="8">
        <v>58.2</v>
      </c>
      <c r="C99">
        <v>59</v>
      </c>
      <c r="D99">
        <v>56.5</v>
      </c>
      <c r="E99" s="42">
        <f t="shared" si="20"/>
        <v>41.699999999999996</v>
      </c>
      <c r="F99" s="42">
        <f t="shared" si="32"/>
        <v>1.2767145334803707</v>
      </c>
      <c r="G99" s="42">
        <f t="shared" si="22"/>
        <v>0.73711147958319956</v>
      </c>
      <c r="I99" s="8">
        <v>56.6</v>
      </c>
      <c r="J99">
        <v>57.8</v>
      </c>
      <c r="K99">
        <v>59.2</v>
      </c>
      <c r="L99" s="42">
        <f t="shared" si="21"/>
        <v>42.866666666666674</v>
      </c>
      <c r="M99" s="42">
        <f t="shared" si="33"/>
        <v>1.3012814197295433</v>
      </c>
      <c r="N99" s="42">
        <f t="shared" si="23"/>
        <v>0.75129517797231027</v>
      </c>
      <c r="P99" s="8">
        <v>70</v>
      </c>
      <c r="Q99">
        <v>65.5</v>
      </c>
      <c r="R99">
        <v>65.5</v>
      </c>
      <c r="S99" s="42">
        <f t="shared" si="24"/>
        <v>52</v>
      </c>
      <c r="T99" s="42">
        <f t="shared" si="34"/>
        <v>2.598076211353316</v>
      </c>
      <c r="U99" s="42">
        <f t="shared" si="25"/>
        <v>1.5000000000000002</v>
      </c>
      <c r="W99" s="8">
        <v>68</v>
      </c>
      <c r="X99">
        <v>74.599999999999994</v>
      </c>
      <c r="Y99">
        <v>69.5</v>
      </c>
      <c r="Z99" s="42">
        <f t="shared" si="26"/>
        <v>55.699999999999996</v>
      </c>
      <c r="AA99" s="42">
        <f t="shared" si="35"/>
        <v>3.4597687784012359</v>
      </c>
      <c r="AB99" s="42">
        <f t="shared" si="27"/>
        <v>1.9974984355438163</v>
      </c>
      <c r="AD99" s="8">
        <v>68.3</v>
      </c>
      <c r="AE99">
        <v>73.2</v>
      </c>
      <c r="AF99">
        <v>73.8</v>
      </c>
      <c r="AG99" s="42">
        <f t="shared" si="28"/>
        <v>56.766666666666673</v>
      </c>
      <c r="AH99" s="42">
        <f t="shared" si="36"/>
        <v>3.0171730698343016</v>
      </c>
      <c r="AI99" s="42">
        <f t="shared" si="29"/>
        <v>1.7419656840605235</v>
      </c>
      <c r="AK99" s="8">
        <v>68.5</v>
      </c>
      <c r="AL99">
        <v>68</v>
      </c>
      <c r="AM99">
        <v>64.7</v>
      </c>
      <c r="AN99" s="42">
        <f t="shared" si="30"/>
        <v>52.066666666666663</v>
      </c>
      <c r="AO99" s="42">
        <f t="shared" si="37"/>
        <v>2.0647840887931421</v>
      </c>
      <c r="AP99" s="42">
        <f t="shared" si="31"/>
        <v>1.1921036494831769</v>
      </c>
    </row>
    <row r="100" spans="1:42" x14ac:dyDescent="0.3">
      <c r="A100">
        <v>290</v>
      </c>
      <c r="B100" s="8">
        <v>58.5</v>
      </c>
      <c r="C100">
        <v>60</v>
      </c>
      <c r="D100">
        <v>57.3</v>
      </c>
      <c r="E100" s="42">
        <f t="shared" si="20"/>
        <v>42.4</v>
      </c>
      <c r="F100" s="42">
        <f t="shared" si="32"/>
        <v>1.3527749258468695</v>
      </c>
      <c r="G100" s="42">
        <f t="shared" si="22"/>
        <v>0.7810249675906662</v>
      </c>
      <c r="I100" s="8">
        <v>56.6</v>
      </c>
      <c r="J100">
        <v>58</v>
      </c>
      <c r="K100">
        <v>59.4</v>
      </c>
      <c r="L100" s="42">
        <f t="shared" si="21"/>
        <v>43</v>
      </c>
      <c r="M100" s="42">
        <f t="shared" si="33"/>
        <v>1.3999999999999986</v>
      </c>
      <c r="N100" s="42">
        <f t="shared" si="23"/>
        <v>0.80829037686547534</v>
      </c>
      <c r="P100" s="8">
        <v>70.599999999999994</v>
      </c>
      <c r="Q100">
        <v>66</v>
      </c>
      <c r="R100">
        <v>65.7</v>
      </c>
      <c r="S100" s="42">
        <f t="shared" si="24"/>
        <v>52.433333333333337</v>
      </c>
      <c r="T100" s="42">
        <f t="shared" si="34"/>
        <v>2.7465129406819315</v>
      </c>
      <c r="U100" s="42">
        <f t="shared" si="25"/>
        <v>1.5856999856355039</v>
      </c>
      <c r="W100" s="8">
        <v>69.099999999999994</v>
      </c>
      <c r="X100">
        <v>72.599999999999994</v>
      </c>
      <c r="Y100">
        <v>69</v>
      </c>
      <c r="Z100" s="42">
        <f t="shared" si="26"/>
        <v>55.233333333333327</v>
      </c>
      <c r="AA100" s="42">
        <f t="shared" si="35"/>
        <v>2.0502032419575689</v>
      </c>
      <c r="AB100" s="42">
        <f t="shared" si="27"/>
        <v>1.1836853936376459</v>
      </c>
      <c r="AD100" s="8">
        <v>68.7</v>
      </c>
      <c r="AE100">
        <v>72.5</v>
      </c>
      <c r="AF100">
        <v>73.2</v>
      </c>
      <c r="AG100" s="42">
        <f t="shared" si="28"/>
        <v>56.466666666666669</v>
      </c>
      <c r="AH100" s="42">
        <f t="shared" si="36"/>
        <v>2.4214320831551999</v>
      </c>
      <c r="AI100" s="42">
        <f t="shared" si="29"/>
        <v>1.3980144650340509</v>
      </c>
      <c r="AK100" s="8">
        <v>68.5</v>
      </c>
      <c r="AL100">
        <v>67.900000000000006</v>
      </c>
      <c r="AM100">
        <v>63.3</v>
      </c>
      <c r="AN100" s="42">
        <f t="shared" si="30"/>
        <v>51.566666666666663</v>
      </c>
      <c r="AO100" s="42">
        <f t="shared" si="37"/>
        <v>2.8448784391135855</v>
      </c>
      <c r="AP100" s="42">
        <f t="shared" si="31"/>
        <v>1.6424913326339912</v>
      </c>
    </row>
    <row r="101" spans="1:42" x14ac:dyDescent="0.3">
      <c r="A101">
        <v>295</v>
      </c>
      <c r="B101" s="8">
        <v>58.9</v>
      </c>
      <c r="C101">
        <v>59.5</v>
      </c>
      <c r="D101">
        <v>56.6</v>
      </c>
      <c r="E101" s="42">
        <f t="shared" si="20"/>
        <v>42.133333333333333</v>
      </c>
      <c r="F101" s="42">
        <f t="shared" si="32"/>
        <v>1.5307950004273367</v>
      </c>
      <c r="G101" s="42">
        <f t="shared" si="22"/>
        <v>0.88380490557085623</v>
      </c>
      <c r="I101" s="8">
        <v>56.4</v>
      </c>
      <c r="J101">
        <v>57.7</v>
      </c>
      <c r="K101">
        <v>59.6</v>
      </c>
      <c r="L101" s="42">
        <f t="shared" si="21"/>
        <v>42.9</v>
      </c>
      <c r="M101" s="42">
        <f t="shared" si="33"/>
        <v>1.6093476939431093</v>
      </c>
      <c r="N101" s="42">
        <f t="shared" si="23"/>
        <v>0.92915732431775766</v>
      </c>
      <c r="P101" s="8">
        <v>70.7</v>
      </c>
      <c r="Q101">
        <v>66.8</v>
      </c>
      <c r="R101">
        <v>65</v>
      </c>
      <c r="S101" s="42">
        <f t="shared" si="24"/>
        <v>52.5</v>
      </c>
      <c r="T101" s="42">
        <f t="shared" si="34"/>
        <v>2.913760456866695</v>
      </c>
      <c r="U101" s="42">
        <f t="shared" si="25"/>
        <v>1.6822603841260735</v>
      </c>
      <c r="W101" s="8">
        <v>70</v>
      </c>
      <c r="X101">
        <v>72.099999999999994</v>
      </c>
      <c r="Y101">
        <v>68.5</v>
      </c>
      <c r="Z101" s="42">
        <f t="shared" si="26"/>
        <v>55.199999999999996</v>
      </c>
      <c r="AA101" s="42">
        <f t="shared" si="35"/>
        <v>1.8083141320025093</v>
      </c>
      <c r="AB101" s="42">
        <f t="shared" si="27"/>
        <v>1.0440306508910533</v>
      </c>
      <c r="AD101" s="8">
        <v>70.5</v>
      </c>
      <c r="AE101">
        <v>71.2</v>
      </c>
      <c r="AF101">
        <v>74</v>
      </c>
      <c r="AG101" s="42">
        <f t="shared" si="28"/>
        <v>56.9</v>
      </c>
      <c r="AH101" s="42">
        <f t="shared" si="36"/>
        <v>1.8520259177452127</v>
      </c>
      <c r="AI101" s="42">
        <f t="shared" si="29"/>
        <v>1.0692676621563624</v>
      </c>
      <c r="AK101" s="8">
        <v>66.5</v>
      </c>
      <c r="AL101">
        <v>67</v>
      </c>
      <c r="AM101">
        <v>64.400000000000006</v>
      </c>
      <c r="AN101" s="42">
        <f t="shared" si="30"/>
        <v>50.966666666666669</v>
      </c>
      <c r="AO101" s="42">
        <f t="shared" si="37"/>
        <v>1.379613472438322</v>
      </c>
      <c r="AP101" s="42">
        <f t="shared" si="31"/>
        <v>0.79652020968989956</v>
      </c>
    </row>
    <row r="102" spans="1:42" ht="15" thickBot="1" x14ac:dyDescent="0.35">
      <c r="A102">
        <v>300</v>
      </c>
      <c r="B102" s="10">
        <v>59</v>
      </c>
      <c r="C102" s="11">
        <v>59.2</v>
      </c>
      <c r="D102" s="11">
        <v>56.5</v>
      </c>
      <c r="E102" s="42">
        <f t="shared" ref="E102" si="38">AVERAGE(B102-B$6,C102-C$6,D102-D$6)</f>
        <v>42.033333333333331</v>
      </c>
      <c r="F102" s="42">
        <f t="shared" si="32"/>
        <v>1.5044378795195685</v>
      </c>
      <c r="G102" s="42">
        <f>F102/SQRT(3)</f>
        <v>0.8685876147196927</v>
      </c>
      <c r="I102" s="10">
        <v>56.3</v>
      </c>
      <c r="J102" s="11">
        <v>58</v>
      </c>
      <c r="K102" s="11">
        <v>59</v>
      </c>
      <c r="L102" s="42">
        <f t="shared" ref="L102" si="39">AVERAGE(I102-I$6,J102-J$6,K102-K$6)</f>
        <v>42.766666666666673</v>
      </c>
      <c r="M102" s="42">
        <f t="shared" si="33"/>
        <v>1.3650396819628861</v>
      </c>
      <c r="N102" s="42">
        <f>M102/SQRT(3)</f>
        <v>0.78810602783579342</v>
      </c>
      <c r="P102" s="10">
        <v>70.3</v>
      </c>
      <c r="Q102" s="11">
        <v>67</v>
      </c>
      <c r="R102" s="11">
        <v>65.099999999999994</v>
      </c>
      <c r="S102" s="42">
        <f t="shared" si="24"/>
        <v>52.466666666666661</v>
      </c>
      <c r="T102" s="42">
        <f t="shared" si="34"/>
        <v>2.6312227829154526</v>
      </c>
      <c r="U102" s="42">
        <f>T102/SQRT(3)</f>
        <v>1.5191371820141129</v>
      </c>
      <c r="W102" s="10">
        <v>69.099999999999994</v>
      </c>
      <c r="X102" s="11">
        <v>73.400000000000006</v>
      </c>
      <c r="Y102" s="11">
        <v>69.5</v>
      </c>
      <c r="Z102" s="42">
        <f t="shared" si="26"/>
        <v>55.666666666666664</v>
      </c>
      <c r="AA102" s="42">
        <f t="shared" si="35"/>
        <v>2.375570107012916</v>
      </c>
      <c r="AB102" s="42">
        <f>AA102/SQRT(3)</f>
        <v>1.3715360407627353</v>
      </c>
      <c r="AD102" s="10">
        <v>68.5</v>
      </c>
      <c r="AE102" s="11">
        <v>72.3</v>
      </c>
      <c r="AF102" s="11">
        <v>73</v>
      </c>
      <c r="AG102" s="42">
        <f t="shared" si="28"/>
        <v>56.266666666666673</v>
      </c>
      <c r="AH102" s="42">
        <f t="shared" si="36"/>
        <v>2.4214320831551999</v>
      </c>
      <c r="AI102" s="42">
        <f>AH102/SQRT(3)</f>
        <v>1.3980144650340509</v>
      </c>
      <c r="AK102" s="10">
        <v>68.5</v>
      </c>
      <c r="AL102" s="11">
        <v>65.5</v>
      </c>
      <c r="AM102" s="11">
        <v>65</v>
      </c>
      <c r="AN102" s="42">
        <f t="shared" si="30"/>
        <v>51.333333333333336</v>
      </c>
      <c r="AO102" s="42">
        <f t="shared" si="37"/>
        <v>1.8929694486000912</v>
      </c>
      <c r="AP102" s="42">
        <f>AO102/SQRT(3)</f>
        <v>1.0929064207170001</v>
      </c>
    </row>
  </sheetData>
  <mergeCells count="12">
    <mergeCell ref="AN3:AN5"/>
    <mergeCell ref="AK2:AM2"/>
    <mergeCell ref="E3:E5"/>
    <mergeCell ref="L3:L5"/>
    <mergeCell ref="S3:S5"/>
    <mergeCell ref="Z3:Z5"/>
    <mergeCell ref="AG3:AG5"/>
    <mergeCell ref="B2:D2"/>
    <mergeCell ref="I2:K2"/>
    <mergeCell ref="P2:R2"/>
    <mergeCell ref="W2:Y2"/>
    <mergeCell ref="AD2:AF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27E8C-A949-47B3-9505-1E0984E99664}">
  <dimension ref="A2:AP102"/>
  <sheetViews>
    <sheetView zoomScale="90" zoomScaleNormal="90" workbookViewId="0">
      <selection activeCell="AT11" sqref="AT11"/>
    </sheetView>
  </sheetViews>
  <sheetFormatPr defaultRowHeight="14.4" x14ac:dyDescent="0.3"/>
  <cols>
    <col min="1" max="1" width="9" customWidth="1"/>
    <col min="2" max="2" width="12.5546875" customWidth="1"/>
    <col min="9" max="9" width="9.44140625" customWidth="1"/>
  </cols>
  <sheetData>
    <row r="2" spans="1:42" ht="15" thickBot="1" x14ac:dyDescent="0.35">
      <c r="B2" s="48" t="s">
        <v>9</v>
      </c>
      <c r="C2" s="48"/>
      <c r="D2" s="48"/>
      <c r="I2" s="48" t="s">
        <v>0</v>
      </c>
      <c r="J2" s="48"/>
      <c r="K2" s="48"/>
      <c r="P2" s="48" t="s">
        <v>5</v>
      </c>
      <c r="Q2" s="48"/>
      <c r="R2" s="48"/>
      <c r="W2" s="48" t="s">
        <v>6</v>
      </c>
      <c r="X2" s="48"/>
      <c r="Y2" s="48"/>
      <c r="AD2" s="48" t="s">
        <v>7</v>
      </c>
      <c r="AE2" s="48"/>
      <c r="AF2" s="48"/>
      <c r="AK2" s="48" t="s">
        <v>8</v>
      </c>
      <c r="AL2" s="48"/>
      <c r="AM2" s="48"/>
    </row>
    <row r="3" spans="1:42" x14ac:dyDescent="0.3">
      <c r="E3" s="51" t="s">
        <v>10</v>
      </c>
      <c r="F3" s="5"/>
      <c r="G3" s="5"/>
      <c r="L3" s="49" t="s">
        <v>10</v>
      </c>
      <c r="M3" s="5"/>
      <c r="N3" s="5"/>
      <c r="S3" s="49" t="s">
        <v>10</v>
      </c>
      <c r="T3" s="5"/>
      <c r="U3" s="5"/>
      <c r="Z3" s="49" t="s">
        <v>10</v>
      </c>
      <c r="AA3" s="5"/>
      <c r="AB3" s="5"/>
      <c r="AG3" s="49" t="s">
        <v>10</v>
      </c>
      <c r="AH3" s="5"/>
      <c r="AI3" s="5"/>
      <c r="AN3" s="49" t="s">
        <v>10</v>
      </c>
      <c r="AO3" s="5"/>
      <c r="AP3" s="5"/>
    </row>
    <row r="4" spans="1:42" x14ac:dyDescent="0.3">
      <c r="E4" s="52"/>
      <c r="F4" s="5" t="s">
        <v>11</v>
      </c>
      <c r="G4" s="5" t="s">
        <v>12</v>
      </c>
      <c r="L4" s="49"/>
      <c r="M4" s="5" t="s">
        <v>11</v>
      </c>
      <c r="N4" s="5" t="s">
        <v>12</v>
      </c>
      <c r="S4" s="49"/>
      <c r="T4" s="5" t="s">
        <v>11</v>
      </c>
      <c r="U4" s="5" t="s">
        <v>12</v>
      </c>
      <c r="Z4" s="49"/>
      <c r="AA4" s="5" t="s">
        <v>11</v>
      </c>
      <c r="AB4" s="5" t="s">
        <v>12</v>
      </c>
      <c r="AG4" s="49"/>
      <c r="AH4" s="5" t="s">
        <v>11</v>
      </c>
      <c r="AI4" s="5" t="s">
        <v>12</v>
      </c>
      <c r="AN4" s="49"/>
      <c r="AO4" s="5" t="s">
        <v>11</v>
      </c>
      <c r="AP4" s="5" t="s">
        <v>12</v>
      </c>
    </row>
    <row r="5" spans="1:42" ht="15" thickBot="1" x14ac:dyDescent="0.35">
      <c r="A5" t="s">
        <v>1</v>
      </c>
      <c r="B5" t="s">
        <v>2</v>
      </c>
      <c r="C5" t="s">
        <v>3</v>
      </c>
      <c r="D5" t="s">
        <v>4</v>
      </c>
      <c r="E5" s="52"/>
      <c r="F5" s="5"/>
      <c r="G5" s="5"/>
      <c r="I5" t="s">
        <v>2</v>
      </c>
      <c r="J5" t="s">
        <v>3</v>
      </c>
      <c r="K5" t="s">
        <v>4</v>
      </c>
      <c r="L5" s="49"/>
      <c r="M5" s="5"/>
      <c r="N5" s="5"/>
      <c r="P5" t="s">
        <v>2</v>
      </c>
      <c r="Q5" t="s">
        <v>3</v>
      </c>
      <c r="R5" t="s">
        <v>4</v>
      </c>
      <c r="S5" s="49"/>
      <c r="T5" s="5"/>
      <c r="U5" s="5"/>
      <c r="W5" t="s">
        <v>2</v>
      </c>
      <c r="X5" t="s">
        <v>3</v>
      </c>
      <c r="Y5" t="s">
        <v>4</v>
      </c>
      <c r="Z5" s="49"/>
      <c r="AA5" s="5"/>
      <c r="AB5" s="5"/>
      <c r="AD5" t="s">
        <v>2</v>
      </c>
      <c r="AE5" t="s">
        <v>3</v>
      </c>
      <c r="AF5" t="s">
        <v>4</v>
      </c>
      <c r="AG5" s="49"/>
      <c r="AH5" s="5"/>
      <c r="AI5" s="5"/>
      <c r="AK5" t="s">
        <v>2</v>
      </c>
      <c r="AL5" t="s">
        <v>3</v>
      </c>
      <c r="AM5" t="s">
        <v>4</v>
      </c>
      <c r="AN5" s="49"/>
      <c r="AO5" s="5"/>
      <c r="AP5" s="5"/>
    </row>
    <row r="6" spans="1:42" x14ac:dyDescent="0.3">
      <c r="A6">
        <v>0</v>
      </c>
      <c r="B6" s="6">
        <v>15</v>
      </c>
      <c r="C6" s="7">
        <v>15</v>
      </c>
      <c r="D6" s="7">
        <v>15</v>
      </c>
      <c r="E6" s="42">
        <f>AVERAGE(B6-B$6,C6-C$6,D6-D$6)</f>
        <v>0</v>
      </c>
      <c r="F6" s="42">
        <f>STDEV(B6:D6)</f>
        <v>0</v>
      </c>
      <c r="G6" s="42">
        <f>F6/SQRT(3)</f>
        <v>0</v>
      </c>
      <c r="I6" s="6">
        <v>15</v>
      </c>
      <c r="J6" s="7">
        <v>15</v>
      </c>
      <c r="K6" s="7">
        <v>15</v>
      </c>
      <c r="L6" s="42">
        <f>AVERAGE(I6-I$6,J6-J$6,K6-K$6)</f>
        <v>0</v>
      </c>
      <c r="M6" s="42">
        <f>STDEV(I6:K6)</f>
        <v>0</v>
      </c>
      <c r="N6" s="42">
        <f>M6/SQRT(3)</f>
        <v>0</v>
      </c>
      <c r="P6" s="6">
        <v>15</v>
      </c>
      <c r="Q6" s="7">
        <v>15</v>
      </c>
      <c r="R6" s="7">
        <v>15</v>
      </c>
      <c r="S6" s="42">
        <f>AVERAGE(P6-P$6,Q6-Q$6,R6-R$6)</f>
        <v>0</v>
      </c>
      <c r="T6" s="42">
        <f>STDEV(P6:R6)</f>
        <v>0</v>
      </c>
      <c r="U6" s="42">
        <f>T6/SQRT(3)</f>
        <v>0</v>
      </c>
      <c r="W6" s="6">
        <v>15</v>
      </c>
      <c r="X6" s="7">
        <v>15</v>
      </c>
      <c r="Y6" s="7">
        <v>15</v>
      </c>
      <c r="Z6" s="42">
        <f t="shared" ref="Z6:Z37" si="0">AVERAGE(W6-W$6,X6-X$6,Y6-Y$6)</f>
        <v>0</v>
      </c>
      <c r="AA6" s="42">
        <f>STDEV(W6:Y6)</f>
        <v>0</v>
      </c>
      <c r="AB6" s="42">
        <f>AA6/SQRT(3)</f>
        <v>0</v>
      </c>
      <c r="AD6" s="6">
        <v>15</v>
      </c>
      <c r="AE6" s="7">
        <v>15</v>
      </c>
      <c r="AF6" s="7">
        <v>15</v>
      </c>
      <c r="AG6" s="42">
        <f>AVERAGE(AD6-AD$6,AE6-AE$6,AF6-AF$6)</f>
        <v>0</v>
      </c>
      <c r="AH6" s="42">
        <f>STDEV(AD6:AF6)</f>
        <v>0</v>
      </c>
      <c r="AI6" s="42">
        <f>AH6/SQRT(3)</f>
        <v>0</v>
      </c>
      <c r="AK6" s="6">
        <v>15</v>
      </c>
      <c r="AL6" s="7">
        <v>15</v>
      </c>
      <c r="AM6" s="7">
        <v>15</v>
      </c>
      <c r="AN6" s="42">
        <f>AVERAGE(AK6-AK$6,AL6-AL$6,AM6-AM$6)</f>
        <v>0</v>
      </c>
      <c r="AO6" s="42">
        <f>STDEV(AK6:AM6)</f>
        <v>0</v>
      </c>
      <c r="AP6" s="42">
        <f>AO6/SQRT(3)</f>
        <v>0</v>
      </c>
    </row>
    <row r="7" spans="1:42" ht="15" customHeight="1" x14ac:dyDescent="0.3">
      <c r="A7">
        <v>2</v>
      </c>
      <c r="B7" s="8">
        <v>19</v>
      </c>
      <c r="C7">
        <v>22.3</v>
      </c>
      <c r="D7">
        <v>20.100000000000001</v>
      </c>
      <c r="E7" s="42">
        <f t="shared" ref="E7:E70" si="1">AVERAGE(B7-B$6,C7-C$6,D7-D$6)</f>
        <v>5.4666666666666677</v>
      </c>
      <c r="F7" s="42">
        <f>STDEV(B7:D7)</f>
        <v>1.6802777548171415</v>
      </c>
      <c r="G7" s="42">
        <f t="shared" ref="G7:G70" si="2">F7/SQRT(3)</f>
        <v>0.97010881405701666</v>
      </c>
      <c r="I7" s="8">
        <v>20.9</v>
      </c>
      <c r="J7">
        <v>21.9</v>
      </c>
      <c r="K7">
        <v>19.8</v>
      </c>
      <c r="L7" s="42">
        <f t="shared" ref="L7:L70" si="3">AVERAGE(I7-I$6,J7-J$6,K7-K$6)</f>
        <v>5.8666666666666663</v>
      </c>
      <c r="M7" s="42">
        <f>STDEV(I7:K7)</f>
        <v>1.0503967504392477</v>
      </c>
      <c r="N7" s="42">
        <f t="shared" ref="N7:N70" si="4">M7/SQRT(3)</f>
        <v>0.60644684662200787</v>
      </c>
      <c r="P7" s="8">
        <v>21.3</v>
      </c>
      <c r="Q7">
        <v>22</v>
      </c>
      <c r="R7">
        <v>21.5</v>
      </c>
      <c r="S7" s="42">
        <f>AVERAGE(P7-P$6,Q7-Q$6,R7-R$6)</f>
        <v>6.6000000000000005</v>
      </c>
      <c r="T7" s="42">
        <f>STDEV(P7:R7)</f>
        <v>0.36055512754639862</v>
      </c>
      <c r="U7" s="42">
        <f t="shared" ref="U7:U70" si="5">T7/SQRT(3)</f>
        <v>0.2081665999466131</v>
      </c>
      <c r="W7" s="8">
        <v>20.8</v>
      </c>
      <c r="X7">
        <v>21</v>
      </c>
      <c r="Y7">
        <v>21.5</v>
      </c>
      <c r="Z7" s="42">
        <f t="shared" si="0"/>
        <v>6.1000000000000005</v>
      </c>
      <c r="AA7" s="42">
        <f>STDEV(W7:Y7)</f>
        <v>0.36055512754639862</v>
      </c>
      <c r="AB7" s="42">
        <f t="shared" ref="AB7:AB70" si="6">AA7/SQRT(3)</f>
        <v>0.2081665999466131</v>
      </c>
      <c r="AD7" s="8">
        <v>22</v>
      </c>
      <c r="AE7">
        <v>23.2</v>
      </c>
      <c r="AF7">
        <v>22.5</v>
      </c>
      <c r="AG7" s="42">
        <f t="shared" ref="AG7:AG70" si="7">AVERAGE(AD7-AD$6,AE7-AE$6,AF7-AF$6)</f>
        <v>7.5666666666666664</v>
      </c>
      <c r="AH7" s="42">
        <f>STDEV(AD7:AF7)</f>
        <v>0.60277137733417041</v>
      </c>
      <c r="AI7" s="42">
        <f t="shared" ref="AI7:AI70" si="8">AH7/SQRT(3)</f>
        <v>0.34801021696368478</v>
      </c>
      <c r="AK7" s="8">
        <v>22.5</v>
      </c>
      <c r="AL7">
        <v>23.9</v>
      </c>
      <c r="AM7">
        <v>23.3</v>
      </c>
      <c r="AN7" s="42">
        <f t="shared" ref="AN7:AN70" si="9">AVERAGE(AK7-AK$6,AL7-AL$6,AM7-AM$6)</f>
        <v>8.2333333333333325</v>
      </c>
      <c r="AO7" s="42">
        <f>STDEV(AK7:AM7)</f>
        <v>0.70237691685684855</v>
      </c>
      <c r="AP7" s="42">
        <f t="shared" ref="AP7:AP70" si="10">AO7/SQRT(3)</f>
        <v>0.4055175020198809</v>
      </c>
    </row>
    <row r="8" spans="1:42" x14ac:dyDescent="0.3">
      <c r="A8">
        <v>4</v>
      </c>
      <c r="B8" s="8">
        <v>24.5</v>
      </c>
      <c r="C8">
        <v>25</v>
      </c>
      <c r="D8">
        <v>24.4</v>
      </c>
      <c r="E8" s="42">
        <f t="shared" si="1"/>
        <v>9.6333333333333329</v>
      </c>
      <c r="F8" s="42">
        <f t="shared" ref="F8:F70" si="11">STDEV(B8:D8)</f>
        <v>0.32145502536643233</v>
      </c>
      <c r="G8" s="42">
        <f t="shared" si="2"/>
        <v>0.18559214542766769</v>
      </c>
      <c r="I8" s="8">
        <v>25</v>
      </c>
      <c r="J8">
        <v>27</v>
      </c>
      <c r="K8">
        <v>25.9</v>
      </c>
      <c r="L8" s="42">
        <f t="shared" si="3"/>
        <v>10.966666666666667</v>
      </c>
      <c r="M8" s="42">
        <f t="shared" ref="M8:M71" si="12">STDEV(I8:K8)</f>
        <v>1.0016652800877812</v>
      </c>
      <c r="N8" s="42">
        <f t="shared" si="4"/>
        <v>0.57831171909658241</v>
      </c>
      <c r="P8" s="8">
        <v>27.9</v>
      </c>
      <c r="Q8">
        <v>26.1</v>
      </c>
      <c r="R8">
        <v>25</v>
      </c>
      <c r="S8" s="42">
        <f t="shared" ref="S8:S70" si="13">AVERAGE(P8-P$6,Q8-Q$6,R8-R$6)</f>
        <v>11.333333333333334</v>
      </c>
      <c r="T8" s="42">
        <f t="shared" ref="T8:T71" si="14">STDEV(P8:R8)</f>
        <v>1.464012750399849</v>
      </c>
      <c r="U8" s="42">
        <f t="shared" si="5"/>
        <v>0.84524815554039723</v>
      </c>
      <c r="W8" s="8">
        <v>25</v>
      </c>
      <c r="X8">
        <v>25.4</v>
      </c>
      <c r="Y8">
        <v>23.5</v>
      </c>
      <c r="Z8" s="42">
        <f t="shared" si="0"/>
        <v>9.6333333333333329</v>
      </c>
      <c r="AA8" s="42">
        <f t="shared" ref="AA8:AA71" si="15">STDEV(W8:Y8)</f>
        <v>1.0016652800877806</v>
      </c>
      <c r="AB8" s="42">
        <f t="shared" si="6"/>
        <v>0.57831171909658208</v>
      </c>
      <c r="AD8" s="8">
        <v>25.1</v>
      </c>
      <c r="AE8">
        <v>27.5</v>
      </c>
      <c r="AF8">
        <v>26</v>
      </c>
      <c r="AG8" s="42">
        <f t="shared" si="7"/>
        <v>11.200000000000001</v>
      </c>
      <c r="AH8" s="42">
        <f t="shared" ref="AH8:AH71" si="16">STDEV(AD8:AF8)</f>
        <v>1.2124355652982135</v>
      </c>
      <c r="AI8" s="42">
        <f t="shared" si="8"/>
        <v>0.69999999999999973</v>
      </c>
      <c r="AK8" s="8">
        <v>26.3</v>
      </c>
      <c r="AL8">
        <v>26.5</v>
      </c>
      <c r="AM8">
        <v>26.4</v>
      </c>
      <c r="AN8" s="42">
        <f t="shared" si="9"/>
        <v>11.4</v>
      </c>
      <c r="AO8" s="42">
        <f t="shared" ref="AO8:AO71" si="17">STDEV(AK8:AM8)</f>
        <v>9.9999999999999645E-2</v>
      </c>
      <c r="AP8" s="42">
        <f t="shared" si="10"/>
        <v>5.7735026918962373E-2</v>
      </c>
    </row>
    <row r="9" spans="1:42" x14ac:dyDescent="0.3">
      <c r="A9">
        <v>6</v>
      </c>
      <c r="B9" s="8">
        <v>26.1</v>
      </c>
      <c r="C9">
        <v>29</v>
      </c>
      <c r="D9">
        <v>28</v>
      </c>
      <c r="E9" s="42">
        <f t="shared" si="1"/>
        <v>12.700000000000001</v>
      </c>
      <c r="F9" s="42">
        <f t="shared" si="11"/>
        <v>1.4730919862656229</v>
      </c>
      <c r="G9" s="42">
        <f t="shared" si="2"/>
        <v>0.85049005481153794</v>
      </c>
      <c r="I9" s="8">
        <v>30.2</v>
      </c>
      <c r="J9">
        <v>30.1</v>
      </c>
      <c r="K9">
        <v>30</v>
      </c>
      <c r="L9" s="42">
        <f t="shared" si="3"/>
        <v>15.1</v>
      </c>
      <c r="M9" s="42">
        <f t="shared" si="12"/>
        <v>9.9999999999999645E-2</v>
      </c>
      <c r="N9" s="42">
        <f t="shared" si="4"/>
        <v>5.7735026918962373E-2</v>
      </c>
      <c r="P9" s="8">
        <v>33.1</v>
      </c>
      <c r="Q9">
        <v>31</v>
      </c>
      <c r="R9">
        <v>27</v>
      </c>
      <c r="S9" s="42">
        <f t="shared" si="13"/>
        <v>15.366666666666667</v>
      </c>
      <c r="T9" s="42">
        <f t="shared" si="14"/>
        <v>3.0989245446337246</v>
      </c>
      <c r="U9" s="42">
        <f t="shared" si="5"/>
        <v>1.7891649200426194</v>
      </c>
      <c r="W9" s="8">
        <v>29.2</v>
      </c>
      <c r="X9">
        <v>26</v>
      </c>
      <c r="Y9">
        <v>27.3</v>
      </c>
      <c r="Z9" s="42">
        <f t="shared" si="0"/>
        <v>12.5</v>
      </c>
      <c r="AA9" s="42">
        <f t="shared" si="15"/>
        <v>1.6093476939431077</v>
      </c>
      <c r="AB9" s="42">
        <f t="shared" si="6"/>
        <v>0.92915732431775677</v>
      </c>
      <c r="AD9" s="8">
        <v>29.1</v>
      </c>
      <c r="AE9">
        <v>30.1</v>
      </c>
      <c r="AF9">
        <v>30</v>
      </c>
      <c r="AG9" s="42">
        <f t="shared" si="7"/>
        <v>14.733333333333334</v>
      </c>
      <c r="AH9" s="42">
        <f t="shared" si="16"/>
        <v>0.55075705472860981</v>
      </c>
      <c r="AI9" s="42">
        <f t="shared" si="8"/>
        <v>0.31797973380564831</v>
      </c>
      <c r="AK9" s="8">
        <v>30.3</v>
      </c>
      <c r="AL9">
        <v>31</v>
      </c>
      <c r="AM9">
        <v>30</v>
      </c>
      <c r="AN9" s="42">
        <f t="shared" si="9"/>
        <v>15.433333333333332</v>
      </c>
      <c r="AO9" s="42">
        <f t="shared" si="17"/>
        <v>0.51316014394468834</v>
      </c>
      <c r="AP9" s="42">
        <f t="shared" si="10"/>
        <v>0.29627314724385295</v>
      </c>
    </row>
    <row r="10" spans="1:42" x14ac:dyDescent="0.3">
      <c r="A10">
        <v>8</v>
      </c>
      <c r="B10" s="8">
        <v>32</v>
      </c>
      <c r="C10">
        <v>31.4</v>
      </c>
      <c r="D10">
        <v>30.4</v>
      </c>
      <c r="E10" s="42">
        <f t="shared" si="1"/>
        <v>16.266666666666666</v>
      </c>
      <c r="F10" s="42">
        <f t="shared" si="11"/>
        <v>0.80829037686547678</v>
      </c>
      <c r="G10" s="42">
        <f t="shared" si="2"/>
        <v>0.46666666666666712</v>
      </c>
      <c r="I10" s="8">
        <v>35</v>
      </c>
      <c r="J10">
        <v>33.299999999999997</v>
      </c>
      <c r="K10">
        <v>32.1</v>
      </c>
      <c r="L10" s="42">
        <f t="shared" si="3"/>
        <v>18.466666666666665</v>
      </c>
      <c r="M10" s="42">
        <f t="shared" si="12"/>
        <v>1.4571661996262923</v>
      </c>
      <c r="N10" s="42">
        <f t="shared" si="4"/>
        <v>0.84129529760826394</v>
      </c>
      <c r="P10" s="8">
        <v>36.799999999999997</v>
      </c>
      <c r="Q10">
        <v>33.5</v>
      </c>
      <c r="R10">
        <v>30.5</v>
      </c>
      <c r="S10" s="42">
        <f t="shared" si="13"/>
        <v>18.599999999999998</v>
      </c>
      <c r="T10" s="42">
        <f t="shared" si="14"/>
        <v>3.1511902513177446</v>
      </c>
      <c r="U10" s="42">
        <f t="shared" si="5"/>
        <v>1.8193405398660243</v>
      </c>
      <c r="W10" s="8">
        <v>31.5</v>
      </c>
      <c r="X10">
        <v>30</v>
      </c>
      <c r="Y10">
        <v>31.1</v>
      </c>
      <c r="Z10" s="42">
        <f t="shared" si="0"/>
        <v>15.866666666666667</v>
      </c>
      <c r="AA10" s="42">
        <f t="shared" si="15"/>
        <v>0.77674534651540306</v>
      </c>
      <c r="AB10" s="42">
        <f t="shared" si="6"/>
        <v>0.44845413490245711</v>
      </c>
      <c r="AD10" s="8">
        <v>33</v>
      </c>
      <c r="AE10">
        <v>32.9</v>
      </c>
      <c r="AF10">
        <v>31.5</v>
      </c>
      <c r="AG10" s="42">
        <f t="shared" si="7"/>
        <v>17.466666666666665</v>
      </c>
      <c r="AH10" s="42">
        <f t="shared" si="16"/>
        <v>0.83864970836060793</v>
      </c>
      <c r="AI10" s="42">
        <f t="shared" si="8"/>
        <v>0.48419463487779818</v>
      </c>
      <c r="AK10" s="8">
        <v>38.700000000000003</v>
      </c>
      <c r="AL10">
        <v>32.5</v>
      </c>
      <c r="AM10">
        <v>32</v>
      </c>
      <c r="AN10" s="42">
        <f t="shared" si="9"/>
        <v>19.400000000000002</v>
      </c>
      <c r="AO10" s="42">
        <f t="shared" si="17"/>
        <v>3.7322915213043064</v>
      </c>
      <c r="AP10" s="42">
        <f t="shared" si="10"/>
        <v>2.1548395145191992</v>
      </c>
    </row>
    <row r="11" spans="1:42" ht="15" customHeight="1" x14ac:dyDescent="0.3">
      <c r="A11">
        <v>10</v>
      </c>
      <c r="B11" s="8">
        <v>35</v>
      </c>
      <c r="C11">
        <v>34.9</v>
      </c>
      <c r="D11">
        <v>34.200000000000003</v>
      </c>
      <c r="E11" s="42">
        <f t="shared" si="1"/>
        <v>19.7</v>
      </c>
      <c r="F11" s="42">
        <f t="shared" si="11"/>
        <v>0.43588989435406539</v>
      </c>
      <c r="G11" s="42">
        <f t="shared" si="2"/>
        <v>0.25166114784235721</v>
      </c>
      <c r="I11" s="8">
        <v>37.200000000000003</v>
      </c>
      <c r="J11">
        <v>37</v>
      </c>
      <c r="K11">
        <v>34.5</v>
      </c>
      <c r="L11" s="42">
        <f t="shared" si="3"/>
        <v>21.233333333333334</v>
      </c>
      <c r="M11" s="42">
        <f t="shared" si="12"/>
        <v>1.5044378795195688</v>
      </c>
      <c r="N11" s="42">
        <f t="shared" si="4"/>
        <v>0.86858761471969281</v>
      </c>
      <c r="P11" s="8">
        <v>40.200000000000003</v>
      </c>
      <c r="Q11">
        <v>36.799999999999997</v>
      </c>
      <c r="R11">
        <v>34</v>
      </c>
      <c r="S11" s="42">
        <f t="shared" si="13"/>
        <v>22</v>
      </c>
      <c r="T11" s="42">
        <f t="shared" si="14"/>
        <v>3.1048349392520063</v>
      </c>
      <c r="U11" s="42">
        <f t="shared" si="5"/>
        <v>1.7925772879665012</v>
      </c>
      <c r="W11" s="8">
        <v>35</v>
      </c>
      <c r="X11">
        <v>33.200000000000003</v>
      </c>
      <c r="Y11">
        <v>32.5</v>
      </c>
      <c r="Z11" s="42">
        <f t="shared" si="0"/>
        <v>18.566666666666666</v>
      </c>
      <c r="AA11" s="42">
        <f t="shared" si="15"/>
        <v>1.2897028081435398</v>
      </c>
      <c r="AB11" s="42">
        <f t="shared" si="6"/>
        <v>0.744610263456289</v>
      </c>
      <c r="AD11" s="8">
        <v>36.1</v>
      </c>
      <c r="AE11">
        <v>36</v>
      </c>
      <c r="AF11">
        <v>34.5</v>
      </c>
      <c r="AG11" s="42">
        <f t="shared" si="7"/>
        <v>20.533333333333335</v>
      </c>
      <c r="AH11" s="42">
        <f t="shared" si="16"/>
        <v>0.89628864398325059</v>
      </c>
      <c r="AI11" s="42">
        <f t="shared" si="8"/>
        <v>0.51747248987533445</v>
      </c>
      <c r="AK11" s="8">
        <v>37.200000000000003</v>
      </c>
      <c r="AL11">
        <v>36.9</v>
      </c>
      <c r="AM11">
        <v>35</v>
      </c>
      <c r="AN11" s="42">
        <f t="shared" si="9"/>
        <v>21.366666666666664</v>
      </c>
      <c r="AO11" s="42">
        <f t="shared" si="17"/>
        <v>1.193035344544886</v>
      </c>
      <c r="AP11" s="42">
        <f t="shared" si="10"/>
        <v>0.68879927732572788</v>
      </c>
    </row>
    <row r="12" spans="1:42" x14ac:dyDescent="0.3">
      <c r="A12">
        <v>12</v>
      </c>
      <c r="B12" s="8">
        <v>39</v>
      </c>
      <c r="C12">
        <v>38.5</v>
      </c>
      <c r="D12">
        <v>35.299999999999997</v>
      </c>
      <c r="E12" s="42">
        <f t="shared" si="1"/>
        <v>22.599999999999998</v>
      </c>
      <c r="F12" s="42">
        <f t="shared" si="11"/>
        <v>2.0074859899884747</v>
      </c>
      <c r="G12" s="42">
        <f t="shared" si="2"/>
        <v>1.1590225767142484</v>
      </c>
      <c r="I12" s="8">
        <v>40</v>
      </c>
      <c r="J12">
        <v>38.5</v>
      </c>
      <c r="K12">
        <v>37.799999999999997</v>
      </c>
      <c r="L12" s="42">
        <f t="shared" si="3"/>
        <v>23.766666666666666</v>
      </c>
      <c r="M12" s="42">
        <f t="shared" si="12"/>
        <v>1.1239810200058256</v>
      </c>
      <c r="N12" s="42">
        <f t="shared" si="4"/>
        <v>0.64893074446439358</v>
      </c>
      <c r="P12" s="8">
        <v>43</v>
      </c>
      <c r="Q12">
        <v>39</v>
      </c>
      <c r="R12">
        <v>36.9</v>
      </c>
      <c r="S12" s="42">
        <f t="shared" si="13"/>
        <v>24.633333333333336</v>
      </c>
      <c r="T12" s="42">
        <f t="shared" si="14"/>
        <v>3.0989245446337246</v>
      </c>
      <c r="U12" s="42">
        <f t="shared" si="5"/>
        <v>1.7891649200426194</v>
      </c>
      <c r="W12" s="8">
        <v>38.200000000000003</v>
      </c>
      <c r="X12">
        <v>38</v>
      </c>
      <c r="Y12">
        <v>35</v>
      </c>
      <c r="Z12" s="42">
        <f t="shared" si="0"/>
        <v>22.066666666666666</v>
      </c>
      <c r="AA12" s="42">
        <f t="shared" si="15"/>
        <v>1.7925772879665012</v>
      </c>
      <c r="AB12" s="42">
        <f t="shared" si="6"/>
        <v>1.0349449797506689</v>
      </c>
      <c r="AD12" s="8">
        <v>40</v>
      </c>
      <c r="AE12">
        <v>38</v>
      </c>
      <c r="AF12">
        <v>37.4</v>
      </c>
      <c r="AG12" s="42">
        <f t="shared" si="7"/>
        <v>23.466666666666669</v>
      </c>
      <c r="AH12" s="42">
        <f t="shared" si="16"/>
        <v>1.3613718571108098</v>
      </c>
      <c r="AI12" s="42">
        <f t="shared" si="8"/>
        <v>0.78598840817010684</v>
      </c>
      <c r="AK12" s="8">
        <v>40.1</v>
      </c>
      <c r="AL12">
        <v>39</v>
      </c>
      <c r="AM12">
        <v>37.799999999999997</v>
      </c>
      <c r="AN12" s="42">
        <f t="shared" si="9"/>
        <v>23.966666666666669</v>
      </c>
      <c r="AO12" s="42">
        <f t="shared" si="17"/>
        <v>1.1503622617824953</v>
      </c>
      <c r="AP12" s="42">
        <f t="shared" si="10"/>
        <v>0.6641619615057105</v>
      </c>
    </row>
    <row r="13" spans="1:42" x14ac:dyDescent="0.3">
      <c r="A13">
        <v>14</v>
      </c>
      <c r="B13" s="8">
        <v>39.299999999999997</v>
      </c>
      <c r="C13">
        <v>39</v>
      </c>
      <c r="D13">
        <v>37.799999999999997</v>
      </c>
      <c r="E13" s="42">
        <f t="shared" si="1"/>
        <v>23.7</v>
      </c>
      <c r="F13" s="42">
        <f t="shared" si="11"/>
        <v>0.79372539331937764</v>
      </c>
      <c r="G13" s="42">
        <f t="shared" si="2"/>
        <v>0.45825756949558427</v>
      </c>
      <c r="I13" s="8">
        <v>42.5</v>
      </c>
      <c r="J13">
        <v>40</v>
      </c>
      <c r="K13">
        <v>39.700000000000003</v>
      </c>
      <c r="L13" s="42">
        <f t="shared" si="3"/>
        <v>25.733333333333334</v>
      </c>
      <c r="M13" s="42">
        <f t="shared" si="12"/>
        <v>1.5373136743466931</v>
      </c>
      <c r="N13" s="42">
        <f t="shared" si="4"/>
        <v>0.88756846371295595</v>
      </c>
      <c r="P13" s="8">
        <v>45.5</v>
      </c>
      <c r="Q13">
        <v>41.9</v>
      </c>
      <c r="R13">
        <v>40</v>
      </c>
      <c r="S13" s="42">
        <f t="shared" si="13"/>
        <v>27.466666666666669</v>
      </c>
      <c r="T13" s="42">
        <f t="shared" si="14"/>
        <v>2.7934447074057749</v>
      </c>
      <c r="U13" s="42">
        <f t="shared" si="5"/>
        <v>1.6127960537870596</v>
      </c>
      <c r="W13" s="8">
        <v>40.5</v>
      </c>
      <c r="X13">
        <v>41.4</v>
      </c>
      <c r="Y13">
        <v>37.4</v>
      </c>
      <c r="Z13" s="42">
        <f t="shared" si="0"/>
        <v>24.766666666666666</v>
      </c>
      <c r="AA13" s="42">
        <f t="shared" si="15"/>
        <v>2.098412098071619</v>
      </c>
      <c r="AB13" s="42">
        <f t="shared" si="6"/>
        <v>1.2115187896924167</v>
      </c>
      <c r="AD13" s="8">
        <v>43.2</v>
      </c>
      <c r="AE13">
        <v>41.5</v>
      </c>
      <c r="AF13">
        <v>41</v>
      </c>
      <c r="AG13" s="42">
        <f t="shared" si="7"/>
        <v>26.900000000000002</v>
      </c>
      <c r="AH13" s="42">
        <f t="shared" si="16"/>
        <v>1.1532562594670812</v>
      </c>
      <c r="AI13" s="42">
        <f t="shared" si="8"/>
        <v>0.6658328118479403</v>
      </c>
      <c r="AK13" s="8">
        <v>42</v>
      </c>
      <c r="AL13">
        <v>40.200000000000003</v>
      </c>
      <c r="AM13">
        <v>39</v>
      </c>
      <c r="AN13" s="42">
        <f t="shared" si="9"/>
        <v>25.400000000000002</v>
      </c>
      <c r="AO13" s="42">
        <f t="shared" si="17"/>
        <v>1.5099668870541498</v>
      </c>
      <c r="AP13" s="42">
        <f t="shared" si="10"/>
        <v>0.87177978870813466</v>
      </c>
    </row>
    <row r="14" spans="1:42" x14ac:dyDescent="0.3">
      <c r="A14">
        <v>16</v>
      </c>
      <c r="B14" s="8">
        <v>42.7</v>
      </c>
      <c r="C14">
        <v>42.5</v>
      </c>
      <c r="D14">
        <v>39.5</v>
      </c>
      <c r="E14" s="42">
        <f t="shared" si="1"/>
        <v>26.566666666666666</v>
      </c>
      <c r="F14" s="42">
        <f t="shared" si="11"/>
        <v>1.7925772879665012</v>
      </c>
      <c r="G14" s="42">
        <f t="shared" si="2"/>
        <v>1.0349449797506689</v>
      </c>
      <c r="I14" s="8">
        <v>44.5</v>
      </c>
      <c r="J14">
        <v>41</v>
      </c>
      <c r="K14">
        <v>41.9</v>
      </c>
      <c r="L14" s="42">
        <f t="shared" si="3"/>
        <v>27.466666666666669</v>
      </c>
      <c r="M14" s="42">
        <f t="shared" si="12"/>
        <v>1.8175074506954116</v>
      </c>
      <c r="N14" s="42">
        <f t="shared" si="4"/>
        <v>1.0493384159131465</v>
      </c>
      <c r="P14" s="8">
        <v>48.2</v>
      </c>
      <c r="Q14">
        <v>45</v>
      </c>
      <c r="R14">
        <v>43.2</v>
      </c>
      <c r="S14" s="42">
        <f t="shared" si="13"/>
        <v>30.466666666666669</v>
      </c>
      <c r="T14" s="42">
        <f t="shared" si="14"/>
        <v>2.5324559884296773</v>
      </c>
      <c r="U14" s="42">
        <f t="shared" si="5"/>
        <v>1.4621141466307541</v>
      </c>
      <c r="W14" s="8">
        <v>42.2</v>
      </c>
      <c r="X14">
        <v>43</v>
      </c>
      <c r="Y14">
        <v>40.299999999999997</v>
      </c>
      <c r="Z14" s="42">
        <f t="shared" si="0"/>
        <v>26.833333333333332</v>
      </c>
      <c r="AA14" s="42">
        <f t="shared" si="15"/>
        <v>1.3868429375143165</v>
      </c>
      <c r="AB14" s="42">
        <f t="shared" si="6"/>
        <v>0.80069414329762201</v>
      </c>
      <c r="AD14" s="8">
        <v>44.6</v>
      </c>
      <c r="AE14">
        <v>42.5</v>
      </c>
      <c r="AF14">
        <v>42.2</v>
      </c>
      <c r="AG14" s="42">
        <f t="shared" si="7"/>
        <v>28.100000000000005</v>
      </c>
      <c r="AH14" s="42">
        <f t="shared" si="16"/>
        <v>1.3076696830622019</v>
      </c>
      <c r="AI14" s="42">
        <f t="shared" si="8"/>
        <v>0.75498344352707492</v>
      </c>
      <c r="AK14" s="8">
        <v>45</v>
      </c>
      <c r="AL14">
        <v>41.6</v>
      </c>
      <c r="AM14">
        <v>41.1</v>
      </c>
      <c r="AN14" s="42">
        <f t="shared" si="9"/>
        <v>27.566666666666666</v>
      </c>
      <c r="AO14" s="42">
        <f t="shared" si="17"/>
        <v>2.1221058723196</v>
      </c>
      <c r="AP14" s="42">
        <f t="shared" si="10"/>
        <v>1.2251983966326068</v>
      </c>
    </row>
    <row r="15" spans="1:42" ht="15" customHeight="1" x14ac:dyDescent="0.3">
      <c r="A15">
        <v>18</v>
      </c>
      <c r="B15" s="8">
        <v>45</v>
      </c>
      <c r="C15">
        <v>41.5</v>
      </c>
      <c r="D15">
        <v>40.9</v>
      </c>
      <c r="E15" s="42">
        <f t="shared" si="1"/>
        <v>27.466666666666669</v>
      </c>
      <c r="F15" s="42">
        <f t="shared" si="11"/>
        <v>2.2143471573656504</v>
      </c>
      <c r="G15" s="42">
        <f t="shared" si="2"/>
        <v>1.2784539273843409</v>
      </c>
      <c r="I15" s="8">
        <v>46.3</v>
      </c>
      <c r="J15">
        <v>43.5</v>
      </c>
      <c r="K15">
        <v>43.4</v>
      </c>
      <c r="L15" s="42">
        <f t="shared" si="3"/>
        <v>29.399999999999995</v>
      </c>
      <c r="M15" s="42">
        <f t="shared" si="12"/>
        <v>1.6462077633154315</v>
      </c>
      <c r="N15" s="42">
        <f t="shared" si="4"/>
        <v>0.95043849529221613</v>
      </c>
      <c r="P15" s="8">
        <v>53</v>
      </c>
      <c r="Q15">
        <v>47.4</v>
      </c>
      <c r="R15">
        <v>45</v>
      </c>
      <c r="S15" s="42">
        <f t="shared" si="13"/>
        <v>33.466666666666669</v>
      </c>
      <c r="T15" s="42">
        <f t="shared" si="14"/>
        <v>4.1052811515575076</v>
      </c>
      <c r="U15" s="42">
        <f t="shared" si="5"/>
        <v>2.3701851779508241</v>
      </c>
      <c r="W15" s="8">
        <v>46.5</v>
      </c>
      <c r="X15">
        <v>43.3</v>
      </c>
      <c r="Y15">
        <v>41</v>
      </c>
      <c r="Z15" s="42">
        <f t="shared" si="0"/>
        <v>28.599999999999998</v>
      </c>
      <c r="AA15" s="42">
        <f t="shared" si="15"/>
        <v>2.7622454633866269</v>
      </c>
      <c r="AB15" s="42">
        <f t="shared" si="6"/>
        <v>1.5947831618540917</v>
      </c>
      <c r="AD15" s="8">
        <v>47.9</v>
      </c>
      <c r="AE15">
        <v>45</v>
      </c>
      <c r="AF15">
        <v>44.3</v>
      </c>
      <c r="AG15" s="42">
        <f t="shared" si="7"/>
        <v>30.733333333333331</v>
      </c>
      <c r="AH15" s="42">
        <f t="shared" si="16"/>
        <v>1.908751773629388</v>
      </c>
      <c r="AI15" s="42">
        <f t="shared" si="8"/>
        <v>1.1020183503211027</v>
      </c>
      <c r="AK15" s="8">
        <v>47.3</v>
      </c>
      <c r="AL15">
        <v>45</v>
      </c>
      <c r="AM15">
        <v>43.3</v>
      </c>
      <c r="AN15" s="42">
        <f t="shared" si="9"/>
        <v>30.2</v>
      </c>
      <c r="AO15" s="42">
        <f t="shared" si="17"/>
        <v>2.0074859899884729</v>
      </c>
      <c r="AP15" s="42">
        <f t="shared" si="10"/>
        <v>1.1590225767142472</v>
      </c>
    </row>
    <row r="16" spans="1:42" x14ac:dyDescent="0.3">
      <c r="A16">
        <v>20</v>
      </c>
      <c r="B16" s="8">
        <v>47</v>
      </c>
      <c r="C16">
        <v>43</v>
      </c>
      <c r="D16">
        <v>41.5</v>
      </c>
      <c r="E16" s="42">
        <f t="shared" si="1"/>
        <v>28.833333333333332</v>
      </c>
      <c r="F16" s="42">
        <f t="shared" si="11"/>
        <v>2.8431203515386634</v>
      </c>
      <c r="G16" s="42">
        <f t="shared" si="2"/>
        <v>1.6414763002993509</v>
      </c>
      <c r="I16" s="8">
        <v>47.9</v>
      </c>
      <c r="J16">
        <v>46</v>
      </c>
      <c r="K16">
        <v>45.2</v>
      </c>
      <c r="L16" s="42">
        <f t="shared" si="3"/>
        <v>31.366666666666664</v>
      </c>
      <c r="M16" s="42">
        <f t="shared" si="12"/>
        <v>1.3868429375143128</v>
      </c>
      <c r="N16" s="42">
        <f t="shared" si="4"/>
        <v>0.8006941432976199</v>
      </c>
      <c r="P16" s="8">
        <v>56</v>
      </c>
      <c r="Q16">
        <v>48.8</v>
      </c>
      <c r="R16">
        <v>47.5</v>
      </c>
      <c r="S16" s="42">
        <f t="shared" si="13"/>
        <v>35.766666666666666</v>
      </c>
      <c r="T16" s="42">
        <f t="shared" si="14"/>
        <v>4.578573285788198</v>
      </c>
      <c r="U16" s="42">
        <f t="shared" si="5"/>
        <v>2.6434405190542458</v>
      </c>
      <c r="W16" s="8">
        <v>47</v>
      </c>
      <c r="X16">
        <v>44</v>
      </c>
      <c r="Y16">
        <v>41.2</v>
      </c>
      <c r="Z16" s="42">
        <f t="shared" si="0"/>
        <v>29.066666666666666</v>
      </c>
      <c r="AA16" s="42">
        <f t="shared" si="15"/>
        <v>2.9005746557076106</v>
      </c>
      <c r="AB16" s="42">
        <f t="shared" si="6"/>
        <v>1.6746475582773952</v>
      </c>
      <c r="AD16" s="8">
        <v>49.6</v>
      </c>
      <c r="AE16">
        <v>47.5</v>
      </c>
      <c r="AF16">
        <v>46.2</v>
      </c>
      <c r="AG16" s="42">
        <f t="shared" si="7"/>
        <v>32.766666666666666</v>
      </c>
      <c r="AH16" s="42">
        <f t="shared" si="16"/>
        <v>1.7156145643277023</v>
      </c>
      <c r="AI16" s="42">
        <f t="shared" si="8"/>
        <v>0.99051053054024152</v>
      </c>
      <c r="AK16" s="8">
        <v>49.5</v>
      </c>
      <c r="AL16">
        <v>47.5</v>
      </c>
      <c r="AM16">
        <v>46</v>
      </c>
      <c r="AN16" s="42">
        <f t="shared" si="9"/>
        <v>32.666666666666664</v>
      </c>
      <c r="AO16" s="42">
        <f t="shared" si="17"/>
        <v>1.7559422921421231</v>
      </c>
      <c r="AP16" s="42">
        <f t="shared" si="10"/>
        <v>1.0137937550497034</v>
      </c>
    </row>
    <row r="17" spans="1:42" x14ac:dyDescent="0.3">
      <c r="A17">
        <v>22</v>
      </c>
      <c r="B17" s="8">
        <v>47</v>
      </c>
      <c r="C17">
        <v>46.4</v>
      </c>
      <c r="D17">
        <v>42.5</v>
      </c>
      <c r="E17" s="42">
        <f t="shared" si="1"/>
        <v>30.3</v>
      </c>
      <c r="F17" s="42">
        <f t="shared" si="11"/>
        <v>2.4433583445741229</v>
      </c>
      <c r="G17" s="42">
        <f t="shared" si="2"/>
        <v>1.4106735979665883</v>
      </c>
      <c r="I17" s="8">
        <v>50.2</v>
      </c>
      <c r="J17">
        <v>47.4</v>
      </c>
      <c r="K17">
        <v>45</v>
      </c>
      <c r="L17" s="42">
        <f t="shared" si="3"/>
        <v>32.533333333333331</v>
      </c>
      <c r="M17" s="42">
        <f t="shared" si="12"/>
        <v>2.6025628394590861</v>
      </c>
      <c r="N17" s="42">
        <f t="shared" si="4"/>
        <v>1.5025903559446203</v>
      </c>
      <c r="P17" s="8">
        <v>57.2</v>
      </c>
      <c r="Q17">
        <v>51.3</v>
      </c>
      <c r="R17">
        <v>47.7</v>
      </c>
      <c r="S17" s="42">
        <f t="shared" si="13"/>
        <v>37.06666666666667</v>
      </c>
      <c r="T17" s="42">
        <f t="shared" si="14"/>
        <v>4.7961790347456104</v>
      </c>
      <c r="U17" s="42">
        <f t="shared" si="5"/>
        <v>2.7690752567920178</v>
      </c>
      <c r="W17" s="8">
        <v>48.5</v>
      </c>
      <c r="X17">
        <v>45</v>
      </c>
      <c r="Y17">
        <v>42</v>
      </c>
      <c r="Z17" s="42">
        <f t="shared" si="0"/>
        <v>30.166666666666668</v>
      </c>
      <c r="AA17" s="42">
        <f t="shared" si="15"/>
        <v>3.2532035493238558</v>
      </c>
      <c r="AB17" s="42">
        <f t="shared" si="6"/>
        <v>1.8782379449307742</v>
      </c>
      <c r="AD17" s="8">
        <v>53</v>
      </c>
      <c r="AE17">
        <v>49.5</v>
      </c>
      <c r="AF17">
        <v>46.6</v>
      </c>
      <c r="AG17" s="42">
        <f t="shared" si="7"/>
        <v>34.699999999999996</v>
      </c>
      <c r="AH17" s="42">
        <f t="shared" si="16"/>
        <v>3.2046840717924123</v>
      </c>
      <c r="AI17" s="42">
        <f t="shared" si="8"/>
        <v>1.8502252115170554</v>
      </c>
      <c r="AK17" s="8">
        <v>52</v>
      </c>
      <c r="AL17">
        <v>48</v>
      </c>
      <c r="AM17">
        <v>46.5</v>
      </c>
      <c r="AN17" s="42">
        <f t="shared" si="9"/>
        <v>33.833333333333336</v>
      </c>
      <c r="AO17" s="42">
        <f t="shared" si="17"/>
        <v>2.8431203515386634</v>
      </c>
      <c r="AP17" s="42">
        <f t="shared" si="10"/>
        <v>1.6414763002993509</v>
      </c>
    </row>
    <row r="18" spans="1:42" x14ac:dyDescent="0.3">
      <c r="A18">
        <v>24</v>
      </c>
      <c r="B18" s="8">
        <v>48</v>
      </c>
      <c r="C18">
        <v>45</v>
      </c>
      <c r="D18">
        <v>43.4</v>
      </c>
      <c r="E18" s="42">
        <f t="shared" si="1"/>
        <v>30.466666666666669</v>
      </c>
      <c r="F18" s="42">
        <f t="shared" si="11"/>
        <v>2.3352373184182666</v>
      </c>
      <c r="G18" s="42">
        <f t="shared" si="2"/>
        <v>1.3482498944104462</v>
      </c>
      <c r="I18" s="8">
        <v>51.3</v>
      </c>
      <c r="J18">
        <v>48.1</v>
      </c>
      <c r="K18">
        <v>46</v>
      </c>
      <c r="L18" s="42">
        <f t="shared" si="3"/>
        <v>33.466666666666669</v>
      </c>
      <c r="M18" s="42">
        <f t="shared" si="12"/>
        <v>2.6689573494781298</v>
      </c>
      <c r="N18" s="42">
        <f t="shared" si="4"/>
        <v>1.5409232441768284</v>
      </c>
      <c r="P18" s="8">
        <v>57.5</v>
      </c>
      <c r="Q18">
        <v>54.2</v>
      </c>
      <c r="R18">
        <v>49.2</v>
      </c>
      <c r="S18" s="42">
        <f t="shared" si="13"/>
        <v>38.633333333333333</v>
      </c>
      <c r="T18" s="42">
        <f t="shared" si="14"/>
        <v>4.1789153297636128</v>
      </c>
      <c r="U18" s="42">
        <f t="shared" si="5"/>
        <v>2.4126978905596759</v>
      </c>
      <c r="W18" s="8">
        <v>52</v>
      </c>
      <c r="X18">
        <v>45.9</v>
      </c>
      <c r="Y18">
        <v>47.1</v>
      </c>
      <c r="Z18" s="42">
        <f t="shared" si="0"/>
        <v>33.333333333333336</v>
      </c>
      <c r="AA18" s="42">
        <f t="shared" si="15"/>
        <v>3.2316146634976972</v>
      </c>
      <c r="AB18" s="42">
        <f t="shared" si="6"/>
        <v>1.8657735958875374</v>
      </c>
      <c r="AD18" s="8">
        <v>55</v>
      </c>
      <c r="AE18">
        <v>50.2</v>
      </c>
      <c r="AF18">
        <v>48.2</v>
      </c>
      <c r="AG18" s="42">
        <f t="shared" si="7"/>
        <v>36.133333333333333</v>
      </c>
      <c r="AH18" s="42">
        <f t="shared" si="16"/>
        <v>3.4947579792216401</v>
      </c>
      <c r="AI18" s="42">
        <f t="shared" si="8"/>
        <v>2.0176994600562068</v>
      </c>
      <c r="AK18" s="8">
        <v>53.5</v>
      </c>
      <c r="AL18">
        <v>50</v>
      </c>
      <c r="AM18">
        <v>48.2</v>
      </c>
      <c r="AN18" s="42">
        <f t="shared" si="9"/>
        <v>35.56666666666667</v>
      </c>
      <c r="AO18" s="42">
        <f t="shared" si="17"/>
        <v>2.6950572040929535</v>
      </c>
      <c r="AP18" s="42">
        <f t="shared" si="10"/>
        <v>1.5559920022645068</v>
      </c>
    </row>
    <row r="19" spans="1:42" ht="15" customHeight="1" x14ac:dyDescent="0.3">
      <c r="A19">
        <v>26</v>
      </c>
      <c r="B19" s="8">
        <v>49</v>
      </c>
      <c r="C19">
        <v>45</v>
      </c>
      <c r="D19">
        <v>45</v>
      </c>
      <c r="E19" s="42">
        <f t="shared" si="1"/>
        <v>31.333333333333332</v>
      </c>
      <c r="F19" s="42">
        <f t="shared" si="11"/>
        <v>2.3094010767585029</v>
      </c>
      <c r="G19" s="42">
        <f t="shared" si="2"/>
        <v>1.3333333333333333</v>
      </c>
      <c r="I19" s="8">
        <v>52.6</v>
      </c>
      <c r="J19">
        <v>48.2</v>
      </c>
      <c r="K19">
        <v>48.2</v>
      </c>
      <c r="L19" s="42">
        <f t="shared" si="3"/>
        <v>34.666666666666671</v>
      </c>
      <c r="M19" s="42">
        <f t="shared" si="12"/>
        <v>2.5403411844343524</v>
      </c>
      <c r="N19" s="42">
        <f t="shared" si="4"/>
        <v>1.4666666666666661</v>
      </c>
      <c r="P19" s="8">
        <v>60.2</v>
      </c>
      <c r="Q19">
        <v>54</v>
      </c>
      <c r="R19">
        <v>51.2</v>
      </c>
      <c r="S19" s="42">
        <f t="shared" si="13"/>
        <v>40.133333333333333</v>
      </c>
      <c r="T19" s="42">
        <f t="shared" si="14"/>
        <v>4.6057934531775668</v>
      </c>
      <c r="U19" s="42">
        <f t="shared" si="5"/>
        <v>2.6591560900238842</v>
      </c>
      <c r="W19" s="8">
        <v>53.3</v>
      </c>
      <c r="X19">
        <v>50.2</v>
      </c>
      <c r="Y19">
        <v>47.3</v>
      </c>
      <c r="Z19" s="42">
        <f t="shared" si="0"/>
        <v>35.266666666666666</v>
      </c>
      <c r="AA19" s="42">
        <f t="shared" si="15"/>
        <v>3.0005555041247503</v>
      </c>
      <c r="AB19" s="42">
        <f t="shared" si="6"/>
        <v>1.732371528024838</v>
      </c>
      <c r="AD19" s="8">
        <v>56.9</v>
      </c>
      <c r="AE19">
        <v>52.1</v>
      </c>
      <c r="AF19">
        <v>50</v>
      </c>
      <c r="AG19" s="42">
        <f t="shared" si="7"/>
        <v>38</v>
      </c>
      <c r="AH19" s="42">
        <f t="shared" si="16"/>
        <v>3.5369478367654779</v>
      </c>
      <c r="AI19" s="42">
        <f t="shared" si="8"/>
        <v>2.0420577856662132</v>
      </c>
      <c r="AK19" s="8">
        <v>55.2</v>
      </c>
      <c r="AL19">
        <v>52.4</v>
      </c>
      <c r="AM19">
        <v>47.7</v>
      </c>
      <c r="AN19" s="42">
        <f t="shared" si="9"/>
        <v>36.766666666666666</v>
      </c>
      <c r="AO19" s="42">
        <f t="shared" si="17"/>
        <v>3.7898988552906436</v>
      </c>
      <c r="AP19" s="42">
        <f t="shared" si="10"/>
        <v>2.1880991243035077</v>
      </c>
    </row>
    <row r="20" spans="1:42" x14ac:dyDescent="0.3">
      <c r="A20">
        <v>28</v>
      </c>
      <c r="B20" s="8">
        <v>50.3</v>
      </c>
      <c r="C20">
        <v>46</v>
      </c>
      <c r="D20">
        <v>44.6</v>
      </c>
      <c r="E20" s="42">
        <f t="shared" si="1"/>
        <v>31.966666666666669</v>
      </c>
      <c r="F20" s="42">
        <f t="shared" si="11"/>
        <v>2.9704096238285587</v>
      </c>
      <c r="G20" s="42">
        <f t="shared" si="2"/>
        <v>1.7149667959208734</v>
      </c>
      <c r="I20" s="8">
        <v>55</v>
      </c>
      <c r="J20">
        <v>48</v>
      </c>
      <c r="K20">
        <v>50.7</v>
      </c>
      <c r="L20" s="42">
        <f t="shared" si="3"/>
        <v>36.233333333333334</v>
      </c>
      <c r="M20" s="42">
        <f t="shared" si="12"/>
        <v>3.5303446479534166</v>
      </c>
      <c r="N20" s="42">
        <f t="shared" si="4"/>
        <v>2.0382454328280599</v>
      </c>
      <c r="P20" s="8">
        <v>62</v>
      </c>
      <c r="Q20">
        <v>55.3</v>
      </c>
      <c r="R20">
        <v>51.5</v>
      </c>
      <c r="S20" s="42">
        <f t="shared" si="13"/>
        <v>41.266666666666666</v>
      </c>
      <c r="T20" s="42">
        <f t="shared" si="14"/>
        <v>5.3163270528940689</v>
      </c>
      <c r="U20" s="42">
        <f t="shared" si="5"/>
        <v>3.0693828550884805</v>
      </c>
      <c r="W20" s="8">
        <v>54.5</v>
      </c>
      <c r="X20">
        <v>51.3</v>
      </c>
      <c r="Y20">
        <v>46.2</v>
      </c>
      <c r="Z20" s="42">
        <f t="shared" si="0"/>
        <v>35.666666666666664</v>
      </c>
      <c r="AA20" s="42">
        <f t="shared" si="15"/>
        <v>4.1860880704224703</v>
      </c>
      <c r="AB20" s="42">
        <f t="shared" si="6"/>
        <v>2.4168390743098946</v>
      </c>
      <c r="AD20" s="8">
        <v>57.9</v>
      </c>
      <c r="AE20">
        <v>55</v>
      </c>
      <c r="AF20">
        <v>51.7</v>
      </c>
      <c r="AG20" s="42">
        <f t="shared" si="7"/>
        <v>39.866666666666667</v>
      </c>
      <c r="AH20" s="42">
        <f t="shared" si="16"/>
        <v>3.1021497922139929</v>
      </c>
      <c r="AI20" s="42">
        <f t="shared" si="8"/>
        <v>1.7910270176012906</v>
      </c>
      <c r="AK20" s="8">
        <v>58</v>
      </c>
      <c r="AL20">
        <v>54.2</v>
      </c>
      <c r="AM20">
        <v>48.5</v>
      </c>
      <c r="AN20" s="42">
        <f t="shared" si="9"/>
        <v>38.56666666666667</v>
      </c>
      <c r="AO20" s="42">
        <f t="shared" si="17"/>
        <v>4.7815618090048089</v>
      </c>
      <c r="AP20" s="42">
        <f t="shared" si="10"/>
        <v>2.7606359975757604</v>
      </c>
    </row>
    <row r="21" spans="1:42" x14ac:dyDescent="0.3">
      <c r="A21">
        <v>30</v>
      </c>
      <c r="B21" s="8">
        <v>51.2</v>
      </c>
      <c r="C21">
        <v>47.6</v>
      </c>
      <c r="D21">
        <v>44.4</v>
      </c>
      <c r="E21" s="42">
        <f t="shared" si="1"/>
        <v>32.733333333333341</v>
      </c>
      <c r="F21" s="42">
        <f t="shared" si="11"/>
        <v>3.4019602192461553</v>
      </c>
      <c r="G21" s="42">
        <f t="shared" si="2"/>
        <v>1.9641226483541663</v>
      </c>
      <c r="I21" s="8">
        <v>55.3</v>
      </c>
      <c r="J21">
        <v>48</v>
      </c>
      <c r="K21">
        <v>49.4</v>
      </c>
      <c r="L21" s="42">
        <f t="shared" si="3"/>
        <v>35.9</v>
      </c>
      <c r="M21" s="42">
        <f t="shared" si="12"/>
        <v>3.8742741255621023</v>
      </c>
      <c r="N21" s="42">
        <f t="shared" si="4"/>
        <v>2.236813209307682</v>
      </c>
      <c r="P21" s="8">
        <v>63.1</v>
      </c>
      <c r="Q21">
        <v>55</v>
      </c>
      <c r="R21">
        <v>51.9</v>
      </c>
      <c r="S21" s="42">
        <f t="shared" si="13"/>
        <v>41.666666666666664</v>
      </c>
      <c r="T21" s="42">
        <f t="shared" si="14"/>
        <v>5.7830211250983119</v>
      </c>
      <c r="U21" s="42">
        <f t="shared" si="5"/>
        <v>3.338828803304803</v>
      </c>
      <c r="W21" s="8">
        <v>56.2</v>
      </c>
      <c r="X21">
        <v>53.1</v>
      </c>
      <c r="Y21">
        <v>48.3</v>
      </c>
      <c r="Z21" s="42">
        <f t="shared" si="0"/>
        <v>37.533333333333339</v>
      </c>
      <c r="AA21" s="42">
        <f t="shared" si="15"/>
        <v>3.980368492154132</v>
      </c>
      <c r="AB21" s="42">
        <f t="shared" si="6"/>
        <v>2.298066820419093</v>
      </c>
      <c r="AD21" s="8">
        <v>60</v>
      </c>
      <c r="AE21">
        <v>56.5</v>
      </c>
      <c r="AF21">
        <v>52.3</v>
      </c>
      <c r="AG21" s="42">
        <f t="shared" si="7"/>
        <v>41.266666666666666</v>
      </c>
      <c r="AH21" s="42">
        <f t="shared" si="16"/>
        <v>3.8552993831002729</v>
      </c>
      <c r="AI21" s="42">
        <f t="shared" si="8"/>
        <v>2.2258581366395407</v>
      </c>
      <c r="AK21" s="8">
        <v>58.6</v>
      </c>
      <c r="AL21">
        <v>55.6</v>
      </c>
      <c r="AM21">
        <v>50</v>
      </c>
      <c r="AN21" s="42">
        <f t="shared" si="9"/>
        <v>39.733333333333334</v>
      </c>
      <c r="AO21" s="42">
        <f t="shared" si="17"/>
        <v>4.3650124092988944</v>
      </c>
      <c r="AP21" s="42">
        <f t="shared" si="10"/>
        <v>2.5201410895247736</v>
      </c>
    </row>
    <row r="22" spans="1:42" x14ac:dyDescent="0.3">
      <c r="A22">
        <v>32</v>
      </c>
      <c r="B22" s="8">
        <v>52.5</v>
      </c>
      <c r="C22">
        <v>48.6</v>
      </c>
      <c r="D22">
        <v>46</v>
      </c>
      <c r="E22" s="42">
        <f t="shared" si="1"/>
        <v>34.033333333333331</v>
      </c>
      <c r="F22" s="42">
        <f t="shared" si="11"/>
        <v>3.2715949219506584</v>
      </c>
      <c r="G22" s="42">
        <f t="shared" si="2"/>
        <v>1.8888562088676255</v>
      </c>
      <c r="I22" s="8">
        <v>57</v>
      </c>
      <c r="J22">
        <v>50</v>
      </c>
      <c r="K22">
        <v>50.3</v>
      </c>
      <c r="L22" s="42">
        <f t="shared" si="3"/>
        <v>37.43333333333333</v>
      </c>
      <c r="M22" s="42">
        <f t="shared" si="12"/>
        <v>3.9576929306520663</v>
      </c>
      <c r="N22" s="42">
        <f t="shared" si="4"/>
        <v>2.2849750788818497</v>
      </c>
      <c r="P22" s="8">
        <v>64.7</v>
      </c>
      <c r="Q22">
        <v>57.2</v>
      </c>
      <c r="R22">
        <v>54.5</v>
      </c>
      <c r="S22" s="42">
        <f t="shared" si="13"/>
        <v>43.800000000000004</v>
      </c>
      <c r="T22" s="42">
        <f t="shared" si="14"/>
        <v>5.2848841046895254</v>
      </c>
      <c r="U22" s="42">
        <f t="shared" si="5"/>
        <v>3.0512292604784719</v>
      </c>
      <c r="W22" s="8">
        <v>58.2</v>
      </c>
      <c r="X22">
        <v>53</v>
      </c>
      <c r="Y22">
        <v>48.5</v>
      </c>
      <c r="Z22" s="42">
        <f t="shared" si="0"/>
        <v>38.233333333333334</v>
      </c>
      <c r="AA22" s="42">
        <f t="shared" si="15"/>
        <v>4.8542077966783976</v>
      </c>
      <c r="AB22" s="42">
        <f t="shared" si="6"/>
        <v>2.8025781781146533</v>
      </c>
      <c r="AD22" s="8">
        <v>62.8</v>
      </c>
      <c r="AE22">
        <v>57</v>
      </c>
      <c r="AF22">
        <v>55.1</v>
      </c>
      <c r="AG22" s="42">
        <f t="shared" si="7"/>
        <v>43.300000000000004</v>
      </c>
      <c r="AH22" s="42">
        <f t="shared" si="16"/>
        <v>4.0112342240263139</v>
      </c>
      <c r="AI22" s="42">
        <f t="shared" si="8"/>
        <v>2.315887159024232</v>
      </c>
      <c r="AK22" s="8">
        <v>59.8</v>
      </c>
      <c r="AL22">
        <v>57</v>
      </c>
      <c r="AM22">
        <v>51.6</v>
      </c>
      <c r="AN22" s="42">
        <f t="shared" si="9"/>
        <v>41.133333333333333</v>
      </c>
      <c r="AO22" s="42">
        <f t="shared" si="17"/>
        <v>4.1681330752908208</v>
      </c>
      <c r="AP22" s="42">
        <f t="shared" si="10"/>
        <v>2.4064727530373382</v>
      </c>
    </row>
    <row r="23" spans="1:42" ht="15" customHeight="1" x14ac:dyDescent="0.3">
      <c r="A23">
        <v>34</v>
      </c>
      <c r="B23" s="8">
        <v>52.8</v>
      </c>
      <c r="C23">
        <v>48</v>
      </c>
      <c r="D23">
        <v>45</v>
      </c>
      <c r="E23" s="42">
        <f t="shared" si="1"/>
        <v>33.6</v>
      </c>
      <c r="F23" s="42">
        <f t="shared" si="11"/>
        <v>3.9344631145811992</v>
      </c>
      <c r="G23" s="42">
        <f t="shared" si="2"/>
        <v>2.2715633383201088</v>
      </c>
      <c r="I23" s="8">
        <v>56.8</v>
      </c>
      <c r="J23">
        <v>50.1</v>
      </c>
      <c r="K23">
        <v>50</v>
      </c>
      <c r="L23" s="42">
        <f t="shared" si="3"/>
        <v>37.300000000000004</v>
      </c>
      <c r="M23" s="42">
        <f t="shared" si="12"/>
        <v>3.8974350539810132</v>
      </c>
      <c r="N23" s="42">
        <f t="shared" si="4"/>
        <v>2.2501851775650219</v>
      </c>
      <c r="P23" s="8">
        <v>66</v>
      </c>
      <c r="Q23">
        <v>57</v>
      </c>
      <c r="R23">
        <v>56.4</v>
      </c>
      <c r="S23" s="42">
        <f t="shared" si="13"/>
        <v>44.800000000000004</v>
      </c>
      <c r="T23" s="42">
        <f t="shared" si="14"/>
        <v>5.3777318638995011</v>
      </c>
      <c r="U23" s="42">
        <f t="shared" si="5"/>
        <v>3.1048349392520049</v>
      </c>
      <c r="W23" s="8">
        <v>59.8</v>
      </c>
      <c r="X23">
        <v>53.8</v>
      </c>
      <c r="Y23">
        <v>49.3</v>
      </c>
      <c r="Z23" s="42">
        <f t="shared" si="0"/>
        <v>39.299999999999997</v>
      </c>
      <c r="AA23" s="42">
        <f t="shared" si="15"/>
        <v>5.2678268764263692</v>
      </c>
      <c r="AB23" s="42">
        <f t="shared" si="6"/>
        <v>3.0413812651491097</v>
      </c>
      <c r="AD23" s="8">
        <v>64.099999999999994</v>
      </c>
      <c r="AE23">
        <v>58.3</v>
      </c>
      <c r="AF23">
        <v>55.8</v>
      </c>
      <c r="AG23" s="42">
        <f t="shared" si="7"/>
        <v>44.4</v>
      </c>
      <c r="AH23" s="42">
        <f t="shared" si="16"/>
        <v>4.2579337712087524</v>
      </c>
      <c r="AI23" s="42">
        <f t="shared" si="8"/>
        <v>2.4583192089989718</v>
      </c>
      <c r="AK23" s="8">
        <v>61.5</v>
      </c>
      <c r="AL23">
        <v>57</v>
      </c>
      <c r="AM23">
        <v>52</v>
      </c>
      <c r="AN23" s="42">
        <f t="shared" si="9"/>
        <v>41.833333333333336</v>
      </c>
      <c r="AO23" s="42">
        <f t="shared" si="17"/>
        <v>4.7521924764610848</v>
      </c>
      <c r="AP23" s="42">
        <f t="shared" si="10"/>
        <v>2.7436796055257218</v>
      </c>
    </row>
    <row r="24" spans="1:42" x14ac:dyDescent="0.3">
      <c r="A24">
        <v>36</v>
      </c>
      <c r="B24" s="8">
        <v>55</v>
      </c>
      <c r="C24">
        <v>50.4</v>
      </c>
      <c r="D24">
        <v>46.2</v>
      </c>
      <c r="E24" s="42">
        <f t="shared" si="1"/>
        <v>35.533333333333339</v>
      </c>
      <c r="F24" s="42">
        <f t="shared" si="11"/>
        <v>4.4015148907317494</v>
      </c>
      <c r="G24" s="42">
        <f t="shared" si="2"/>
        <v>2.5412158070061217</v>
      </c>
      <c r="I24" s="8">
        <v>57.4</v>
      </c>
      <c r="J24">
        <v>50.8</v>
      </c>
      <c r="K24">
        <v>50.4</v>
      </c>
      <c r="L24" s="42">
        <f t="shared" si="3"/>
        <v>37.866666666666667</v>
      </c>
      <c r="M24" s="42">
        <f t="shared" si="12"/>
        <v>3.9310727967481518</v>
      </c>
      <c r="N24" s="42">
        <f t="shared" si="4"/>
        <v>2.2696059374065607</v>
      </c>
      <c r="P24" s="8">
        <v>67.8</v>
      </c>
      <c r="Q24">
        <v>59.2</v>
      </c>
      <c r="R24">
        <v>57.1</v>
      </c>
      <c r="S24" s="42">
        <f t="shared" si="13"/>
        <v>46.366666666666667</v>
      </c>
      <c r="T24" s="42">
        <f t="shared" si="14"/>
        <v>5.6695090910354224</v>
      </c>
      <c r="U24" s="42">
        <f t="shared" si="5"/>
        <v>3.2732925998823319</v>
      </c>
      <c r="W24" s="8">
        <v>60</v>
      </c>
      <c r="X24">
        <v>53.5</v>
      </c>
      <c r="Y24">
        <v>50.4</v>
      </c>
      <c r="Z24" s="42">
        <f t="shared" si="0"/>
        <v>39.633333333333333</v>
      </c>
      <c r="AA24" s="42">
        <f t="shared" si="15"/>
        <v>4.8993196806631572</v>
      </c>
      <c r="AB24" s="42">
        <f t="shared" si="6"/>
        <v>2.8286235364769055</v>
      </c>
      <c r="AD24" s="8">
        <v>66.5</v>
      </c>
      <c r="AE24">
        <v>58.5</v>
      </c>
      <c r="AF24">
        <v>56.2</v>
      </c>
      <c r="AG24" s="42">
        <f t="shared" si="7"/>
        <v>45.4</v>
      </c>
      <c r="AH24" s="42">
        <f t="shared" si="16"/>
        <v>5.4064775963653071</v>
      </c>
      <c r="AI24" s="42">
        <f t="shared" si="8"/>
        <v>3.1214312956291912</v>
      </c>
      <c r="AK24" s="8">
        <v>64</v>
      </c>
      <c r="AL24">
        <v>57.5</v>
      </c>
      <c r="AM24">
        <v>53.5</v>
      </c>
      <c r="AN24" s="42">
        <f t="shared" si="9"/>
        <v>43.333333333333336</v>
      </c>
      <c r="AO24" s="42">
        <f t="shared" si="17"/>
        <v>5.2993710318615488</v>
      </c>
      <c r="AP24" s="42">
        <f t="shared" si="10"/>
        <v>3.0595932917809701</v>
      </c>
    </row>
    <row r="25" spans="1:42" x14ac:dyDescent="0.3">
      <c r="A25">
        <v>38</v>
      </c>
      <c r="B25" s="8">
        <v>55</v>
      </c>
      <c r="C25">
        <v>50</v>
      </c>
      <c r="D25">
        <v>45.3</v>
      </c>
      <c r="E25" s="42">
        <f t="shared" si="1"/>
        <v>35.1</v>
      </c>
      <c r="F25" s="42">
        <f t="shared" si="11"/>
        <v>4.8507731342539628</v>
      </c>
      <c r="G25" s="42">
        <f t="shared" si="2"/>
        <v>2.8005951748393301</v>
      </c>
      <c r="I25" s="8">
        <v>57</v>
      </c>
      <c r="J25">
        <v>51</v>
      </c>
      <c r="K25">
        <v>51.5</v>
      </c>
      <c r="L25" s="42">
        <f t="shared" si="3"/>
        <v>38.166666666666664</v>
      </c>
      <c r="M25" s="42">
        <f t="shared" si="12"/>
        <v>3.3291640592396963</v>
      </c>
      <c r="N25" s="42">
        <f t="shared" si="4"/>
        <v>1.922093765778466</v>
      </c>
      <c r="P25" s="8">
        <v>68.099999999999994</v>
      </c>
      <c r="Q25">
        <v>59.8</v>
      </c>
      <c r="R25">
        <v>58</v>
      </c>
      <c r="S25" s="42">
        <f t="shared" si="13"/>
        <v>46.966666666666661</v>
      </c>
      <c r="T25" s="42">
        <f t="shared" si="14"/>
        <v>5.3873308171425025</v>
      </c>
      <c r="U25" s="42">
        <f t="shared" si="5"/>
        <v>3.1103768974907906</v>
      </c>
      <c r="W25" s="8">
        <v>61</v>
      </c>
      <c r="X25">
        <v>55.2</v>
      </c>
      <c r="Y25">
        <v>51.1</v>
      </c>
      <c r="Z25" s="42">
        <f t="shared" si="0"/>
        <v>40.766666666666673</v>
      </c>
      <c r="AA25" s="42">
        <f t="shared" si="15"/>
        <v>4.9742671151973052</v>
      </c>
      <c r="AB25" s="42">
        <f t="shared" si="6"/>
        <v>2.8718944579802677</v>
      </c>
      <c r="AD25" s="8">
        <v>66.8</v>
      </c>
      <c r="AE25">
        <v>60.7</v>
      </c>
      <c r="AF25">
        <v>57.5</v>
      </c>
      <c r="AG25" s="42">
        <f t="shared" si="7"/>
        <v>46.666666666666664</v>
      </c>
      <c r="AH25" s="42">
        <f t="shared" si="16"/>
        <v>4.7247574893673976</v>
      </c>
      <c r="AI25" s="42">
        <f t="shared" si="8"/>
        <v>2.7278400083419676</v>
      </c>
      <c r="AK25" s="8">
        <v>63.5</v>
      </c>
      <c r="AL25">
        <v>58.5</v>
      </c>
      <c r="AM25">
        <v>56.5</v>
      </c>
      <c r="AN25" s="42">
        <f t="shared" si="9"/>
        <v>44.5</v>
      </c>
      <c r="AO25" s="42">
        <f t="shared" si="17"/>
        <v>3.6055512754639891</v>
      </c>
      <c r="AP25" s="42">
        <f t="shared" si="10"/>
        <v>2.0816659994661326</v>
      </c>
    </row>
    <row r="26" spans="1:42" x14ac:dyDescent="0.3">
      <c r="A26">
        <v>40</v>
      </c>
      <c r="B26" s="8">
        <v>55.1</v>
      </c>
      <c r="C26">
        <v>50.3</v>
      </c>
      <c r="D26">
        <v>46.5</v>
      </c>
      <c r="E26" s="42">
        <f t="shared" si="1"/>
        <v>35.633333333333333</v>
      </c>
      <c r="F26" s="42">
        <f t="shared" si="11"/>
        <v>4.3096790290383975</v>
      </c>
      <c r="G26" s="42">
        <f t="shared" si="2"/>
        <v>2.4881943475362038</v>
      </c>
      <c r="I26" s="8">
        <v>59.5</v>
      </c>
      <c r="J26">
        <v>51</v>
      </c>
      <c r="K26">
        <v>50.3</v>
      </c>
      <c r="L26" s="42">
        <f t="shared" si="3"/>
        <v>38.6</v>
      </c>
      <c r="M26" s="42">
        <f t="shared" si="12"/>
        <v>5.1215232109207518</v>
      </c>
      <c r="N26" s="42">
        <f t="shared" si="4"/>
        <v>2.9569128044860129</v>
      </c>
      <c r="P26" s="8">
        <v>69</v>
      </c>
      <c r="Q26">
        <v>60</v>
      </c>
      <c r="R26">
        <v>58</v>
      </c>
      <c r="S26" s="42">
        <f t="shared" si="13"/>
        <v>47.333333333333336</v>
      </c>
      <c r="T26" s="42">
        <f t="shared" si="14"/>
        <v>5.8594652770823155</v>
      </c>
      <c r="U26" s="42">
        <f t="shared" si="5"/>
        <v>3.3829638550307402</v>
      </c>
      <c r="W26" s="8">
        <v>62</v>
      </c>
      <c r="X26">
        <v>56.5</v>
      </c>
      <c r="Y26">
        <v>52.5</v>
      </c>
      <c r="Z26" s="42">
        <f t="shared" si="0"/>
        <v>42</v>
      </c>
      <c r="AA26" s="42">
        <f t="shared" si="15"/>
        <v>4.7696960070847281</v>
      </c>
      <c r="AB26" s="42">
        <f t="shared" si="6"/>
        <v>2.753785273643051</v>
      </c>
      <c r="AD26" s="8">
        <v>69.400000000000006</v>
      </c>
      <c r="AE26">
        <v>60.5</v>
      </c>
      <c r="AF26">
        <v>58</v>
      </c>
      <c r="AG26" s="42">
        <f t="shared" si="7"/>
        <v>47.633333333333333</v>
      </c>
      <c r="AH26" s="42">
        <f t="shared" si="16"/>
        <v>5.9919390295073409</v>
      </c>
      <c r="AI26" s="42">
        <f t="shared" si="8"/>
        <v>3.4594476116538884</v>
      </c>
      <c r="AK26" s="8">
        <v>64.5</v>
      </c>
      <c r="AL26">
        <v>58.3</v>
      </c>
      <c r="AM26">
        <v>56.5</v>
      </c>
      <c r="AN26" s="42">
        <f t="shared" si="9"/>
        <v>44.766666666666673</v>
      </c>
      <c r="AO26" s="42">
        <f t="shared" si="17"/>
        <v>4.196824196143238</v>
      </c>
      <c r="AP26" s="42">
        <f t="shared" si="10"/>
        <v>2.4230375793848333</v>
      </c>
    </row>
    <row r="27" spans="1:42" ht="15" customHeight="1" x14ac:dyDescent="0.3">
      <c r="A27">
        <v>42</v>
      </c>
      <c r="B27" s="8">
        <v>54.8</v>
      </c>
      <c r="C27">
        <v>51</v>
      </c>
      <c r="D27">
        <v>46</v>
      </c>
      <c r="E27" s="42">
        <f t="shared" si="1"/>
        <v>35.6</v>
      </c>
      <c r="F27" s="42">
        <f t="shared" si="11"/>
        <v>4.4136152981427808</v>
      </c>
      <c r="G27" s="42">
        <f t="shared" si="2"/>
        <v>2.5482019804821849</v>
      </c>
      <c r="I27" s="8">
        <v>58.6</v>
      </c>
      <c r="J27">
        <v>52</v>
      </c>
      <c r="K27">
        <v>51</v>
      </c>
      <c r="L27" s="42">
        <f t="shared" si="3"/>
        <v>38.866666666666667</v>
      </c>
      <c r="M27" s="42">
        <f t="shared" si="12"/>
        <v>4.1295681775862887</v>
      </c>
      <c r="N27" s="42">
        <f t="shared" si="4"/>
        <v>2.3842072989663561</v>
      </c>
      <c r="P27" s="8">
        <v>70</v>
      </c>
      <c r="Q27">
        <v>60.5</v>
      </c>
      <c r="R27">
        <v>58.9</v>
      </c>
      <c r="S27" s="42">
        <f t="shared" si="13"/>
        <v>48.133333333333333</v>
      </c>
      <c r="T27" s="42">
        <f t="shared" si="14"/>
        <v>6.0002777713480349</v>
      </c>
      <c r="U27" s="42">
        <f t="shared" si="5"/>
        <v>3.4642619865003157</v>
      </c>
      <c r="W27" s="8">
        <v>63.5</v>
      </c>
      <c r="X27">
        <v>55</v>
      </c>
      <c r="Y27">
        <v>52</v>
      </c>
      <c r="Z27" s="42">
        <f t="shared" si="0"/>
        <v>41.833333333333336</v>
      </c>
      <c r="AA27" s="42">
        <f t="shared" si="15"/>
        <v>5.9651767227244274</v>
      </c>
      <c r="AB27" s="42">
        <f t="shared" si="6"/>
        <v>3.4439963866286378</v>
      </c>
      <c r="AD27" s="8">
        <v>70</v>
      </c>
      <c r="AE27">
        <v>61.8</v>
      </c>
      <c r="AF27">
        <v>58</v>
      </c>
      <c r="AG27" s="42">
        <f t="shared" si="7"/>
        <v>48.266666666666673</v>
      </c>
      <c r="AH27" s="42">
        <f t="shared" si="16"/>
        <v>6.1329710037903604</v>
      </c>
      <c r="AI27" s="42">
        <f t="shared" si="8"/>
        <v>3.5408724599705343</v>
      </c>
      <c r="AK27" s="8">
        <v>65</v>
      </c>
      <c r="AL27">
        <v>60</v>
      </c>
      <c r="AM27">
        <v>55</v>
      </c>
      <c r="AN27" s="42">
        <f t="shared" si="9"/>
        <v>45</v>
      </c>
      <c r="AO27" s="42">
        <f t="shared" si="17"/>
        <v>5</v>
      </c>
      <c r="AP27" s="42">
        <f t="shared" si="10"/>
        <v>2.8867513459481291</v>
      </c>
    </row>
    <row r="28" spans="1:42" x14ac:dyDescent="0.3">
      <c r="A28">
        <v>44</v>
      </c>
      <c r="B28" s="8">
        <v>55</v>
      </c>
      <c r="C28">
        <v>50.8</v>
      </c>
      <c r="D28">
        <v>48</v>
      </c>
      <c r="E28" s="42">
        <f t="shared" si="1"/>
        <v>36.266666666666666</v>
      </c>
      <c r="F28" s="42">
        <f t="shared" si="11"/>
        <v>3.5232560697930171</v>
      </c>
      <c r="G28" s="42">
        <f t="shared" si="2"/>
        <v>2.0341528403189812</v>
      </c>
      <c r="I28" s="8">
        <v>59.5</v>
      </c>
      <c r="J28">
        <v>51.5</v>
      </c>
      <c r="K28">
        <v>51</v>
      </c>
      <c r="L28" s="42">
        <f t="shared" si="3"/>
        <v>39</v>
      </c>
      <c r="M28" s="42">
        <f t="shared" si="12"/>
        <v>4.7696960070847281</v>
      </c>
      <c r="N28" s="42">
        <f t="shared" si="4"/>
        <v>2.753785273643051</v>
      </c>
      <c r="P28" s="8">
        <v>72</v>
      </c>
      <c r="Q28">
        <v>60</v>
      </c>
      <c r="R28">
        <v>59.4</v>
      </c>
      <c r="S28" s="42">
        <f t="shared" si="13"/>
        <v>48.800000000000004</v>
      </c>
      <c r="T28" s="42">
        <f t="shared" si="14"/>
        <v>7.1077422575667439</v>
      </c>
      <c r="U28" s="42">
        <f t="shared" si="5"/>
        <v>4.1036569057366385</v>
      </c>
      <c r="W28" s="8">
        <v>65.7</v>
      </c>
      <c r="X28">
        <v>56.3</v>
      </c>
      <c r="Y28">
        <v>52.5</v>
      </c>
      <c r="Z28" s="42">
        <f t="shared" si="0"/>
        <v>43.166666666666664</v>
      </c>
      <c r="AA28" s="42">
        <f t="shared" si="15"/>
        <v>6.7950962710864777</v>
      </c>
      <c r="AB28" s="42">
        <f t="shared" si="6"/>
        <v>3.9231506612812006</v>
      </c>
      <c r="AD28" s="8">
        <v>69.2</v>
      </c>
      <c r="AE28">
        <v>62</v>
      </c>
      <c r="AF28">
        <v>59.5</v>
      </c>
      <c r="AG28" s="42">
        <f t="shared" si="7"/>
        <v>48.566666666666663</v>
      </c>
      <c r="AH28" s="42">
        <f t="shared" si="16"/>
        <v>5.0362022728771878</v>
      </c>
      <c r="AI28" s="42">
        <f t="shared" si="8"/>
        <v>2.9076527379390495</v>
      </c>
      <c r="AK28" s="8">
        <v>67</v>
      </c>
      <c r="AL28">
        <v>59.5</v>
      </c>
      <c r="AM28">
        <v>55.2</v>
      </c>
      <c r="AN28" s="42">
        <f t="shared" si="9"/>
        <v>45.566666666666663</v>
      </c>
      <c r="AO28" s="42">
        <f t="shared" si="17"/>
        <v>5.9718785430828483</v>
      </c>
      <c r="AP28" s="42">
        <f t="shared" si="10"/>
        <v>3.4478656844166329</v>
      </c>
    </row>
    <row r="29" spans="1:42" x14ac:dyDescent="0.3">
      <c r="A29">
        <v>46</v>
      </c>
      <c r="B29" s="8">
        <v>55.1</v>
      </c>
      <c r="C29">
        <v>51.3</v>
      </c>
      <c r="D29">
        <v>47.4</v>
      </c>
      <c r="E29" s="42">
        <f t="shared" si="1"/>
        <v>36.266666666666673</v>
      </c>
      <c r="F29" s="42">
        <f t="shared" si="11"/>
        <v>3.8501082235871427</v>
      </c>
      <c r="G29" s="42">
        <f t="shared" si="2"/>
        <v>2.2228610192972287</v>
      </c>
      <c r="I29" s="8">
        <v>59.7</v>
      </c>
      <c r="J29">
        <v>52.2</v>
      </c>
      <c r="K29">
        <v>51.5</v>
      </c>
      <c r="L29" s="42">
        <f t="shared" si="3"/>
        <v>39.466666666666669</v>
      </c>
      <c r="M29" s="42">
        <f t="shared" si="12"/>
        <v>4.5456939330902317</v>
      </c>
      <c r="N29" s="42">
        <f t="shared" si="4"/>
        <v>2.6244576159232942</v>
      </c>
      <c r="P29" s="8">
        <v>71.2</v>
      </c>
      <c r="Q29">
        <v>62</v>
      </c>
      <c r="R29">
        <v>60</v>
      </c>
      <c r="S29" s="42">
        <f t="shared" si="13"/>
        <v>49.4</v>
      </c>
      <c r="T29" s="42">
        <f t="shared" si="14"/>
        <v>5.9732738092272335</v>
      </c>
      <c r="U29" s="42">
        <f t="shared" si="5"/>
        <v>3.4486712417006848</v>
      </c>
      <c r="W29" s="8">
        <v>66</v>
      </c>
      <c r="X29">
        <v>56</v>
      </c>
      <c r="Y29">
        <v>53.5</v>
      </c>
      <c r="Z29" s="42">
        <f t="shared" si="0"/>
        <v>43.5</v>
      </c>
      <c r="AA29" s="42">
        <f t="shared" si="15"/>
        <v>6.6143782776614763</v>
      </c>
      <c r="AB29" s="42">
        <f t="shared" si="6"/>
        <v>3.8188130791298667</v>
      </c>
      <c r="AD29" s="8">
        <v>70.400000000000006</v>
      </c>
      <c r="AE29">
        <v>63.5</v>
      </c>
      <c r="AF29">
        <v>60</v>
      </c>
      <c r="AG29" s="42">
        <f t="shared" si="7"/>
        <v>49.633333333333333</v>
      </c>
      <c r="AH29" s="42">
        <f t="shared" si="16"/>
        <v>5.2918175831497978</v>
      </c>
      <c r="AI29" s="42">
        <f t="shared" si="8"/>
        <v>3.0552323061339308</v>
      </c>
      <c r="AK29" s="8">
        <v>69</v>
      </c>
      <c r="AL29">
        <v>60</v>
      </c>
      <c r="AM29">
        <v>55.3</v>
      </c>
      <c r="AN29" s="42">
        <f t="shared" si="9"/>
        <v>46.433333333333337</v>
      </c>
      <c r="AO29" s="42">
        <f t="shared" si="17"/>
        <v>6.9615611276015779</v>
      </c>
      <c r="AP29" s="42">
        <f t="shared" si="10"/>
        <v>4.0192591910008062</v>
      </c>
    </row>
    <row r="30" spans="1:42" x14ac:dyDescent="0.3">
      <c r="A30">
        <v>48</v>
      </c>
      <c r="B30" s="8">
        <v>56.4</v>
      </c>
      <c r="C30">
        <v>52.2</v>
      </c>
      <c r="D30">
        <v>48.4</v>
      </c>
      <c r="E30" s="42">
        <f t="shared" si="1"/>
        <v>37.333333333333336</v>
      </c>
      <c r="F30" s="42">
        <f t="shared" si="11"/>
        <v>4.0016663195890452</v>
      </c>
      <c r="G30" s="42">
        <f t="shared" si="2"/>
        <v>2.3103631268217946</v>
      </c>
      <c r="I30" s="8">
        <v>60</v>
      </c>
      <c r="J30">
        <v>53.1</v>
      </c>
      <c r="K30">
        <v>52</v>
      </c>
      <c r="L30" s="42">
        <f t="shared" si="3"/>
        <v>40.033333333333331</v>
      </c>
      <c r="M30" s="42">
        <f t="shared" si="12"/>
        <v>4.3362810487021397</v>
      </c>
      <c r="N30" s="42">
        <f t="shared" si="4"/>
        <v>2.5035530307500533</v>
      </c>
      <c r="P30" s="8">
        <v>71.5</v>
      </c>
      <c r="Q30">
        <v>61.1</v>
      </c>
      <c r="R30">
        <v>60.5</v>
      </c>
      <c r="S30" s="42">
        <f t="shared" si="13"/>
        <v>49.366666666666667</v>
      </c>
      <c r="T30" s="42">
        <f t="shared" si="14"/>
        <v>6.1849279165834528</v>
      </c>
      <c r="U30" s="42">
        <f t="shared" si="5"/>
        <v>3.5708697975578878</v>
      </c>
      <c r="W30" s="8">
        <v>65.8</v>
      </c>
      <c r="X30">
        <v>59.3</v>
      </c>
      <c r="Y30">
        <v>54</v>
      </c>
      <c r="Z30" s="42">
        <f t="shared" si="0"/>
        <v>44.699999999999996</v>
      </c>
      <c r="AA30" s="42">
        <f t="shared" si="15"/>
        <v>5.9101607423148801</v>
      </c>
      <c r="AB30" s="42">
        <f t="shared" si="6"/>
        <v>3.4122328955294545</v>
      </c>
      <c r="AD30" s="8">
        <v>72.5</v>
      </c>
      <c r="AE30">
        <v>63.8</v>
      </c>
      <c r="AF30">
        <v>62.3</v>
      </c>
      <c r="AG30" s="42">
        <f t="shared" si="7"/>
        <v>51.199999999999996</v>
      </c>
      <c r="AH30" s="42">
        <f t="shared" si="16"/>
        <v>5.5072679252057473</v>
      </c>
      <c r="AI30" s="42">
        <f t="shared" si="8"/>
        <v>3.1796226191169303</v>
      </c>
      <c r="AK30" s="8">
        <v>70</v>
      </c>
      <c r="AL30">
        <v>62</v>
      </c>
      <c r="AM30">
        <v>56.3</v>
      </c>
      <c r="AN30" s="42">
        <f t="shared" si="9"/>
        <v>47.766666666666673</v>
      </c>
      <c r="AO30" s="42">
        <f t="shared" si="17"/>
        <v>6.882102391953592</v>
      </c>
      <c r="AP30" s="42">
        <f t="shared" si="10"/>
        <v>3.9733836685849737</v>
      </c>
    </row>
    <row r="31" spans="1:42" ht="15" customHeight="1" x14ac:dyDescent="0.3">
      <c r="A31">
        <v>50</v>
      </c>
      <c r="B31" s="8">
        <v>56</v>
      </c>
      <c r="C31">
        <v>50.5</v>
      </c>
      <c r="D31">
        <v>48.3</v>
      </c>
      <c r="E31" s="42">
        <f t="shared" si="1"/>
        <v>36.6</v>
      </c>
      <c r="F31" s="42">
        <f t="shared" si="11"/>
        <v>3.9661064030103894</v>
      </c>
      <c r="G31" s="42">
        <f t="shared" si="2"/>
        <v>2.2898325994127466</v>
      </c>
      <c r="I31" s="8">
        <v>60</v>
      </c>
      <c r="J31">
        <v>54</v>
      </c>
      <c r="K31">
        <v>52.9</v>
      </c>
      <c r="L31" s="42">
        <f t="shared" si="3"/>
        <v>40.633333333333333</v>
      </c>
      <c r="M31" s="42">
        <f t="shared" si="12"/>
        <v>3.8214307966170651</v>
      </c>
      <c r="N31" s="42">
        <f t="shared" si="4"/>
        <v>2.2063040991163887</v>
      </c>
      <c r="P31" s="8">
        <v>70.5</v>
      </c>
      <c r="Q31">
        <v>60.5</v>
      </c>
      <c r="R31">
        <v>61.3</v>
      </c>
      <c r="S31" s="42">
        <f t="shared" si="13"/>
        <v>49.1</v>
      </c>
      <c r="T31" s="42">
        <f t="shared" si="14"/>
        <v>5.556977595779923</v>
      </c>
      <c r="U31" s="42">
        <f t="shared" si="5"/>
        <v>3.2083225108042583</v>
      </c>
      <c r="W31" s="8">
        <v>68</v>
      </c>
      <c r="X31">
        <v>59</v>
      </c>
      <c r="Y31">
        <v>55</v>
      </c>
      <c r="Z31" s="42">
        <f t="shared" si="0"/>
        <v>45.666666666666664</v>
      </c>
      <c r="AA31" s="42">
        <f t="shared" si="15"/>
        <v>6.6583281184793934</v>
      </c>
      <c r="AB31" s="42">
        <f t="shared" si="6"/>
        <v>3.8441875315569325</v>
      </c>
      <c r="AD31" s="8">
        <v>73.099999999999994</v>
      </c>
      <c r="AE31">
        <v>65.3</v>
      </c>
      <c r="AF31">
        <v>62.1</v>
      </c>
      <c r="AG31" s="42">
        <f t="shared" si="7"/>
        <v>51.833333333333336</v>
      </c>
      <c r="AH31" s="42">
        <f t="shared" si="16"/>
        <v>5.6580326380583292</v>
      </c>
      <c r="AI31" s="42">
        <f t="shared" si="8"/>
        <v>3.2666666666666648</v>
      </c>
      <c r="AK31" s="8">
        <v>70.5</v>
      </c>
      <c r="AL31">
        <v>62.3</v>
      </c>
      <c r="AM31">
        <v>56.5</v>
      </c>
      <c r="AN31" s="42">
        <f t="shared" si="9"/>
        <v>48.1</v>
      </c>
      <c r="AO31" s="42">
        <f t="shared" si="17"/>
        <v>7.0342021580275897</v>
      </c>
      <c r="AP31" s="42">
        <f t="shared" si="10"/>
        <v>4.0611985094714758</v>
      </c>
    </row>
    <row r="32" spans="1:42" x14ac:dyDescent="0.3">
      <c r="A32">
        <v>52</v>
      </c>
      <c r="B32" s="8">
        <v>58</v>
      </c>
      <c r="C32">
        <v>52</v>
      </c>
      <c r="D32">
        <v>49.1</v>
      </c>
      <c r="E32" s="42">
        <f t="shared" si="1"/>
        <v>38.033333333333331</v>
      </c>
      <c r="F32" s="42">
        <f t="shared" si="11"/>
        <v>4.5390894828515256</v>
      </c>
      <c r="G32" s="42">
        <f t="shared" si="2"/>
        <v>2.6206445348001277</v>
      </c>
      <c r="I32" s="8">
        <v>60.1</v>
      </c>
      <c r="J32">
        <v>53.1</v>
      </c>
      <c r="K32">
        <v>53.2</v>
      </c>
      <c r="L32" s="42">
        <f t="shared" si="3"/>
        <v>40.466666666666669</v>
      </c>
      <c r="M32" s="42">
        <f t="shared" si="12"/>
        <v>4.0128958787057165</v>
      </c>
      <c r="N32" s="42">
        <f t="shared" si="4"/>
        <v>2.3168465158006852</v>
      </c>
      <c r="P32" s="8">
        <v>71.5</v>
      </c>
      <c r="Q32">
        <v>63.2</v>
      </c>
      <c r="R32">
        <v>62.5</v>
      </c>
      <c r="S32" s="42">
        <f t="shared" si="13"/>
        <v>50.733333333333327</v>
      </c>
      <c r="T32" s="42">
        <f t="shared" si="14"/>
        <v>5.0063293272949316</v>
      </c>
      <c r="U32" s="42">
        <f t="shared" si="5"/>
        <v>2.8904055847656469</v>
      </c>
      <c r="W32" s="8">
        <v>68.5</v>
      </c>
      <c r="X32">
        <v>58</v>
      </c>
      <c r="Y32">
        <v>55.5</v>
      </c>
      <c r="Z32" s="42">
        <f t="shared" si="0"/>
        <v>45.666666666666664</v>
      </c>
      <c r="AA32" s="42">
        <f t="shared" si="15"/>
        <v>6.8980673621916253</v>
      </c>
      <c r="AB32" s="42">
        <f t="shared" si="6"/>
        <v>3.9826010484495069</v>
      </c>
      <c r="AD32" s="8">
        <v>74.5</v>
      </c>
      <c r="AE32">
        <v>66</v>
      </c>
      <c r="AF32">
        <v>63</v>
      </c>
      <c r="AG32" s="42">
        <f t="shared" si="7"/>
        <v>52.833333333333336</v>
      </c>
      <c r="AH32" s="42">
        <f t="shared" si="16"/>
        <v>5.9651767227244266</v>
      </c>
      <c r="AI32" s="42">
        <f t="shared" si="8"/>
        <v>3.4439963866286374</v>
      </c>
      <c r="AK32" s="8">
        <v>72.3</v>
      </c>
      <c r="AL32">
        <v>62</v>
      </c>
      <c r="AM32">
        <v>57</v>
      </c>
      <c r="AN32" s="42">
        <f t="shared" si="9"/>
        <v>48.766666666666673</v>
      </c>
      <c r="AO32" s="42">
        <f t="shared" si="17"/>
        <v>7.8014955831131063</v>
      </c>
      <c r="AP32" s="42">
        <f t="shared" si="10"/>
        <v>4.5041955749920284</v>
      </c>
    </row>
    <row r="33" spans="1:42" x14ac:dyDescent="0.3">
      <c r="A33">
        <v>54</v>
      </c>
      <c r="B33" s="8">
        <v>58.6</v>
      </c>
      <c r="C33">
        <v>52</v>
      </c>
      <c r="D33">
        <v>49</v>
      </c>
      <c r="E33" s="42">
        <f t="shared" si="1"/>
        <v>38.199999999999996</v>
      </c>
      <c r="F33" s="42">
        <f t="shared" si="11"/>
        <v>4.9112116631234706</v>
      </c>
      <c r="G33" s="42">
        <f t="shared" si="2"/>
        <v>2.8354893757515653</v>
      </c>
      <c r="I33" s="8">
        <v>60.2</v>
      </c>
      <c r="J33">
        <v>53.9</v>
      </c>
      <c r="K33">
        <v>54.3</v>
      </c>
      <c r="L33" s="42">
        <f t="shared" si="3"/>
        <v>41.133333333333333</v>
      </c>
      <c r="M33" s="42">
        <f t="shared" si="12"/>
        <v>3.5275109260402515</v>
      </c>
      <c r="N33" s="42">
        <f t="shared" si="4"/>
        <v>2.0366093827186855</v>
      </c>
      <c r="P33" s="8">
        <v>72</v>
      </c>
      <c r="Q33">
        <v>61.6</v>
      </c>
      <c r="R33">
        <v>62.5</v>
      </c>
      <c r="S33" s="42">
        <f t="shared" si="13"/>
        <v>50.366666666666667</v>
      </c>
      <c r="T33" s="42">
        <f t="shared" si="14"/>
        <v>5.7622333633178489</v>
      </c>
      <c r="U33" s="42">
        <f t="shared" si="5"/>
        <v>3.3268269834450028</v>
      </c>
      <c r="W33" s="8">
        <v>68.2</v>
      </c>
      <c r="X33">
        <v>60</v>
      </c>
      <c r="Y33">
        <v>55.3</v>
      </c>
      <c r="Z33" s="42">
        <f t="shared" si="0"/>
        <v>46.166666666666664</v>
      </c>
      <c r="AA33" s="42">
        <f t="shared" si="15"/>
        <v>6.5286547874223961</v>
      </c>
      <c r="AB33" s="42">
        <f t="shared" si="6"/>
        <v>3.7693205989644598</v>
      </c>
      <c r="AD33" s="8">
        <v>75.2</v>
      </c>
      <c r="AE33">
        <v>66.8</v>
      </c>
      <c r="AF33">
        <v>62.5</v>
      </c>
      <c r="AG33" s="42">
        <f t="shared" si="7"/>
        <v>53.166666666666664</v>
      </c>
      <c r="AH33" s="42">
        <f t="shared" si="16"/>
        <v>6.4593601334291124</v>
      </c>
      <c r="AI33" s="42">
        <f t="shared" si="8"/>
        <v>3.7293133118280353</v>
      </c>
      <c r="AK33" s="8">
        <v>73</v>
      </c>
      <c r="AL33">
        <v>62.1</v>
      </c>
      <c r="AM33">
        <v>57</v>
      </c>
      <c r="AN33" s="42">
        <f t="shared" si="9"/>
        <v>49.033333333333331</v>
      </c>
      <c r="AO33" s="42">
        <f t="shared" si="17"/>
        <v>8.1733306144639837</v>
      </c>
      <c r="AP33" s="42">
        <f t="shared" si="10"/>
        <v>4.7188746304365905</v>
      </c>
    </row>
    <row r="34" spans="1:42" x14ac:dyDescent="0.3">
      <c r="A34">
        <v>56</v>
      </c>
      <c r="B34" s="8">
        <v>59</v>
      </c>
      <c r="C34">
        <v>53.6</v>
      </c>
      <c r="D34">
        <v>47.6</v>
      </c>
      <c r="E34" s="42">
        <f t="shared" si="1"/>
        <v>38.4</v>
      </c>
      <c r="F34" s="42">
        <f t="shared" si="11"/>
        <v>5.702630971753301</v>
      </c>
      <c r="G34" s="42">
        <f t="shared" si="2"/>
        <v>3.2924155266308657</v>
      </c>
      <c r="I34" s="8">
        <v>60.9</v>
      </c>
      <c r="J34">
        <v>55</v>
      </c>
      <c r="K34">
        <v>53.2</v>
      </c>
      <c r="L34" s="42">
        <f t="shared" si="3"/>
        <v>41.366666666666667</v>
      </c>
      <c r="M34" s="42">
        <f t="shared" si="12"/>
        <v>4.0278199231511476</v>
      </c>
      <c r="N34" s="42">
        <f t="shared" si="4"/>
        <v>2.3254629168786529</v>
      </c>
      <c r="P34" s="8">
        <v>72</v>
      </c>
      <c r="Q34">
        <v>62</v>
      </c>
      <c r="R34">
        <v>64.400000000000006</v>
      </c>
      <c r="S34" s="42">
        <f t="shared" si="13"/>
        <v>51.133333333333333</v>
      </c>
      <c r="T34" s="42">
        <f t="shared" si="14"/>
        <v>5.220472520120504</v>
      </c>
      <c r="U34" s="42">
        <f t="shared" si="5"/>
        <v>3.0140412147886173</v>
      </c>
      <c r="W34" s="8">
        <v>68.8</v>
      </c>
      <c r="X34">
        <v>59.5</v>
      </c>
      <c r="Y34">
        <v>56</v>
      </c>
      <c r="Z34" s="42">
        <f t="shared" si="0"/>
        <v>46.433333333333337</v>
      </c>
      <c r="AA34" s="42">
        <f t="shared" si="15"/>
        <v>6.6153861061417505</v>
      </c>
      <c r="AB34" s="42">
        <f t="shared" si="6"/>
        <v>3.8193949491742503</v>
      </c>
      <c r="AD34" s="8">
        <v>76</v>
      </c>
      <c r="AE34">
        <v>67.5</v>
      </c>
      <c r="AF34">
        <v>64.099999999999994</v>
      </c>
      <c r="AG34" s="42">
        <f t="shared" si="7"/>
        <v>54.199999999999996</v>
      </c>
      <c r="AH34" s="42">
        <f t="shared" si="16"/>
        <v>6.129437168288784</v>
      </c>
      <c r="AI34" s="42">
        <f t="shared" si="8"/>
        <v>3.5388321990924272</v>
      </c>
      <c r="AK34" s="8">
        <v>73.400000000000006</v>
      </c>
      <c r="AL34">
        <v>64</v>
      </c>
      <c r="AM34">
        <v>58</v>
      </c>
      <c r="AN34" s="42">
        <f t="shared" si="9"/>
        <v>50.133333333333333</v>
      </c>
      <c r="AO34" s="42">
        <f t="shared" si="17"/>
        <v>7.7623020640357314</v>
      </c>
      <c r="AP34" s="42">
        <f t="shared" si="10"/>
        <v>4.4815671862022173</v>
      </c>
    </row>
    <row r="35" spans="1:42" ht="15" customHeight="1" x14ac:dyDescent="0.3">
      <c r="A35">
        <v>58</v>
      </c>
      <c r="B35" s="8">
        <v>58.1</v>
      </c>
      <c r="C35">
        <v>53</v>
      </c>
      <c r="D35">
        <v>50</v>
      </c>
      <c r="E35" s="42">
        <f t="shared" si="1"/>
        <v>38.699999999999996</v>
      </c>
      <c r="F35" s="42">
        <f t="shared" si="11"/>
        <v>4.0951190458886551</v>
      </c>
      <c r="G35" s="42">
        <f t="shared" si="2"/>
        <v>2.3643180835073787</v>
      </c>
      <c r="I35" s="8">
        <v>61</v>
      </c>
      <c r="J35">
        <v>55</v>
      </c>
      <c r="K35">
        <v>53.3</v>
      </c>
      <c r="L35" s="42">
        <f t="shared" si="3"/>
        <v>41.43333333333333</v>
      </c>
      <c r="M35" s="42">
        <f t="shared" si="12"/>
        <v>4.0451617190581324</v>
      </c>
      <c r="N35" s="42">
        <f t="shared" si="4"/>
        <v>2.3354752074137823</v>
      </c>
      <c r="P35" s="8">
        <v>73.099999999999994</v>
      </c>
      <c r="Q35">
        <v>61.3</v>
      </c>
      <c r="R35">
        <v>65</v>
      </c>
      <c r="S35" s="42">
        <f t="shared" si="13"/>
        <v>51.466666666666661</v>
      </c>
      <c r="T35" s="42">
        <f t="shared" si="14"/>
        <v>6.0351746729761944</v>
      </c>
      <c r="U35" s="42">
        <f t="shared" si="5"/>
        <v>3.4844097220492176</v>
      </c>
      <c r="W35" s="8">
        <v>69</v>
      </c>
      <c r="X35">
        <v>62</v>
      </c>
      <c r="Y35">
        <v>56</v>
      </c>
      <c r="Z35" s="42">
        <f t="shared" si="0"/>
        <v>47.333333333333336</v>
      </c>
      <c r="AA35" s="42">
        <f t="shared" si="15"/>
        <v>6.5064070986477116</v>
      </c>
      <c r="AB35" s="42">
        <f t="shared" si="6"/>
        <v>3.7564758898615485</v>
      </c>
      <c r="AD35" s="8">
        <v>76.099999999999994</v>
      </c>
      <c r="AE35">
        <v>67.599999999999994</v>
      </c>
      <c r="AF35">
        <v>63</v>
      </c>
      <c r="AG35" s="42">
        <f t="shared" si="7"/>
        <v>53.9</v>
      </c>
      <c r="AH35" s="42">
        <f t="shared" si="16"/>
        <v>6.6460514593253013</v>
      </c>
      <c r="AI35" s="42">
        <f t="shared" si="8"/>
        <v>3.837099599089568</v>
      </c>
      <c r="AK35" s="8">
        <v>73</v>
      </c>
      <c r="AL35">
        <v>64.5</v>
      </c>
      <c r="AM35">
        <v>57.5</v>
      </c>
      <c r="AN35" s="42">
        <f t="shared" si="9"/>
        <v>50</v>
      </c>
      <c r="AO35" s="42">
        <f t="shared" si="17"/>
        <v>7.7620873481300121</v>
      </c>
      <c r="AP35" s="42">
        <f t="shared" si="10"/>
        <v>4.4814432199162511</v>
      </c>
    </row>
    <row r="36" spans="1:42" x14ac:dyDescent="0.3">
      <c r="A36">
        <v>60</v>
      </c>
      <c r="B36" s="8">
        <v>58.4</v>
      </c>
      <c r="C36">
        <v>53.2</v>
      </c>
      <c r="D36">
        <v>49.8</v>
      </c>
      <c r="E36" s="42">
        <f t="shared" si="1"/>
        <v>38.799999999999997</v>
      </c>
      <c r="F36" s="42">
        <f t="shared" si="11"/>
        <v>4.331281565541544</v>
      </c>
      <c r="G36" s="42">
        <f t="shared" si="2"/>
        <v>2.5006665778014741</v>
      </c>
      <c r="I36" s="8">
        <v>61.3</v>
      </c>
      <c r="J36">
        <v>54.8</v>
      </c>
      <c r="K36">
        <v>54.3</v>
      </c>
      <c r="L36" s="42">
        <f t="shared" si="3"/>
        <v>41.8</v>
      </c>
      <c r="M36" s="42">
        <f t="shared" si="12"/>
        <v>3.905124837953327</v>
      </c>
      <c r="N36" s="42">
        <f t="shared" si="4"/>
        <v>2.2546248764114472</v>
      </c>
      <c r="P36" s="8">
        <v>73.5</v>
      </c>
      <c r="Q36">
        <v>62</v>
      </c>
      <c r="R36">
        <v>65</v>
      </c>
      <c r="S36" s="42">
        <f t="shared" si="13"/>
        <v>51.833333333333336</v>
      </c>
      <c r="T36" s="42">
        <f t="shared" si="14"/>
        <v>5.9651767227244274</v>
      </c>
      <c r="U36" s="42">
        <f t="shared" si="5"/>
        <v>3.4439963866286378</v>
      </c>
      <c r="W36" s="8">
        <v>70</v>
      </c>
      <c r="X36">
        <v>61</v>
      </c>
      <c r="Y36">
        <v>56</v>
      </c>
      <c r="Z36" s="42">
        <f t="shared" si="0"/>
        <v>47.333333333333336</v>
      </c>
      <c r="AA36" s="42">
        <f t="shared" si="15"/>
        <v>7.0945988845975876</v>
      </c>
      <c r="AB36" s="42">
        <f t="shared" si="6"/>
        <v>4.0960685758148365</v>
      </c>
      <c r="AD36" s="8">
        <v>77.8</v>
      </c>
      <c r="AE36">
        <v>67</v>
      </c>
      <c r="AF36">
        <v>63</v>
      </c>
      <c r="AG36" s="42">
        <f t="shared" si="7"/>
        <v>54.266666666666673</v>
      </c>
      <c r="AH36" s="42">
        <f t="shared" si="16"/>
        <v>7.6559345173096478</v>
      </c>
      <c r="AI36" s="42">
        <f t="shared" si="8"/>
        <v>4.4201558544668726</v>
      </c>
      <c r="AK36" s="8">
        <v>75</v>
      </c>
      <c r="AL36">
        <v>64.5</v>
      </c>
      <c r="AM36">
        <v>58</v>
      </c>
      <c r="AN36" s="42">
        <f t="shared" si="9"/>
        <v>50.833333333333336</v>
      </c>
      <c r="AO36" s="42">
        <f t="shared" si="17"/>
        <v>8.5780728216384965</v>
      </c>
      <c r="AP36" s="42">
        <f t="shared" si="10"/>
        <v>4.9525526527011987</v>
      </c>
    </row>
    <row r="37" spans="1:42" x14ac:dyDescent="0.3">
      <c r="A37">
        <v>62</v>
      </c>
      <c r="B37" s="8">
        <v>58.5</v>
      </c>
      <c r="C37">
        <v>53.2</v>
      </c>
      <c r="D37">
        <v>49.5</v>
      </c>
      <c r="E37" s="42">
        <f t="shared" si="1"/>
        <v>38.733333333333334</v>
      </c>
      <c r="F37" s="42">
        <f t="shared" si="11"/>
        <v>4.5236416008933924</v>
      </c>
      <c r="G37" s="42">
        <f t="shared" si="2"/>
        <v>2.61172569599319</v>
      </c>
      <c r="I37" s="8">
        <v>61.7</v>
      </c>
      <c r="J37">
        <v>53.8</v>
      </c>
      <c r="K37">
        <v>55</v>
      </c>
      <c r="L37" s="42">
        <f t="shared" si="3"/>
        <v>41.833333333333336</v>
      </c>
      <c r="M37" s="42">
        <f t="shared" si="12"/>
        <v>4.2571508469084529</v>
      </c>
      <c r="N37" s="42">
        <f t="shared" si="4"/>
        <v>2.4578671874434388</v>
      </c>
      <c r="P37" s="8">
        <v>74</v>
      </c>
      <c r="Q37">
        <v>61.5</v>
      </c>
      <c r="R37">
        <v>65.599999999999994</v>
      </c>
      <c r="S37" s="42">
        <f t="shared" si="13"/>
        <v>52.033333333333331</v>
      </c>
      <c r="T37" s="42">
        <f t="shared" si="14"/>
        <v>6.3720744921362416</v>
      </c>
      <c r="U37" s="42">
        <f t="shared" si="5"/>
        <v>3.678918923331207</v>
      </c>
      <c r="W37" s="8">
        <v>72.8</v>
      </c>
      <c r="X37">
        <v>62.8</v>
      </c>
      <c r="Y37">
        <v>57.8</v>
      </c>
      <c r="Z37" s="42">
        <f t="shared" si="0"/>
        <v>49.466666666666661</v>
      </c>
      <c r="AA37" s="42">
        <f t="shared" si="15"/>
        <v>7.6376261582597333</v>
      </c>
      <c r="AB37" s="42">
        <f t="shared" si="6"/>
        <v>4.4095855184409842</v>
      </c>
      <c r="AD37" s="8">
        <v>77.400000000000006</v>
      </c>
      <c r="AE37">
        <v>68.2</v>
      </c>
      <c r="AF37">
        <v>63.5</v>
      </c>
      <c r="AG37" s="42">
        <f t="shared" si="7"/>
        <v>54.70000000000001</v>
      </c>
      <c r="AH37" s="42">
        <f t="shared" si="16"/>
        <v>7.0703606697254164</v>
      </c>
      <c r="AI37" s="42">
        <f t="shared" si="8"/>
        <v>4.0820746359337123</v>
      </c>
      <c r="AK37" s="8">
        <v>76</v>
      </c>
      <c r="AL37">
        <v>66.099999999999994</v>
      </c>
      <c r="AM37">
        <v>58.1</v>
      </c>
      <c r="AN37" s="42">
        <f t="shared" si="9"/>
        <v>51.733333333333327</v>
      </c>
      <c r="AO37" s="42">
        <f t="shared" si="17"/>
        <v>8.9667905815478122</v>
      </c>
      <c r="AP37" s="42">
        <f t="shared" si="10"/>
        <v>5.176978956023631</v>
      </c>
    </row>
    <row r="38" spans="1:42" x14ac:dyDescent="0.3">
      <c r="A38">
        <v>64</v>
      </c>
      <c r="B38" s="8">
        <v>59.2</v>
      </c>
      <c r="C38">
        <v>53.6</v>
      </c>
      <c r="D38">
        <v>49.5</v>
      </c>
      <c r="E38" s="42">
        <f t="shared" si="1"/>
        <v>39.1</v>
      </c>
      <c r="F38" s="42">
        <f t="shared" si="11"/>
        <v>4.8692915295759418</v>
      </c>
      <c r="G38" s="42">
        <f t="shared" si="2"/>
        <v>2.8112867753634347</v>
      </c>
      <c r="I38" s="8">
        <v>62</v>
      </c>
      <c r="J38">
        <v>54.5</v>
      </c>
      <c r="K38">
        <v>55.4</v>
      </c>
      <c r="L38" s="42">
        <f t="shared" si="3"/>
        <v>42.300000000000004</v>
      </c>
      <c r="M38" s="42">
        <f t="shared" si="12"/>
        <v>4.0951190458886542</v>
      </c>
      <c r="N38" s="42">
        <f t="shared" si="4"/>
        <v>2.3643180835073778</v>
      </c>
      <c r="P38" s="8">
        <v>74</v>
      </c>
      <c r="Q38">
        <v>61.5</v>
      </c>
      <c r="R38">
        <v>66.7</v>
      </c>
      <c r="S38" s="42">
        <f t="shared" si="13"/>
        <v>52.4</v>
      </c>
      <c r="T38" s="42">
        <f t="shared" si="14"/>
        <v>6.27933117457584</v>
      </c>
      <c r="U38" s="42">
        <f t="shared" si="5"/>
        <v>3.6253735439721702</v>
      </c>
      <c r="W38" s="8">
        <v>71.5</v>
      </c>
      <c r="X38">
        <v>63.5</v>
      </c>
      <c r="Y38">
        <v>57.5</v>
      </c>
      <c r="Z38" s="42">
        <f t="shared" ref="Z38:Z69" si="18">AVERAGE(W38-W$6,X38-X$6,Y38-Y$6)</f>
        <v>49.166666666666664</v>
      </c>
      <c r="AA38" s="42">
        <f t="shared" si="15"/>
        <v>7.0237691685684922</v>
      </c>
      <c r="AB38" s="42">
        <f t="shared" si="6"/>
        <v>4.0551750201988135</v>
      </c>
      <c r="AD38" s="8">
        <v>77.3</v>
      </c>
      <c r="AE38">
        <v>67.2</v>
      </c>
      <c r="AF38">
        <v>63.9</v>
      </c>
      <c r="AG38" s="42">
        <f t="shared" si="7"/>
        <v>54.466666666666669</v>
      </c>
      <c r="AH38" s="42">
        <f t="shared" si="16"/>
        <v>6.9816425956456198</v>
      </c>
      <c r="AI38" s="42">
        <f t="shared" si="8"/>
        <v>4.030853231981756</v>
      </c>
      <c r="AK38" s="8">
        <v>74.900000000000006</v>
      </c>
      <c r="AL38">
        <v>60.5</v>
      </c>
      <c r="AM38">
        <v>58.3</v>
      </c>
      <c r="AN38" s="42">
        <f t="shared" si="9"/>
        <v>49.566666666666663</v>
      </c>
      <c r="AO38" s="42">
        <f t="shared" si="17"/>
        <v>9.0162815691023592</v>
      </c>
      <c r="AP38" s="42">
        <f t="shared" si="10"/>
        <v>5.2055525910107088</v>
      </c>
    </row>
    <row r="39" spans="1:42" ht="15" customHeight="1" x14ac:dyDescent="0.3">
      <c r="A39">
        <v>66</v>
      </c>
      <c r="B39" s="8">
        <v>59.3</v>
      </c>
      <c r="C39">
        <v>52.5</v>
      </c>
      <c r="D39">
        <v>50</v>
      </c>
      <c r="E39" s="42">
        <f t="shared" si="1"/>
        <v>38.93333333333333</v>
      </c>
      <c r="F39" s="42">
        <f t="shared" si="11"/>
        <v>4.8128300752606386</v>
      </c>
      <c r="G39" s="42">
        <f t="shared" si="2"/>
        <v>2.7786887395156565</v>
      </c>
      <c r="I39" s="8">
        <v>62.5</v>
      </c>
      <c r="J39">
        <v>54.1</v>
      </c>
      <c r="K39">
        <v>55.4</v>
      </c>
      <c r="L39" s="42">
        <f t="shared" si="3"/>
        <v>42.333333333333336</v>
      </c>
      <c r="M39" s="42">
        <f t="shared" si="12"/>
        <v>4.521430452117265</v>
      </c>
      <c r="N39" s="42">
        <f t="shared" si="4"/>
        <v>2.6104490886520746</v>
      </c>
      <c r="P39" s="8">
        <v>73.599999999999994</v>
      </c>
      <c r="Q39">
        <v>62.7</v>
      </c>
      <c r="R39">
        <v>65.599999999999994</v>
      </c>
      <c r="S39" s="42">
        <f t="shared" si="13"/>
        <v>52.29999999999999</v>
      </c>
      <c r="T39" s="42">
        <f t="shared" si="14"/>
        <v>5.6453520705089737</v>
      </c>
      <c r="U39" s="42">
        <f t="shared" si="5"/>
        <v>3.2593455375785672</v>
      </c>
      <c r="W39" s="8">
        <v>71</v>
      </c>
      <c r="X39">
        <v>65.2</v>
      </c>
      <c r="Y39">
        <v>59.5</v>
      </c>
      <c r="Z39" s="42">
        <f t="shared" si="18"/>
        <v>50.233333333333327</v>
      </c>
      <c r="AA39" s="42">
        <f t="shared" si="15"/>
        <v>5.750072463311513</v>
      </c>
      <c r="AB39" s="42">
        <f t="shared" si="6"/>
        <v>3.3198058845527569</v>
      </c>
      <c r="AD39" s="8">
        <v>77.8</v>
      </c>
      <c r="AE39">
        <v>68</v>
      </c>
      <c r="AF39">
        <v>65.3</v>
      </c>
      <c r="AG39" s="42">
        <f t="shared" si="7"/>
        <v>55.366666666666667</v>
      </c>
      <c r="AH39" s="42">
        <f t="shared" si="16"/>
        <v>6.5774868554283952</v>
      </c>
      <c r="AI39" s="42">
        <f t="shared" si="8"/>
        <v>3.7975138065728093</v>
      </c>
      <c r="AK39" s="8">
        <v>75.3</v>
      </c>
      <c r="AL39">
        <v>62.5</v>
      </c>
      <c r="AM39">
        <v>59</v>
      </c>
      <c r="AN39" s="42">
        <f t="shared" si="9"/>
        <v>50.6</v>
      </c>
      <c r="AO39" s="42">
        <f t="shared" si="17"/>
        <v>8.5807925041920932</v>
      </c>
      <c r="AP39" s="42">
        <f t="shared" si="10"/>
        <v>4.9541228621556286</v>
      </c>
    </row>
    <row r="40" spans="1:42" x14ac:dyDescent="0.3">
      <c r="A40">
        <v>68</v>
      </c>
      <c r="B40" s="8">
        <v>60</v>
      </c>
      <c r="C40">
        <v>52.7</v>
      </c>
      <c r="D40">
        <v>50.1</v>
      </c>
      <c r="E40" s="42">
        <f t="shared" si="1"/>
        <v>39.266666666666673</v>
      </c>
      <c r="F40" s="42">
        <f t="shared" si="11"/>
        <v>5.1325757016661067</v>
      </c>
      <c r="G40" s="42">
        <f t="shared" si="2"/>
        <v>2.9632939629930592</v>
      </c>
      <c r="I40" s="8">
        <v>62.7</v>
      </c>
      <c r="J40">
        <v>54.9</v>
      </c>
      <c r="K40">
        <v>55.5</v>
      </c>
      <c r="L40" s="42">
        <f t="shared" si="3"/>
        <v>42.699999999999996</v>
      </c>
      <c r="M40" s="42">
        <f t="shared" si="12"/>
        <v>4.3405068828421429</v>
      </c>
      <c r="N40" s="42">
        <f t="shared" si="4"/>
        <v>2.5059928172283348</v>
      </c>
      <c r="P40" s="8">
        <v>73.2</v>
      </c>
      <c r="Q40">
        <v>63.8</v>
      </c>
      <c r="R40">
        <v>65</v>
      </c>
      <c r="S40" s="42">
        <f t="shared" si="13"/>
        <v>52.333333333333336</v>
      </c>
      <c r="T40" s="42">
        <f t="shared" si="14"/>
        <v>5.1159880114532479</v>
      </c>
      <c r="U40" s="42">
        <f t="shared" si="5"/>
        <v>2.9537170555834309</v>
      </c>
      <c r="W40" s="8">
        <v>71.2</v>
      </c>
      <c r="X40">
        <v>63</v>
      </c>
      <c r="Y40">
        <v>60</v>
      </c>
      <c r="Z40" s="42">
        <f t="shared" si="18"/>
        <v>49.733333333333327</v>
      </c>
      <c r="AA40" s="42">
        <f t="shared" si="15"/>
        <v>5.7977006936658393</v>
      </c>
      <c r="AB40" s="42">
        <f t="shared" si="6"/>
        <v>3.3473040561688525</v>
      </c>
      <c r="AD40" s="8">
        <v>78</v>
      </c>
      <c r="AE40">
        <v>69.2</v>
      </c>
      <c r="AF40">
        <v>66</v>
      </c>
      <c r="AG40" s="42">
        <f t="shared" si="7"/>
        <v>56.066666666666663</v>
      </c>
      <c r="AH40" s="42">
        <f t="shared" si="16"/>
        <v>6.2139627721232227</v>
      </c>
      <c r="AI40" s="42">
        <f t="shared" si="8"/>
        <v>3.587633079219656</v>
      </c>
      <c r="AK40" s="8">
        <v>77</v>
      </c>
      <c r="AL40">
        <v>68.5</v>
      </c>
      <c r="AM40">
        <v>60</v>
      </c>
      <c r="AN40" s="42">
        <f t="shared" si="9"/>
        <v>53.5</v>
      </c>
      <c r="AO40" s="42">
        <f t="shared" si="17"/>
        <v>8.5</v>
      </c>
      <c r="AP40" s="42">
        <f t="shared" si="10"/>
        <v>4.9074772881118189</v>
      </c>
    </row>
    <row r="41" spans="1:42" x14ac:dyDescent="0.3">
      <c r="A41">
        <v>70</v>
      </c>
      <c r="B41" s="8">
        <v>58.2</v>
      </c>
      <c r="C41">
        <v>53.1</v>
      </c>
      <c r="D41">
        <v>49.8</v>
      </c>
      <c r="E41" s="42">
        <f t="shared" si="1"/>
        <v>38.700000000000003</v>
      </c>
      <c r="F41" s="42">
        <f t="shared" si="11"/>
        <v>4.2320207938997685</v>
      </c>
      <c r="G41" s="42">
        <f t="shared" si="2"/>
        <v>2.4433583445741252</v>
      </c>
      <c r="I41" s="8">
        <v>62.9</v>
      </c>
      <c r="J41">
        <v>54.9</v>
      </c>
      <c r="K41">
        <v>56</v>
      </c>
      <c r="L41" s="42">
        <f t="shared" si="3"/>
        <v>42.933333333333337</v>
      </c>
      <c r="M41" s="42">
        <f t="shared" si="12"/>
        <v>4.3362810487021397</v>
      </c>
      <c r="N41" s="42">
        <f t="shared" si="4"/>
        <v>2.5035530307500533</v>
      </c>
      <c r="P41" s="8">
        <v>74</v>
      </c>
      <c r="Q41">
        <v>63.5</v>
      </c>
      <c r="R41">
        <v>68.2</v>
      </c>
      <c r="S41" s="42">
        <f t="shared" si="13"/>
        <v>53.566666666666663</v>
      </c>
      <c r="T41" s="42">
        <f t="shared" si="14"/>
        <v>5.2595944076832897</v>
      </c>
      <c r="U41" s="42">
        <f t="shared" si="5"/>
        <v>3.0366282471041979</v>
      </c>
      <c r="W41" s="8">
        <v>71.2</v>
      </c>
      <c r="X41">
        <v>63.2</v>
      </c>
      <c r="Y41">
        <v>57.5</v>
      </c>
      <c r="Z41" s="42">
        <f t="shared" si="18"/>
        <v>48.966666666666669</v>
      </c>
      <c r="AA41" s="42">
        <f t="shared" si="15"/>
        <v>6.8821023919535911</v>
      </c>
      <c r="AB41" s="42">
        <f t="shared" si="6"/>
        <v>3.9733836685849733</v>
      </c>
      <c r="AD41" s="8">
        <v>78.2</v>
      </c>
      <c r="AE41">
        <v>69.2</v>
      </c>
      <c r="AF41">
        <v>65.8</v>
      </c>
      <c r="AG41" s="42">
        <f t="shared" si="7"/>
        <v>56.066666666666663</v>
      </c>
      <c r="AH41" s="42">
        <f t="shared" si="16"/>
        <v>6.4072875176109712</v>
      </c>
      <c r="AI41" s="42">
        <f t="shared" si="8"/>
        <v>3.6992491730680235</v>
      </c>
      <c r="AK41" s="8">
        <v>77.099999999999994</v>
      </c>
      <c r="AL41">
        <v>68</v>
      </c>
      <c r="AM41">
        <v>60</v>
      </c>
      <c r="AN41" s="42">
        <f t="shared" si="9"/>
        <v>53.366666666666667</v>
      </c>
      <c r="AO41" s="42">
        <f t="shared" si="17"/>
        <v>8.5558946541746188</v>
      </c>
      <c r="AP41" s="42">
        <f t="shared" si="10"/>
        <v>4.9397480817457966</v>
      </c>
    </row>
    <row r="42" spans="1:42" x14ac:dyDescent="0.3">
      <c r="A42">
        <v>72</v>
      </c>
      <c r="B42" s="8">
        <v>60</v>
      </c>
      <c r="C42">
        <v>52.8</v>
      </c>
      <c r="D42">
        <v>51</v>
      </c>
      <c r="E42" s="42">
        <f t="shared" si="1"/>
        <v>39.6</v>
      </c>
      <c r="F42" s="42">
        <f t="shared" si="11"/>
        <v>4.7623523599162638</v>
      </c>
      <c r="G42" s="42">
        <f t="shared" si="2"/>
        <v>2.7495454169735045</v>
      </c>
      <c r="I42" s="8">
        <v>62.8</v>
      </c>
      <c r="J42">
        <v>55</v>
      </c>
      <c r="K42">
        <v>55.2</v>
      </c>
      <c r="L42" s="42">
        <f t="shared" si="3"/>
        <v>42.666666666666664</v>
      </c>
      <c r="M42" s="42">
        <f t="shared" si="12"/>
        <v>4.446721638840609</v>
      </c>
      <c r="N42" s="42">
        <f t="shared" si="4"/>
        <v>2.5673159351959596</v>
      </c>
      <c r="P42" s="8">
        <v>75</v>
      </c>
      <c r="Q42">
        <v>64.2</v>
      </c>
      <c r="R42">
        <v>67.8</v>
      </c>
      <c r="S42" s="42">
        <f t="shared" si="13"/>
        <v>54</v>
      </c>
      <c r="T42" s="42">
        <f t="shared" si="14"/>
        <v>5.4990908339470073</v>
      </c>
      <c r="U42" s="42">
        <f t="shared" si="5"/>
        <v>3.1749015732775083</v>
      </c>
      <c r="W42" s="8">
        <v>72.400000000000006</v>
      </c>
      <c r="X42">
        <v>63</v>
      </c>
      <c r="Y42">
        <v>58</v>
      </c>
      <c r="Z42" s="42">
        <f t="shared" si="18"/>
        <v>49.466666666666669</v>
      </c>
      <c r="AA42" s="42">
        <f t="shared" si="15"/>
        <v>7.3111786555475016</v>
      </c>
      <c r="AB42" s="42">
        <f t="shared" si="6"/>
        <v>4.2211109648737963</v>
      </c>
      <c r="AD42" s="8">
        <v>80</v>
      </c>
      <c r="AE42">
        <v>69.7</v>
      </c>
      <c r="AF42">
        <v>67</v>
      </c>
      <c r="AG42" s="42">
        <f t="shared" si="7"/>
        <v>57.233333333333327</v>
      </c>
      <c r="AH42" s="42">
        <f t="shared" si="16"/>
        <v>6.8602721034470147</v>
      </c>
      <c r="AI42" s="42">
        <f t="shared" si="8"/>
        <v>3.9607799456392141</v>
      </c>
      <c r="AK42" s="8">
        <v>77.5</v>
      </c>
      <c r="AL42">
        <v>68.400000000000006</v>
      </c>
      <c r="AM42">
        <v>59.6</v>
      </c>
      <c r="AN42" s="42">
        <f t="shared" si="9"/>
        <v>53.5</v>
      </c>
      <c r="AO42" s="42">
        <f t="shared" si="17"/>
        <v>8.9504189846062836</v>
      </c>
      <c r="AP42" s="42">
        <f t="shared" si="10"/>
        <v>5.167526810122375</v>
      </c>
    </row>
    <row r="43" spans="1:42" ht="15" customHeight="1" x14ac:dyDescent="0.3">
      <c r="A43">
        <v>74</v>
      </c>
      <c r="B43" s="8">
        <v>60</v>
      </c>
      <c r="C43">
        <v>54</v>
      </c>
      <c r="D43">
        <v>50.7</v>
      </c>
      <c r="E43" s="42">
        <f t="shared" si="1"/>
        <v>39.9</v>
      </c>
      <c r="F43" s="42">
        <f t="shared" si="11"/>
        <v>4.7148700936505126</v>
      </c>
      <c r="G43" s="42">
        <f t="shared" si="2"/>
        <v>2.7221315177632395</v>
      </c>
      <c r="I43" s="8">
        <v>63.1</v>
      </c>
      <c r="J43">
        <v>54.9</v>
      </c>
      <c r="K43">
        <v>56.8</v>
      </c>
      <c r="L43" s="42">
        <f t="shared" si="3"/>
        <v>43.266666666666673</v>
      </c>
      <c r="M43" s="42">
        <f t="shared" si="12"/>
        <v>4.2922410618851954</v>
      </c>
      <c r="N43" s="42">
        <f t="shared" si="4"/>
        <v>2.4781265325061828</v>
      </c>
      <c r="P43" s="8">
        <v>74.5</v>
      </c>
      <c r="Q43">
        <v>65</v>
      </c>
      <c r="R43">
        <v>68.8</v>
      </c>
      <c r="S43" s="42">
        <f t="shared" si="13"/>
        <v>54.433333333333337</v>
      </c>
      <c r="T43" s="42">
        <f t="shared" si="14"/>
        <v>4.7815618090048089</v>
      </c>
      <c r="U43" s="42">
        <f t="shared" si="5"/>
        <v>2.7606359975757604</v>
      </c>
      <c r="W43" s="8">
        <v>74</v>
      </c>
      <c r="X43">
        <v>63</v>
      </c>
      <c r="Y43">
        <v>60.5</v>
      </c>
      <c r="Z43" s="42">
        <f t="shared" si="18"/>
        <v>50.833333333333336</v>
      </c>
      <c r="AA43" s="42">
        <f t="shared" si="15"/>
        <v>7.182153808805082</v>
      </c>
      <c r="AB43" s="42">
        <f t="shared" si="6"/>
        <v>4.1466184348749104</v>
      </c>
      <c r="AD43" s="8">
        <v>79.8</v>
      </c>
      <c r="AE43">
        <v>70</v>
      </c>
      <c r="AF43">
        <v>67</v>
      </c>
      <c r="AG43" s="42">
        <f t="shared" si="7"/>
        <v>57.266666666666673</v>
      </c>
      <c r="AH43" s="42">
        <f t="shared" si="16"/>
        <v>6.6942761620158242</v>
      </c>
      <c r="AI43" s="42">
        <f t="shared" si="8"/>
        <v>3.8649421441695311</v>
      </c>
      <c r="AK43" s="8">
        <v>78.5</v>
      </c>
      <c r="AL43">
        <v>70</v>
      </c>
      <c r="AM43">
        <v>60</v>
      </c>
      <c r="AN43" s="42">
        <f t="shared" si="9"/>
        <v>54.5</v>
      </c>
      <c r="AO43" s="42">
        <f t="shared" si="17"/>
        <v>9.260129588726068</v>
      </c>
      <c r="AP43" s="42">
        <f t="shared" si="10"/>
        <v>5.3463383107818139</v>
      </c>
    </row>
    <row r="44" spans="1:42" x14ac:dyDescent="0.3">
      <c r="A44">
        <v>76</v>
      </c>
      <c r="B44" s="8">
        <v>60.2</v>
      </c>
      <c r="C44">
        <v>54.5</v>
      </c>
      <c r="D44">
        <v>50.5</v>
      </c>
      <c r="E44" s="42">
        <f t="shared" si="1"/>
        <v>40.06666666666667</v>
      </c>
      <c r="F44" s="42">
        <f t="shared" si="11"/>
        <v>4.8747649515985225</v>
      </c>
      <c r="G44" s="42">
        <f t="shared" si="2"/>
        <v>2.8144468570415602</v>
      </c>
      <c r="I44" s="8">
        <v>63</v>
      </c>
      <c r="J44">
        <v>55</v>
      </c>
      <c r="K44">
        <v>57</v>
      </c>
      <c r="L44" s="42">
        <f t="shared" si="3"/>
        <v>43.333333333333336</v>
      </c>
      <c r="M44" s="42">
        <f t="shared" si="12"/>
        <v>4.1633319989322661</v>
      </c>
      <c r="N44" s="42">
        <f t="shared" si="4"/>
        <v>2.4037008503093267</v>
      </c>
      <c r="P44" s="8">
        <v>75</v>
      </c>
      <c r="Q44">
        <v>66.2</v>
      </c>
      <c r="R44">
        <v>69</v>
      </c>
      <c r="S44" s="42">
        <f t="shared" si="13"/>
        <v>55.066666666666663</v>
      </c>
      <c r="T44" s="42">
        <f t="shared" si="14"/>
        <v>4.495924080023296</v>
      </c>
      <c r="U44" s="42">
        <f t="shared" si="5"/>
        <v>2.5957229778575708</v>
      </c>
      <c r="W44" s="8">
        <v>74.099999999999994</v>
      </c>
      <c r="X44">
        <v>65.2</v>
      </c>
      <c r="Y44">
        <v>60</v>
      </c>
      <c r="Z44" s="42">
        <f t="shared" si="18"/>
        <v>51.433333333333337</v>
      </c>
      <c r="AA44" s="42">
        <f t="shared" si="15"/>
        <v>7.1304511311230012</v>
      </c>
      <c r="AB44" s="42">
        <f t="shared" si="6"/>
        <v>4.1167678799973366</v>
      </c>
      <c r="AD44" s="8">
        <v>80</v>
      </c>
      <c r="AE44">
        <v>71.599999999999994</v>
      </c>
      <c r="AF44">
        <v>68.099999999999994</v>
      </c>
      <c r="AG44" s="42">
        <f t="shared" si="7"/>
        <v>58.233333333333327</v>
      </c>
      <c r="AH44" s="42">
        <f t="shared" si="16"/>
        <v>6.1158264636378759</v>
      </c>
      <c r="AI44" s="42">
        <f t="shared" si="8"/>
        <v>3.5309740550983646</v>
      </c>
      <c r="AK44" s="8">
        <v>80</v>
      </c>
      <c r="AL44">
        <v>70.2</v>
      </c>
      <c r="AM44">
        <v>60</v>
      </c>
      <c r="AN44" s="42">
        <f t="shared" si="9"/>
        <v>55.066666666666663</v>
      </c>
      <c r="AO44" s="42">
        <f t="shared" si="17"/>
        <v>10.000666644446015</v>
      </c>
      <c r="AP44" s="42">
        <f t="shared" si="10"/>
        <v>5.7738875792466189</v>
      </c>
    </row>
    <row r="45" spans="1:42" x14ac:dyDescent="0.3">
      <c r="A45">
        <v>78</v>
      </c>
      <c r="B45" s="8">
        <v>60.6</v>
      </c>
      <c r="C45">
        <v>53.8</v>
      </c>
      <c r="D45">
        <v>50.7</v>
      </c>
      <c r="E45" s="42">
        <f t="shared" si="1"/>
        <v>40.033333333333339</v>
      </c>
      <c r="F45" s="42">
        <f t="shared" si="11"/>
        <v>5.0639246966491651</v>
      </c>
      <c r="G45" s="42">
        <f t="shared" si="2"/>
        <v>2.9236582867663898</v>
      </c>
      <c r="I45" s="8">
        <v>63.2</v>
      </c>
      <c r="J45">
        <v>55.2</v>
      </c>
      <c r="K45">
        <v>57.6</v>
      </c>
      <c r="L45" s="42">
        <f t="shared" si="3"/>
        <v>43.666666666666664</v>
      </c>
      <c r="M45" s="42">
        <f t="shared" si="12"/>
        <v>4.1052811515575076</v>
      </c>
      <c r="N45" s="42">
        <f t="shared" si="4"/>
        <v>2.3701851779508241</v>
      </c>
      <c r="P45" s="8">
        <v>74</v>
      </c>
      <c r="Q45">
        <v>65.3</v>
      </c>
      <c r="R45">
        <v>68.900000000000006</v>
      </c>
      <c r="S45" s="42">
        <f t="shared" si="13"/>
        <v>54.4</v>
      </c>
      <c r="T45" s="42">
        <f t="shared" si="14"/>
        <v>4.3714985988788797</v>
      </c>
      <c r="U45" s="42">
        <f t="shared" si="5"/>
        <v>2.5238858928247931</v>
      </c>
      <c r="W45" s="8">
        <v>73.5</v>
      </c>
      <c r="X45">
        <v>65</v>
      </c>
      <c r="Y45">
        <v>60.6</v>
      </c>
      <c r="Z45" s="42">
        <f t="shared" si="18"/>
        <v>51.366666666666667</v>
      </c>
      <c r="AA45" s="42">
        <f t="shared" si="15"/>
        <v>6.5576926836604148</v>
      </c>
      <c r="AB45" s="42">
        <f t="shared" si="6"/>
        <v>3.7860856361741799</v>
      </c>
      <c r="AD45" s="8">
        <v>80</v>
      </c>
      <c r="AE45">
        <v>71.7</v>
      </c>
      <c r="AF45">
        <v>68.2</v>
      </c>
      <c r="AG45" s="42">
        <f t="shared" si="7"/>
        <v>58.300000000000004</v>
      </c>
      <c r="AH45" s="42">
        <f t="shared" si="16"/>
        <v>6.060528029800702</v>
      </c>
      <c r="AI45" s="42">
        <f t="shared" si="8"/>
        <v>3.4990474894367076</v>
      </c>
      <c r="AK45" s="8">
        <v>80.2</v>
      </c>
      <c r="AL45">
        <v>70</v>
      </c>
      <c r="AM45">
        <v>60</v>
      </c>
      <c r="AN45" s="42">
        <f t="shared" si="9"/>
        <v>55.066666666666663</v>
      </c>
      <c r="AO45" s="42">
        <f t="shared" si="17"/>
        <v>10.100165015153721</v>
      </c>
      <c r="AP45" s="42">
        <f t="shared" si="10"/>
        <v>5.8313329903586411</v>
      </c>
    </row>
    <row r="46" spans="1:42" x14ac:dyDescent="0.3">
      <c r="A46">
        <v>80</v>
      </c>
      <c r="B46" s="8">
        <v>60.7</v>
      </c>
      <c r="C46">
        <v>53.8</v>
      </c>
      <c r="D46">
        <v>50.7</v>
      </c>
      <c r="E46" s="42">
        <f t="shared" si="1"/>
        <v>40.06666666666667</v>
      </c>
      <c r="F46" s="42">
        <f t="shared" si="11"/>
        <v>5.1189191567491417</v>
      </c>
      <c r="G46" s="42">
        <f t="shared" si="2"/>
        <v>2.9554093531090491</v>
      </c>
      <c r="I46" s="8">
        <v>63.4</v>
      </c>
      <c r="J46">
        <v>56</v>
      </c>
      <c r="K46">
        <v>57.3</v>
      </c>
      <c r="L46" s="42">
        <f t="shared" si="3"/>
        <v>43.9</v>
      </c>
      <c r="M46" s="42">
        <f t="shared" si="12"/>
        <v>3.950949253027682</v>
      </c>
      <c r="N46" s="42">
        <f t="shared" si="4"/>
        <v>2.2810816147900832</v>
      </c>
      <c r="P46" s="8">
        <v>73.400000000000006</v>
      </c>
      <c r="Q46">
        <v>66</v>
      </c>
      <c r="R46">
        <v>68.7</v>
      </c>
      <c r="S46" s="42">
        <f t="shared" si="13"/>
        <v>54.366666666666674</v>
      </c>
      <c r="T46" s="42">
        <f t="shared" si="14"/>
        <v>3.7447741364911922</v>
      </c>
      <c r="U46" s="42">
        <f t="shared" si="5"/>
        <v>2.1620463557575382</v>
      </c>
      <c r="W46" s="8">
        <v>74</v>
      </c>
      <c r="X46">
        <v>64.8</v>
      </c>
      <c r="Y46">
        <v>61</v>
      </c>
      <c r="Z46" s="42">
        <f t="shared" si="18"/>
        <v>51.6</v>
      </c>
      <c r="AA46" s="42">
        <f t="shared" si="15"/>
        <v>6.6843099868273619</v>
      </c>
      <c r="AB46" s="42">
        <f t="shared" si="6"/>
        <v>3.8591881702416813</v>
      </c>
      <c r="AD46" s="8">
        <v>80.2</v>
      </c>
      <c r="AE46">
        <v>73.5</v>
      </c>
      <c r="AF46">
        <v>68.099999999999994</v>
      </c>
      <c r="AG46" s="42">
        <f t="shared" si="7"/>
        <v>58.933333333333337</v>
      </c>
      <c r="AH46" s="42">
        <f t="shared" si="16"/>
        <v>6.0616279441527405</v>
      </c>
      <c r="AI46" s="42">
        <f t="shared" si="8"/>
        <v>3.499682525283943</v>
      </c>
      <c r="AK46" s="8">
        <v>80</v>
      </c>
      <c r="AL46">
        <v>70</v>
      </c>
      <c r="AM46">
        <v>60.5</v>
      </c>
      <c r="AN46" s="42">
        <f t="shared" si="9"/>
        <v>55.166666666666664</v>
      </c>
      <c r="AO46" s="42">
        <f t="shared" si="17"/>
        <v>9.7510683175400334</v>
      </c>
      <c r="AP46" s="42">
        <f t="shared" si="10"/>
        <v>5.6297819180181694</v>
      </c>
    </row>
    <row r="47" spans="1:42" ht="15" customHeight="1" x14ac:dyDescent="0.3">
      <c r="A47">
        <v>82</v>
      </c>
      <c r="B47" s="8">
        <v>61.2</v>
      </c>
      <c r="C47">
        <v>54</v>
      </c>
      <c r="D47">
        <v>51.1</v>
      </c>
      <c r="E47" s="42">
        <f t="shared" si="1"/>
        <v>40.433333333333337</v>
      </c>
      <c r="F47" s="42">
        <f t="shared" si="11"/>
        <v>5.2003205029433852</v>
      </c>
      <c r="G47" s="42">
        <f t="shared" si="2"/>
        <v>3.0024064422466936</v>
      </c>
      <c r="I47" s="8">
        <v>63.5</v>
      </c>
      <c r="J47">
        <v>56.4</v>
      </c>
      <c r="K47">
        <v>56.3</v>
      </c>
      <c r="L47" s="42">
        <f t="shared" si="3"/>
        <v>43.733333333333327</v>
      </c>
      <c r="M47" s="42">
        <f t="shared" si="12"/>
        <v>4.128357219685979</v>
      </c>
      <c r="N47" s="42">
        <f t="shared" si="4"/>
        <v>2.3835081520966352</v>
      </c>
      <c r="P47" s="8">
        <v>75</v>
      </c>
      <c r="Q47">
        <v>66.2</v>
      </c>
      <c r="R47">
        <v>70</v>
      </c>
      <c r="S47" s="42">
        <f t="shared" si="13"/>
        <v>55.4</v>
      </c>
      <c r="T47" s="42">
        <f t="shared" si="14"/>
        <v>4.4136152981427808</v>
      </c>
      <c r="U47" s="42">
        <f t="shared" si="5"/>
        <v>2.5482019804821849</v>
      </c>
      <c r="W47" s="8">
        <v>75</v>
      </c>
      <c r="X47">
        <v>65</v>
      </c>
      <c r="Y47">
        <v>60</v>
      </c>
      <c r="Z47" s="42">
        <f t="shared" si="18"/>
        <v>51.666666666666664</v>
      </c>
      <c r="AA47" s="42">
        <f t="shared" si="15"/>
        <v>7.6376261582597342</v>
      </c>
      <c r="AB47" s="42">
        <f t="shared" si="6"/>
        <v>4.4095855184409851</v>
      </c>
      <c r="AD47" s="8">
        <v>80.099999999999994</v>
      </c>
      <c r="AE47">
        <v>72.2</v>
      </c>
      <c r="AF47">
        <v>67.5</v>
      </c>
      <c r="AG47" s="42">
        <f t="shared" si="7"/>
        <v>58.266666666666673</v>
      </c>
      <c r="AH47" s="42">
        <f t="shared" si="16"/>
        <v>6.3673647086791956</v>
      </c>
      <c r="AI47" s="42">
        <f t="shared" si="8"/>
        <v>3.6761997285844568</v>
      </c>
      <c r="AK47" s="8">
        <v>80</v>
      </c>
      <c r="AL47">
        <v>70.2</v>
      </c>
      <c r="AM47">
        <v>61</v>
      </c>
      <c r="AN47" s="42">
        <f t="shared" si="9"/>
        <v>55.4</v>
      </c>
      <c r="AO47" s="42">
        <f t="shared" si="17"/>
        <v>9.5015788161758454</v>
      </c>
      <c r="AP47" s="42">
        <f t="shared" si="10"/>
        <v>5.4857390872455705</v>
      </c>
    </row>
    <row r="48" spans="1:42" x14ac:dyDescent="0.3">
      <c r="A48">
        <v>84</v>
      </c>
      <c r="B48" s="8">
        <v>60.2</v>
      </c>
      <c r="C48">
        <v>54.7</v>
      </c>
      <c r="D48">
        <v>51</v>
      </c>
      <c r="E48" s="42">
        <f t="shared" si="1"/>
        <v>40.300000000000004</v>
      </c>
      <c r="F48" s="42">
        <f t="shared" si="11"/>
        <v>4.6292547996410844</v>
      </c>
      <c r="G48" s="42">
        <f t="shared" si="2"/>
        <v>2.6727015047201474</v>
      </c>
      <c r="I48" s="8">
        <v>63.2</v>
      </c>
      <c r="J48">
        <v>57</v>
      </c>
      <c r="K48">
        <v>57.2</v>
      </c>
      <c r="L48" s="42">
        <f t="shared" si="3"/>
        <v>44.133333333333333</v>
      </c>
      <c r="M48" s="42">
        <f t="shared" si="12"/>
        <v>3.5232560697930175</v>
      </c>
      <c r="N48" s="42">
        <f t="shared" si="4"/>
        <v>2.0341528403189817</v>
      </c>
      <c r="P48" s="8">
        <v>75</v>
      </c>
      <c r="Q48">
        <v>66.400000000000006</v>
      </c>
      <c r="R48">
        <v>68.5</v>
      </c>
      <c r="S48" s="42">
        <f t="shared" si="13"/>
        <v>54.966666666666669</v>
      </c>
      <c r="T48" s="42">
        <f t="shared" si="14"/>
        <v>4.4836740886613633</v>
      </c>
      <c r="U48" s="42">
        <f t="shared" si="5"/>
        <v>2.5886504420471881</v>
      </c>
      <c r="W48" s="8">
        <v>75.8</v>
      </c>
      <c r="X48">
        <v>65.099999999999994</v>
      </c>
      <c r="Y48">
        <v>60</v>
      </c>
      <c r="Z48" s="42">
        <f t="shared" si="18"/>
        <v>51.966666666666661</v>
      </c>
      <c r="AA48" s="42">
        <f t="shared" si="15"/>
        <v>8.0637046903599661</v>
      </c>
      <c r="AB48" s="42">
        <f t="shared" si="6"/>
        <v>4.6555820736449745</v>
      </c>
      <c r="AD48" s="8">
        <v>81</v>
      </c>
      <c r="AE48">
        <v>71.099999999999994</v>
      </c>
      <c r="AF48">
        <v>68.2</v>
      </c>
      <c r="AG48" s="42">
        <f t="shared" si="7"/>
        <v>58.433333333333337</v>
      </c>
      <c r="AH48" s="42">
        <f t="shared" si="16"/>
        <v>6.7114330312782924</v>
      </c>
      <c r="AI48" s="42">
        <f t="shared" si="8"/>
        <v>3.8748476672566685</v>
      </c>
      <c r="AK48" s="8">
        <v>80</v>
      </c>
      <c r="AL48">
        <v>71</v>
      </c>
      <c r="AM48">
        <v>62.5</v>
      </c>
      <c r="AN48" s="42">
        <f t="shared" si="9"/>
        <v>56.166666666666664</v>
      </c>
      <c r="AO48" s="42">
        <f t="shared" si="17"/>
        <v>8.7511903952167192</v>
      </c>
      <c r="AP48" s="42">
        <f t="shared" si="10"/>
        <v>5.0525021304080404</v>
      </c>
    </row>
    <row r="49" spans="1:42" x14ac:dyDescent="0.3">
      <c r="A49">
        <v>86</v>
      </c>
      <c r="B49" s="8">
        <v>60.2</v>
      </c>
      <c r="C49">
        <v>54.5</v>
      </c>
      <c r="D49">
        <v>51.5</v>
      </c>
      <c r="E49" s="42">
        <f t="shared" si="1"/>
        <v>40.4</v>
      </c>
      <c r="F49" s="42">
        <f t="shared" si="11"/>
        <v>4.419275958796872</v>
      </c>
      <c r="G49" s="42">
        <f t="shared" si="2"/>
        <v>2.5514701644346158</v>
      </c>
      <c r="I49" s="8">
        <v>63.5</v>
      </c>
      <c r="J49">
        <v>56</v>
      </c>
      <c r="K49">
        <v>58</v>
      </c>
      <c r="L49" s="42">
        <f t="shared" si="3"/>
        <v>44.166666666666664</v>
      </c>
      <c r="M49" s="42">
        <f t="shared" si="12"/>
        <v>3.8837267325770148</v>
      </c>
      <c r="N49" s="42">
        <f t="shared" si="4"/>
        <v>2.2422706745122856</v>
      </c>
      <c r="P49" s="8">
        <v>74.900000000000006</v>
      </c>
      <c r="Q49">
        <v>66.5</v>
      </c>
      <c r="R49">
        <v>69</v>
      </c>
      <c r="S49" s="42">
        <f t="shared" si="13"/>
        <v>55.133333333333333</v>
      </c>
      <c r="T49" s="42">
        <f t="shared" si="14"/>
        <v>4.3131581623368929</v>
      </c>
      <c r="U49" s="42">
        <f t="shared" si="5"/>
        <v>2.4902030260826367</v>
      </c>
      <c r="W49" s="8">
        <v>76</v>
      </c>
      <c r="X49">
        <v>65.8</v>
      </c>
      <c r="Y49">
        <v>61</v>
      </c>
      <c r="Z49" s="42">
        <f t="shared" si="18"/>
        <v>52.6</v>
      </c>
      <c r="AA49" s="42">
        <f t="shared" si="15"/>
        <v>7.6602872008822231</v>
      </c>
      <c r="AB49" s="42">
        <f t="shared" si="6"/>
        <v>4.4226688774991967</v>
      </c>
      <c r="AD49" s="8">
        <v>80.2</v>
      </c>
      <c r="AE49">
        <v>71.599999999999994</v>
      </c>
      <c r="AF49">
        <v>66.8</v>
      </c>
      <c r="AG49" s="42">
        <f t="shared" si="7"/>
        <v>57.866666666666667</v>
      </c>
      <c r="AH49" s="42">
        <f t="shared" si="16"/>
        <v>6.789207121110195</v>
      </c>
      <c r="AI49" s="42">
        <f t="shared" si="8"/>
        <v>3.9197505589570953</v>
      </c>
      <c r="AK49" s="8">
        <v>80</v>
      </c>
      <c r="AL49">
        <v>71.5</v>
      </c>
      <c r="AM49">
        <v>63</v>
      </c>
      <c r="AN49" s="42">
        <f t="shared" si="9"/>
        <v>56.5</v>
      </c>
      <c r="AO49" s="42">
        <f t="shared" si="17"/>
        <v>8.5</v>
      </c>
      <c r="AP49" s="42">
        <f t="shared" si="10"/>
        <v>4.9074772881118189</v>
      </c>
    </row>
    <row r="50" spans="1:42" x14ac:dyDescent="0.3">
      <c r="A50">
        <v>88</v>
      </c>
      <c r="B50" s="8">
        <v>61.2</v>
      </c>
      <c r="C50">
        <v>55</v>
      </c>
      <c r="D50">
        <v>53</v>
      </c>
      <c r="E50" s="42">
        <f t="shared" si="1"/>
        <v>41.4</v>
      </c>
      <c r="F50" s="42">
        <f t="shared" si="11"/>
        <v>4.275511665286392</v>
      </c>
      <c r="G50" s="42">
        <f t="shared" si="2"/>
        <v>2.4684678108764837</v>
      </c>
      <c r="I50" s="8">
        <v>62.9</v>
      </c>
      <c r="J50">
        <v>55.8</v>
      </c>
      <c r="K50">
        <v>58.5</v>
      </c>
      <c r="L50" s="42">
        <f t="shared" si="3"/>
        <v>44.066666666666663</v>
      </c>
      <c r="M50" s="42">
        <f t="shared" si="12"/>
        <v>3.5837596645608558</v>
      </c>
      <c r="N50" s="42">
        <f t="shared" si="4"/>
        <v>2.069084607045133</v>
      </c>
      <c r="P50" s="8">
        <v>75.2</v>
      </c>
      <c r="Q50">
        <v>66.7</v>
      </c>
      <c r="R50">
        <v>69</v>
      </c>
      <c r="S50" s="42">
        <f t="shared" si="13"/>
        <v>55.300000000000004</v>
      </c>
      <c r="T50" s="42">
        <f t="shared" si="14"/>
        <v>4.3965895873961216</v>
      </c>
      <c r="U50" s="42">
        <f t="shared" si="5"/>
        <v>2.5383721817994567</v>
      </c>
      <c r="W50" s="8">
        <v>76.099999999999994</v>
      </c>
      <c r="X50">
        <v>66.400000000000006</v>
      </c>
      <c r="Y50">
        <v>61.2</v>
      </c>
      <c r="Z50" s="42">
        <f t="shared" si="18"/>
        <v>52.9</v>
      </c>
      <c r="AA50" s="42">
        <f t="shared" si="15"/>
        <v>7.5624070242218471</v>
      </c>
      <c r="AB50" s="42">
        <f t="shared" si="6"/>
        <v>4.366157731156</v>
      </c>
      <c r="AD50" s="8">
        <v>82.1</v>
      </c>
      <c r="AE50">
        <v>73.2</v>
      </c>
      <c r="AF50">
        <v>68.099999999999994</v>
      </c>
      <c r="AG50" s="42">
        <f t="shared" si="7"/>
        <v>59.466666666666661</v>
      </c>
      <c r="AH50" s="42">
        <f t="shared" si="16"/>
        <v>7.0854310619279417</v>
      </c>
      <c r="AI50" s="42">
        <f t="shared" si="8"/>
        <v>4.0907755309286333</v>
      </c>
      <c r="AK50" s="8">
        <v>80.099999999999994</v>
      </c>
      <c r="AL50">
        <v>71</v>
      </c>
      <c r="AM50">
        <v>63</v>
      </c>
      <c r="AN50" s="42">
        <f t="shared" si="9"/>
        <v>56.366666666666667</v>
      </c>
      <c r="AO50" s="42">
        <f t="shared" si="17"/>
        <v>8.5558946541745886</v>
      </c>
      <c r="AP50" s="42">
        <f t="shared" si="10"/>
        <v>4.9397480817457788</v>
      </c>
    </row>
    <row r="51" spans="1:42" ht="15" customHeight="1" x14ac:dyDescent="0.3">
      <c r="A51">
        <v>90</v>
      </c>
      <c r="B51" s="8">
        <v>60.7</v>
      </c>
      <c r="C51">
        <v>55.2</v>
      </c>
      <c r="D51">
        <v>52</v>
      </c>
      <c r="E51" s="42">
        <f t="shared" si="1"/>
        <v>40.966666666666669</v>
      </c>
      <c r="F51" s="42">
        <f t="shared" si="11"/>
        <v>4.4003787715756175</v>
      </c>
      <c r="G51" s="42">
        <f t="shared" si="2"/>
        <v>2.5405598683054977</v>
      </c>
      <c r="I51" s="8">
        <v>63.3</v>
      </c>
      <c r="J51">
        <v>56</v>
      </c>
      <c r="K51">
        <v>58.1</v>
      </c>
      <c r="L51" s="42">
        <f t="shared" si="3"/>
        <v>44.133333333333333</v>
      </c>
      <c r="M51" s="42">
        <f t="shared" si="12"/>
        <v>3.7581023580170512</v>
      </c>
      <c r="N51" s="42">
        <f t="shared" si="4"/>
        <v>2.1697414080433122</v>
      </c>
      <c r="P51" s="8">
        <v>76.3</v>
      </c>
      <c r="Q51">
        <v>67</v>
      </c>
      <c r="R51">
        <v>68.8</v>
      </c>
      <c r="S51" s="42">
        <f t="shared" si="13"/>
        <v>55.699999999999996</v>
      </c>
      <c r="T51" s="42">
        <f t="shared" si="14"/>
        <v>4.9325449820554086</v>
      </c>
      <c r="U51" s="42">
        <f t="shared" si="5"/>
        <v>2.8478061731796283</v>
      </c>
      <c r="W51" s="8">
        <v>77</v>
      </c>
      <c r="X51">
        <v>66.8</v>
      </c>
      <c r="Y51">
        <v>60</v>
      </c>
      <c r="Z51" s="42">
        <f t="shared" si="18"/>
        <v>52.933333333333337</v>
      </c>
      <c r="AA51" s="42">
        <f t="shared" si="15"/>
        <v>8.5564790266401722</v>
      </c>
      <c r="AB51" s="42">
        <f t="shared" si="6"/>
        <v>4.9400854693460907</v>
      </c>
      <c r="AD51" s="8">
        <v>83</v>
      </c>
      <c r="AE51">
        <v>72.400000000000006</v>
      </c>
      <c r="AF51">
        <v>68</v>
      </c>
      <c r="AG51" s="42">
        <f t="shared" si="7"/>
        <v>59.466666666666669</v>
      </c>
      <c r="AH51" s="42">
        <f t="shared" si="16"/>
        <v>7.7105987662005422</v>
      </c>
      <c r="AI51" s="42">
        <f t="shared" si="8"/>
        <v>4.4517162732790796</v>
      </c>
      <c r="AK51" s="8">
        <v>79</v>
      </c>
      <c r="AL51">
        <v>69.5</v>
      </c>
      <c r="AM51">
        <v>63</v>
      </c>
      <c r="AN51" s="42">
        <f t="shared" si="9"/>
        <v>55.5</v>
      </c>
      <c r="AO51" s="42">
        <f t="shared" si="17"/>
        <v>8.0467384697155406</v>
      </c>
      <c r="AP51" s="42">
        <f t="shared" si="10"/>
        <v>4.6457866215887851</v>
      </c>
    </row>
    <row r="52" spans="1:42" x14ac:dyDescent="0.3">
      <c r="A52">
        <v>92</v>
      </c>
      <c r="B52" s="8">
        <v>59.5</v>
      </c>
      <c r="C52">
        <v>54.4</v>
      </c>
      <c r="D52">
        <v>52.4</v>
      </c>
      <c r="E52" s="42">
        <f t="shared" si="1"/>
        <v>40.433333333333337</v>
      </c>
      <c r="F52" s="42">
        <f t="shared" si="11"/>
        <v>3.6610563138708123</v>
      </c>
      <c r="G52" s="42">
        <f t="shared" si="2"/>
        <v>2.1137118483316928</v>
      </c>
      <c r="I52" s="8">
        <v>63.5</v>
      </c>
      <c r="J52">
        <v>56.2</v>
      </c>
      <c r="K52">
        <v>58</v>
      </c>
      <c r="L52" s="42">
        <f t="shared" si="3"/>
        <v>44.233333333333327</v>
      </c>
      <c r="M52" s="42">
        <f t="shared" si="12"/>
        <v>3.8030689361794807</v>
      </c>
      <c r="N52" s="42">
        <f t="shared" si="4"/>
        <v>2.1957028740499269</v>
      </c>
      <c r="P52" s="8">
        <v>77</v>
      </c>
      <c r="Q52">
        <v>67</v>
      </c>
      <c r="R52">
        <v>70</v>
      </c>
      <c r="S52" s="42">
        <f t="shared" si="13"/>
        <v>56.333333333333336</v>
      </c>
      <c r="T52" s="42">
        <f t="shared" si="14"/>
        <v>5.1316014394468841</v>
      </c>
      <c r="U52" s="42">
        <f t="shared" si="5"/>
        <v>2.9627314724385299</v>
      </c>
      <c r="W52" s="8">
        <v>76.5</v>
      </c>
      <c r="X52">
        <v>66.5</v>
      </c>
      <c r="Y52">
        <v>61</v>
      </c>
      <c r="Z52" s="42">
        <f t="shared" si="18"/>
        <v>53</v>
      </c>
      <c r="AA52" s="42">
        <f t="shared" si="15"/>
        <v>7.8581168227508558</v>
      </c>
      <c r="AB52" s="42">
        <f t="shared" si="6"/>
        <v>4.5368858629387336</v>
      </c>
      <c r="AD52" s="8">
        <v>84</v>
      </c>
      <c r="AE52">
        <v>72.599999999999994</v>
      </c>
      <c r="AF52">
        <v>67</v>
      </c>
      <c r="AG52" s="42">
        <f t="shared" si="7"/>
        <v>59.533333333333331</v>
      </c>
      <c r="AH52" s="42">
        <f t="shared" si="16"/>
        <v>8.6633326920610259</v>
      </c>
      <c r="AI52" s="42">
        <f t="shared" si="8"/>
        <v>5.0017774618407191</v>
      </c>
      <c r="AK52" s="8">
        <v>80</v>
      </c>
      <c r="AL52">
        <v>69.5</v>
      </c>
      <c r="AM52">
        <v>62.9</v>
      </c>
      <c r="AN52" s="42">
        <f t="shared" si="9"/>
        <v>55.800000000000004</v>
      </c>
      <c r="AO52" s="42">
        <f t="shared" si="17"/>
        <v>8.623804264940155</v>
      </c>
      <c r="AP52" s="42">
        <f t="shared" si="10"/>
        <v>4.9789557138018417</v>
      </c>
    </row>
    <row r="53" spans="1:42" x14ac:dyDescent="0.3">
      <c r="A53">
        <v>94</v>
      </c>
      <c r="B53" s="8">
        <v>59.5</v>
      </c>
      <c r="C53">
        <v>53.4</v>
      </c>
      <c r="D53">
        <v>51.1</v>
      </c>
      <c r="E53" s="42">
        <f t="shared" si="1"/>
        <v>39.666666666666664</v>
      </c>
      <c r="F53" s="42">
        <f t="shared" si="11"/>
        <v>4.3408908455907218</v>
      </c>
      <c r="G53" s="42">
        <f t="shared" si="2"/>
        <v>2.5062144982245855</v>
      </c>
      <c r="I53" s="8">
        <v>63.3</v>
      </c>
      <c r="J53">
        <v>55.8</v>
      </c>
      <c r="K53">
        <v>57</v>
      </c>
      <c r="L53" s="42">
        <f t="shared" si="3"/>
        <v>43.699999999999996</v>
      </c>
      <c r="M53" s="42">
        <f t="shared" si="12"/>
        <v>4.0286474156967369</v>
      </c>
      <c r="N53" s="42">
        <f t="shared" si="4"/>
        <v>2.3259406699226015</v>
      </c>
      <c r="P53" s="8">
        <v>77</v>
      </c>
      <c r="Q53">
        <v>66</v>
      </c>
      <c r="R53">
        <v>69.2</v>
      </c>
      <c r="S53" s="42">
        <f t="shared" si="13"/>
        <v>55.733333333333327</v>
      </c>
      <c r="T53" s="42">
        <f t="shared" si="14"/>
        <v>5.6580326380583319</v>
      </c>
      <c r="U53" s="42">
        <f t="shared" si="5"/>
        <v>3.2666666666666666</v>
      </c>
      <c r="W53" s="8">
        <v>76.400000000000006</v>
      </c>
      <c r="X53">
        <v>66.3</v>
      </c>
      <c r="Y53">
        <v>61.2</v>
      </c>
      <c r="Z53" s="42">
        <f t="shared" si="18"/>
        <v>52.966666666666669</v>
      </c>
      <c r="AA53" s="42">
        <f t="shared" si="15"/>
        <v>7.7358472925293302</v>
      </c>
      <c r="AB53" s="42">
        <f t="shared" si="6"/>
        <v>4.4662935167516471</v>
      </c>
      <c r="AD53" s="8">
        <v>83.2</v>
      </c>
      <c r="AE53">
        <v>71</v>
      </c>
      <c r="AF53">
        <v>67.2</v>
      </c>
      <c r="AG53" s="42">
        <f t="shared" si="7"/>
        <v>58.800000000000004</v>
      </c>
      <c r="AH53" s="42">
        <f t="shared" si="16"/>
        <v>8.3594258176025473</v>
      </c>
      <c r="AI53" s="42">
        <f t="shared" si="8"/>
        <v>4.8263167460635383</v>
      </c>
      <c r="AK53" s="8">
        <v>80.2</v>
      </c>
      <c r="AL53">
        <v>72.3</v>
      </c>
      <c r="AM53">
        <v>65</v>
      </c>
      <c r="AN53" s="42">
        <f t="shared" si="9"/>
        <v>57.5</v>
      </c>
      <c r="AO53" s="42">
        <f t="shared" si="17"/>
        <v>7.6019734279988125</v>
      </c>
      <c r="AP53" s="42">
        <f t="shared" si="10"/>
        <v>4.3890014050274964</v>
      </c>
    </row>
    <row r="54" spans="1:42" x14ac:dyDescent="0.3">
      <c r="A54">
        <v>96</v>
      </c>
      <c r="B54" s="8">
        <v>59.4</v>
      </c>
      <c r="C54">
        <v>54.3</v>
      </c>
      <c r="D54">
        <v>52.6</v>
      </c>
      <c r="E54" s="42">
        <f t="shared" si="1"/>
        <v>40.43333333333333</v>
      </c>
      <c r="F54" s="42">
        <f t="shared" si="11"/>
        <v>3.5388321990924245</v>
      </c>
      <c r="G54" s="42">
        <f t="shared" si="2"/>
        <v>2.0431457227629268</v>
      </c>
      <c r="I54" s="8">
        <v>63.3</v>
      </c>
      <c r="J54">
        <v>55.8</v>
      </c>
      <c r="K54">
        <v>57.1</v>
      </c>
      <c r="L54" s="42">
        <f t="shared" si="3"/>
        <v>43.733333333333327</v>
      </c>
      <c r="M54" s="42">
        <f t="shared" si="12"/>
        <v>4.0079088479322138</v>
      </c>
      <c r="N54" s="42">
        <f t="shared" si="4"/>
        <v>2.3139672522411465</v>
      </c>
      <c r="P54" s="8">
        <v>76.5</v>
      </c>
      <c r="Q54">
        <v>67</v>
      </c>
      <c r="R54">
        <v>70.3</v>
      </c>
      <c r="S54" s="42">
        <f t="shared" si="13"/>
        <v>56.266666666666673</v>
      </c>
      <c r="T54" s="42">
        <f t="shared" si="14"/>
        <v>4.82320778459039</v>
      </c>
      <c r="U54" s="42">
        <f t="shared" si="5"/>
        <v>2.7846803127907602</v>
      </c>
      <c r="W54" s="8">
        <v>76.3</v>
      </c>
      <c r="X54">
        <v>66</v>
      </c>
      <c r="Y54">
        <v>62</v>
      </c>
      <c r="Z54" s="42">
        <f t="shared" si="18"/>
        <v>53.1</v>
      </c>
      <c r="AA54" s="42">
        <f t="shared" si="15"/>
        <v>7.3776690085690326</v>
      </c>
      <c r="AB54" s="42">
        <f t="shared" si="6"/>
        <v>4.2594991880892907</v>
      </c>
      <c r="AD54" s="8">
        <v>83</v>
      </c>
      <c r="AE54">
        <v>72.099999999999994</v>
      </c>
      <c r="AF54">
        <v>68</v>
      </c>
      <c r="AG54" s="42">
        <f t="shared" si="7"/>
        <v>59.366666666666667</v>
      </c>
      <c r="AH54" s="42">
        <f t="shared" si="16"/>
        <v>7.7526339610053396</v>
      </c>
      <c r="AI54" s="42">
        <f t="shared" si="8"/>
        <v>4.4759853043150679</v>
      </c>
      <c r="AK54" s="8">
        <v>79.5</v>
      </c>
      <c r="AL54">
        <v>71.2</v>
      </c>
      <c r="AM54">
        <v>62</v>
      </c>
      <c r="AN54" s="42">
        <f t="shared" si="9"/>
        <v>55.9</v>
      </c>
      <c r="AO54" s="42">
        <f t="shared" si="17"/>
        <v>8.7538562930859793</v>
      </c>
      <c r="AP54" s="42">
        <f t="shared" si="10"/>
        <v>5.0540412872604898</v>
      </c>
    </row>
    <row r="55" spans="1:42" ht="15" customHeight="1" x14ac:dyDescent="0.3">
      <c r="A55">
        <v>98</v>
      </c>
      <c r="B55" s="8">
        <v>60.6</v>
      </c>
      <c r="C55">
        <v>55</v>
      </c>
      <c r="D55">
        <v>52</v>
      </c>
      <c r="E55" s="42">
        <f t="shared" si="1"/>
        <v>40.866666666666667</v>
      </c>
      <c r="F55" s="42">
        <f t="shared" si="11"/>
        <v>4.3650124092988944</v>
      </c>
      <c r="G55" s="42">
        <f t="shared" si="2"/>
        <v>2.5201410895247736</v>
      </c>
      <c r="I55" s="8">
        <v>63</v>
      </c>
      <c r="J55">
        <v>57.2</v>
      </c>
      <c r="K55">
        <v>56</v>
      </c>
      <c r="L55" s="42">
        <f t="shared" si="3"/>
        <v>43.733333333333327</v>
      </c>
      <c r="M55" s="42">
        <f t="shared" si="12"/>
        <v>3.7434387043643884</v>
      </c>
      <c r="N55" s="42">
        <f t="shared" si="4"/>
        <v>2.1612753436596437</v>
      </c>
      <c r="P55" s="8">
        <v>76.2</v>
      </c>
      <c r="Q55">
        <v>66.8</v>
      </c>
      <c r="R55">
        <v>68.3</v>
      </c>
      <c r="S55" s="42">
        <f t="shared" si="13"/>
        <v>55.433333333333337</v>
      </c>
      <c r="T55" s="42">
        <f t="shared" si="14"/>
        <v>5.0500825075768185</v>
      </c>
      <c r="U55" s="42">
        <f t="shared" si="5"/>
        <v>2.9156664951792965</v>
      </c>
      <c r="W55" s="8">
        <v>77.8</v>
      </c>
      <c r="X55">
        <v>66.5</v>
      </c>
      <c r="Y55">
        <v>62</v>
      </c>
      <c r="Z55" s="42">
        <f t="shared" si="18"/>
        <v>53.766666666666673</v>
      </c>
      <c r="AA55" s="42">
        <f t="shared" si="15"/>
        <v>8.1402293169992035</v>
      </c>
      <c r="AB55" s="42">
        <f t="shared" si="6"/>
        <v>4.6997635874347736</v>
      </c>
      <c r="AD55" s="8">
        <v>83</v>
      </c>
      <c r="AE55">
        <v>72.599999999999994</v>
      </c>
      <c r="AF55">
        <v>69</v>
      </c>
      <c r="AG55" s="42">
        <f t="shared" si="7"/>
        <v>59.866666666666667</v>
      </c>
      <c r="AH55" s="42">
        <f t="shared" si="16"/>
        <v>7.2700298027816466</v>
      </c>
      <c r="AI55" s="42">
        <f t="shared" si="8"/>
        <v>4.1973536636525859</v>
      </c>
      <c r="AK55" s="8">
        <v>79.7</v>
      </c>
      <c r="AL55">
        <v>70.900000000000006</v>
      </c>
      <c r="AM55">
        <v>62.5</v>
      </c>
      <c r="AN55" s="42">
        <f t="shared" si="9"/>
        <v>56.033333333333339</v>
      </c>
      <c r="AO55" s="42">
        <f t="shared" si="17"/>
        <v>8.6007751588640744</v>
      </c>
      <c r="AP55" s="42">
        <f t="shared" si="10"/>
        <v>4.9656598532096199</v>
      </c>
    </row>
    <row r="56" spans="1:42" x14ac:dyDescent="0.3">
      <c r="A56">
        <v>100</v>
      </c>
      <c r="B56" s="8">
        <v>60.6</v>
      </c>
      <c r="C56">
        <v>54.8</v>
      </c>
      <c r="D56">
        <v>51.6</v>
      </c>
      <c r="E56" s="42">
        <f t="shared" si="1"/>
        <v>40.666666666666664</v>
      </c>
      <c r="F56" s="42">
        <f t="shared" si="11"/>
        <v>4.5621632295801673</v>
      </c>
      <c r="G56" s="42">
        <f t="shared" si="2"/>
        <v>2.6339661686851223</v>
      </c>
      <c r="I56" s="8">
        <v>64</v>
      </c>
      <c r="J56">
        <v>56.1</v>
      </c>
      <c r="K56">
        <v>57.9</v>
      </c>
      <c r="L56" s="42">
        <f t="shared" si="3"/>
        <v>44.333333333333336</v>
      </c>
      <c r="M56" s="42">
        <f t="shared" si="12"/>
        <v>4.1404508611180653</v>
      </c>
      <c r="N56" s="42">
        <f t="shared" si="4"/>
        <v>2.390490419232933</v>
      </c>
      <c r="P56" s="8">
        <v>77</v>
      </c>
      <c r="Q56">
        <v>67</v>
      </c>
      <c r="R56">
        <v>68.5</v>
      </c>
      <c r="S56" s="42">
        <f t="shared" si="13"/>
        <v>55.833333333333336</v>
      </c>
      <c r="T56" s="42">
        <f t="shared" si="14"/>
        <v>5.3928965624544789</v>
      </c>
      <c r="U56" s="42">
        <f t="shared" si="5"/>
        <v>3.1135902820449011</v>
      </c>
      <c r="W56" s="8">
        <v>76.400000000000006</v>
      </c>
      <c r="X56">
        <v>68.2</v>
      </c>
      <c r="Y56">
        <v>62</v>
      </c>
      <c r="Z56" s="42">
        <f t="shared" si="18"/>
        <v>53.866666666666674</v>
      </c>
      <c r="AA56" s="42">
        <f t="shared" si="15"/>
        <v>7.2231110564169905</v>
      </c>
      <c r="AB56" s="42">
        <f t="shared" si="6"/>
        <v>4.1702651128089121</v>
      </c>
      <c r="AD56" s="8">
        <v>83.6</v>
      </c>
      <c r="AE56">
        <v>75</v>
      </c>
      <c r="AF56">
        <v>68.5</v>
      </c>
      <c r="AG56" s="42">
        <f t="shared" si="7"/>
        <v>60.699999999999996</v>
      </c>
      <c r="AH56" s="42">
        <f t="shared" si="16"/>
        <v>7.5742986473996359</v>
      </c>
      <c r="AI56" s="42">
        <f t="shared" si="8"/>
        <v>4.373023362998798</v>
      </c>
      <c r="AK56" s="8">
        <v>80.400000000000006</v>
      </c>
      <c r="AL56">
        <v>74.5</v>
      </c>
      <c r="AM56">
        <v>62.3</v>
      </c>
      <c r="AN56" s="42">
        <f t="shared" si="9"/>
        <v>57.4</v>
      </c>
      <c r="AO56" s="42">
        <f t="shared" si="17"/>
        <v>9.2309262807152805</v>
      </c>
      <c r="AP56" s="42">
        <f t="shared" si="10"/>
        <v>5.3294777730405585</v>
      </c>
    </row>
    <row r="57" spans="1:42" x14ac:dyDescent="0.3">
      <c r="A57">
        <v>102</v>
      </c>
      <c r="B57" s="8">
        <v>59.9</v>
      </c>
      <c r="C57">
        <v>55.3</v>
      </c>
      <c r="D57">
        <v>52.5</v>
      </c>
      <c r="E57" s="42">
        <f t="shared" si="1"/>
        <v>40.9</v>
      </c>
      <c r="F57" s="42">
        <f t="shared" si="11"/>
        <v>3.7363083384538807</v>
      </c>
      <c r="G57" s="42">
        <f t="shared" si="2"/>
        <v>2.1571586249817916</v>
      </c>
      <c r="I57" s="8">
        <v>64.5</v>
      </c>
      <c r="J57">
        <v>56</v>
      </c>
      <c r="K57">
        <v>57.1</v>
      </c>
      <c r="L57" s="42">
        <f t="shared" si="3"/>
        <v>44.199999999999996</v>
      </c>
      <c r="M57" s="42">
        <f t="shared" si="12"/>
        <v>4.6227697325304877</v>
      </c>
      <c r="N57" s="42">
        <f t="shared" si="4"/>
        <v>2.6689573494781316</v>
      </c>
      <c r="P57" s="8">
        <v>76.5</v>
      </c>
      <c r="Q57">
        <v>67.400000000000006</v>
      </c>
      <c r="R57">
        <v>70</v>
      </c>
      <c r="S57" s="42">
        <f t="shared" si="13"/>
        <v>56.300000000000004</v>
      </c>
      <c r="T57" s="42">
        <f t="shared" si="14"/>
        <v>4.6872166581031838</v>
      </c>
      <c r="U57" s="42">
        <f t="shared" si="5"/>
        <v>2.7061657993059716</v>
      </c>
      <c r="W57" s="8">
        <v>76.2</v>
      </c>
      <c r="X57">
        <v>68</v>
      </c>
      <c r="Y57">
        <v>62.2</v>
      </c>
      <c r="Z57" s="42">
        <f t="shared" si="18"/>
        <v>53.800000000000004</v>
      </c>
      <c r="AA57" s="42">
        <f t="shared" si="15"/>
        <v>7.0342021580275897</v>
      </c>
      <c r="AB57" s="42">
        <f t="shared" si="6"/>
        <v>4.0611985094714758</v>
      </c>
      <c r="AD57" s="8">
        <v>83</v>
      </c>
      <c r="AE57">
        <v>72.7</v>
      </c>
      <c r="AF57">
        <v>68.3</v>
      </c>
      <c r="AG57" s="42">
        <f t="shared" si="7"/>
        <v>59.666666666666664</v>
      </c>
      <c r="AH57" s="42">
        <f t="shared" si="16"/>
        <v>7.5447553527820466</v>
      </c>
      <c r="AI57" s="42">
        <f t="shared" si="8"/>
        <v>4.3559665338985845</v>
      </c>
      <c r="AK57" s="8">
        <v>80.5</v>
      </c>
      <c r="AL57">
        <v>71.099999999999994</v>
      </c>
      <c r="AM57">
        <v>63</v>
      </c>
      <c r="AN57" s="42">
        <f t="shared" si="9"/>
        <v>56.533333333333331</v>
      </c>
      <c r="AO57" s="42">
        <f t="shared" si="17"/>
        <v>8.7580439216376025</v>
      </c>
      <c r="AP57" s="42">
        <f t="shared" si="10"/>
        <v>5.0564590157320355</v>
      </c>
    </row>
    <row r="58" spans="1:42" x14ac:dyDescent="0.3">
      <c r="A58">
        <v>104</v>
      </c>
      <c r="B58" s="8">
        <v>61</v>
      </c>
      <c r="C58">
        <v>55</v>
      </c>
      <c r="D58">
        <v>53</v>
      </c>
      <c r="E58" s="42">
        <f t="shared" si="1"/>
        <v>41.333333333333336</v>
      </c>
      <c r="F58" s="42">
        <f t="shared" si="11"/>
        <v>4.1633319989322661</v>
      </c>
      <c r="G58" s="42">
        <f t="shared" si="2"/>
        <v>2.4037008503093267</v>
      </c>
      <c r="I58" s="8">
        <v>63.8</v>
      </c>
      <c r="J58">
        <v>57</v>
      </c>
      <c r="K58">
        <v>58.4</v>
      </c>
      <c r="L58" s="42">
        <f t="shared" si="3"/>
        <v>44.733333333333327</v>
      </c>
      <c r="M58" s="42">
        <f t="shared" si="12"/>
        <v>3.5907288025320603</v>
      </c>
      <c r="N58" s="42">
        <f t="shared" si="4"/>
        <v>2.0731082407288275</v>
      </c>
      <c r="P58" s="8">
        <v>77</v>
      </c>
      <c r="Q58">
        <v>66.7</v>
      </c>
      <c r="R58">
        <v>68.900000000000006</v>
      </c>
      <c r="S58" s="42">
        <f t="shared" si="13"/>
        <v>55.866666666666674</v>
      </c>
      <c r="T58" s="42">
        <f t="shared" si="14"/>
        <v>5.4243279153581145</v>
      </c>
      <c r="U58" s="42">
        <f t="shared" si="5"/>
        <v>3.1317371821048092</v>
      </c>
      <c r="W58" s="8">
        <v>77</v>
      </c>
      <c r="X58">
        <v>66</v>
      </c>
      <c r="Y58">
        <v>63.4</v>
      </c>
      <c r="Z58" s="42">
        <f t="shared" si="18"/>
        <v>53.800000000000004</v>
      </c>
      <c r="AA58" s="42">
        <f t="shared" si="15"/>
        <v>7.2194182591120191</v>
      </c>
      <c r="AB58" s="42">
        <f t="shared" si="6"/>
        <v>4.1681330752908234</v>
      </c>
      <c r="AD58" s="8">
        <v>83.2</v>
      </c>
      <c r="AE58">
        <v>72.099999999999994</v>
      </c>
      <c r="AF58">
        <v>69</v>
      </c>
      <c r="AG58" s="42">
        <f t="shared" si="7"/>
        <v>59.766666666666673</v>
      </c>
      <c r="AH58" s="42">
        <f t="shared" si="16"/>
        <v>7.4661458151668434</v>
      </c>
      <c r="AI58" s="42">
        <f t="shared" si="8"/>
        <v>4.3105812961955747</v>
      </c>
      <c r="AK58" s="8">
        <v>81</v>
      </c>
      <c r="AL58">
        <v>70.2</v>
      </c>
      <c r="AM58">
        <v>62</v>
      </c>
      <c r="AN58" s="42">
        <f t="shared" si="9"/>
        <v>56.066666666666663</v>
      </c>
      <c r="AO58" s="42">
        <f t="shared" si="17"/>
        <v>9.5296029997757206</v>
      </c>
      <c r="AP58" s="42">
        <f t="shared" si="10"/>
        <v>5.5019188571907778</v>
      </c>
    </row>
    <row r="59" spans="1:42" ht="15" customHeight="1" x14ac:dyDescent="0.3">
      <c r="A59">
        <v>106</v>
      </c>
      <c r="B59" s="8">
        <v>59.4</v>
      </c>
      <c r="C59">
        <v>55.2</v>
      </c>
      <c r="D59">
        <v>53.2</v>
      </c>
      <c r="E59" s="42">
        <f t="shared" si="1"/>
        <v>40.93333333333333</v>
      </c>
      <c r="F59" s="42">
        <f t="shared" si="11"/>
        <v>3.1643851430148824</v>
      </c>
      <c r="G59" s="42">
        <f t="shared" si="2"/>
        <v>1.8269586141392948</v>
      </c>
      <c r="I59" s="8">
        <v>63.2</v>
      </c>
      <c r="J59">
        <v>56.4</v>
      </c>
      <c r="K59">
        <v>57.2</v>
      </c>
      <c r="L59" s="42">
        <f t="shared" si="3"/>
        <v>43.933333333333337</v>
      </c>
      <c r="M59" s="42">
        <f t="shared" si="12"/>
        <v>3.7166292972710293</v>
      </c>
      <c r="N59" s="42">
        <f t="shared" si="4"/>
        <v>2.1457969252574784</v>
      </c>
      <c r="P59" s="8">
        <v>76.8</v>
      </c>
      <c r="Q59">
        <v>67</v>
      </c>
      <c r="R59">
        <v>70</v>
      </c>
      <c r="S59" s="42">
        <f t="shared" si="13"/>
        <v>56.266666666666673</v>
      </c>
      <c r="T59" s="42">
        <f t="shared" si="14"/>
        <v>5.0212880153734778</v>
      </c>
      <c r="U59" s="42">
        <f t="shared" si="5"/>
        <v>2.8990419873545195</v>
      </c>
      <c r="W59" s="8">
        <v>77.5</v>
      </c>
      <c r="X59">
        <v>67.2</v>
      </c>
      <c r="Y59">
        <v>63</v>
      </c>
      <c r="Z59" s="42">
        <f t="shared" si="18"/>
        <v>54.233333333333327</v>
      </c>
      <c r="AA59" s="42">
        <f t="shared" si="15"/>
        <v>7.460786374996494</v>
      </c>
      <c r="AB59" s="42">
        <f t="shared" si="6"/>
        <v>4.3074870219705179</v>
      </c>
      <c r="AD59" s="8">
        <v>83.3</v>
      </c>
      <c r="AE59">
        <v>72.400000000000006</v>
      </c>
      <c r="AF59">
        <v>69.599999999999994</v>
      </c>
      <c r="AG59" s="42">
        <f t="shared" si="7"/>
        <v>60.1</v>
      </c>
      <c r="AH59" s="42">
        <f t="shared" si="16"/>
        <v>7.2380936716790281</v>
      </c>
      <c r="AI59" s="42">
        <f t="shared" si="8"/>
        <v>4.1789153297636137</v>
      </c>
      <c r="AK59" s="8">
        <v>81</v>
      </c>
      <c r="AL59">
        <v>72.2</v>
      </c>
      <c r="AM59">
        <v>62.2</v>
      </c>
      <c r="AN59" s="42">
        <f t="shared" si="9"/>
        <v>56.800000000000004</v>
      </c>
      <c r="AO59" s="42">
        <f t="shared" si="17"/>
        <v>9.4063808130439988</v>
      </c>
      <c r="AP59" s="42">
        <f t="shared" si="10"/>
        <v>5.4307764945110835</v>
      </c>
    </row>
    <row r="60" spans="1:42" x14ac:dyDescent="0.3">
      <c r="A60">
        <v>108</v>
      </c>
      <c r="B60" s="8">
        <v>60.6</v>
      </c>
      <c r="C60">
        <v>56.4</v>
      </c>
      <c r="D60">
        <v>52.5</v>
      </c>
      <c r="E60" s="42">
        <f t="shared" si="1"/>
        <v>41.5</v>
      </c>
      <c r="F60" s="42">
        <f t="shared" si="11"/>
        <v>4.05092582010582</v>
      </c>
      <c r="G60" s="42">
        <f t="shared" si="2"/>
        <v>2.3388031127053011</v>
      </c>
      <c r="I60" s="8">
        <v>63.2</v>
      </c>
      <c r="J60">
        <v>56.8</v>
      </c>
      <c r="K60">
        <v>57.3</v>
      </c>
      <c r="L60" s="42">
        <f t="shared" si="3"/>
        <v>44.1</v>
      </c>
      <c r="M60" s="42">
        <f t="shared" si="12"/>
        <v>3.5594943461115407</v>
      </c>
      <c r="N60" s="42">
        <f t="shared" si="4"/>
        <v>2.0550750189064493</v>
      </c>
      <c r="P60" s="8">
        <v>76.5</v>
      </c>
      <c r="Q60">
        <v>66.5</v>
      </c>
      <c r="R60">
        <v>70</v>
      </c>
      <c r="S60" s="42">
        <f t="shared" si="13"/>
        <v>56</v>
      </c>
      <c r="T60" s="42">
        <f t="shared" si="14"/>
        <v>5.0744457825461096</v>
      </c>
      <c r="U60" s="42">
        <f t="shared" si="5"/>
        <v>2.9297326385411577</v>
      </c>
      <c r="W60" s="8">
        <v>77.5</v>
      </c>
      <c r="X60">
        <v>67</v>
      </c>
      <c r="Y60">
        <v>62</v>
      </c>
      <c r="Z60" s="42">
        <f t="shared" si="18"/>
        <v>53.833333333333336</v>
      </c>
      <c r="AA60" s="42">
        <f t="shared" si="15"/>
        <v>7.9109628575372124</v>
      </c>
      <c r="AB60" s="42">
        <f t="shared" si="6"/>
        <v>4.5673965353482409</v>
      </c>
      <c r="AD60" s="8">
        <v>83.2</v>
      </c>
      <c r="AE60">
        <v>72.099999999999994</v>
      </c>
      <c r="AF60">
        <v>68</v>
      </c>
      <c r="AG60" s="42">
        <f t="shared" si="7"/>
        <v>59.433333333333337</v>
      </c>
      <c r="AH60" s="42">
        <f t="shared" si="16"/>
        <v>7.8640532382056882</v>
      </c>
      <c r="AI60" s="42">
        <f t="shared" si="8"/>
        <v>4.5403132539996029</v>
      </c>
      <c r="AK60" s="8">
        <v>82.5</v>
      </c>
      <c r="AL60">
        <v>70.5</v>
      </c>
      <c r="AM60">
        <v>62.6</v>
      </c>
      <c r="AN60" s="42">
        <f t="shared" si="9"/>
        <v>56.866666666666667</v>
      </c>
      <c r="AO60" s="42">
        <f t="shared" si="17"/>
        <v>10.020146372849732</v>
      </c>
      <c r="AP60" s="42">
        <f t="shared" si="10"/>
        <v>5.785134205684245</v>
      </c>
    </row>
    <row r="61" spans="1:42" x14ac:dyDescent="0.3">
      <c r="A61">
        <v>110</v>
      </c>
      <c r="B61" s="8">
        <v>59.1</v>
      </c>
      <c r="C61">
        <v>55.5</v>
      </c>
      <c r="D61">
        <v>53</v>
      </c>
      <c r="E61" s="42">
        <f t="shared" si="1"/>
        <v>40.866666666666667</v>
      </c>
      <c r="F61" s="42">
        <f t="shared" si="11"/>
        <v>3.0664855018951802</v>
      </c>
      <c r="G61" s="42">
        <f t="shared" si="2"/>
        <v>1.7704362299852672</v>
      </c>
      <c r="I61" s="8">
        <v>65</v>
      </c>
      <c r="J61">
        <v>57.3</v>
      </c>
      <c r="K61">
        <v>57</v>
      </c>
      <c r="L61" s="42">
        <f t="shared" si="3"/>
        <v>44.766666666666673</v>
      </c>
      <c r="M61" s="42">
        <f t="shared" si="12"/>
        <v>4.5346811721810543</v>
      </c>
      <c r="N61" s="42">
        <f t="shared" si="4"/>
        <v>2.6180993954478597</v>
      </c>
      <c r="P61" s="8">
        <v>77.400000000000006</v>
      </c>
      <c r="Q61">
        <v>66.2</v>
      </c>
      <c r="R61">
        <v>70.099999999999994</v>
      </c>
      <c r="S61" s="42">
        <f t="shared" si="13"/>
        <v>56.233333333333327</v>
      </c>
      <c r="T61" s="42">
        <f t="shared" si="14"/>
        <v>5.685361319505855</v>
      </c>
      <c r="U61" s="42">
        <f t="shared" si="5"/>
        <v>3.2824448882569914</v>
      </c>
      <c r="W61" s="8">
        <v>77.400000000000006</v>
      </c>
      <c r="X61">
        <v>67</v>
      </c>
      <c r="Y61">
        <v>63.3</v>
      </c>
      <c r="Z61" s="42">
        <f t="shared" si="18"/>
        <v>54.233333333333327</v>
      </c>
      <c r="AA61" s="42">
        <f t="shared" si="15"/>
        <v>7.3104947393000286</v>
      </c>
      <c r="AB61" s="42">
        <f t="shared" si="6"/>
        <v>4.2207161056442146</v>
      </c>
      <c r="AD61" s="8">
        <v>84.1</v>
      </c>
      <c r="AE61">
        <v>73</v>
      </c>
      <c r="AF61">
        <v>68.2</v>
      </c>
      <c r="AG61" s="42">
        <f t="shared" si="7"/>
        <v>60.1</v>
      </c>
      <c r="AH61" s="42">
        <f t="shared" si="16"/>
        <v>8.1553663314409075</v>
      </c>
      <c r="AI61" s="42">
        <f t="shared" si="8"/>
        <v>4.7085029467974193</v>
      </c>
      <c r="AK61" s="8">
        <v>83</v>
      </c>
      <c r="AL61">
        <v>71</v>
      </c>
      <c r="AM61">
        <v>62.3</v>
      </c>
      <c r="AN61" s="42">
        <f t="shared" si="9"/>
        <v>57.1</v>
      </c>
      <c r="AO61" s="42">
        <f t="shared" si="17"/>
        <v>10.393748120865679</v>
      </c>
      <c r="AP61" s="42">
        <f t="shared" si="10"/>
        <v>6.000833275470967</v>
      </c>
    </row>
    <row r="62" spans="1:42" x14ac:dyDescent="0.3">
      <c r="A62">
        <v>112</v>
      </c>
      <c r="B62" s="8">
        <v>60</v>
      </c>
      <c r="C62">
        <v>57</v>
      </c>
      <c r="D62">
        <v>53.6</v>
      </c>
      <c r="E62" s="42">
        <f t="shared" si="1"/>
        <v>41.866666666666667</v>
      </c>
      <c r="F62" s="42">
        <f t="shared" si="11"/>
        <v>3.2020826556060866</v>
      </c>
      <c r="G62" s="42">
        <f t="shared" si="2"/>
        <v>1.8487232831816061</v>
      </c>
      <c r="I62" s="8">
        <v>64.2</v>
      </c>
      <c r="J62">
        <v>57</v>
      </c>
      <c r="K62">
        <v>57.5</v>
      </c>
      <c r="L62" s="42">
        <f t="shared" si="3"/>
        <v>44.566666666666663</v>
      </c>
      <c r="M62" s="42">
        <f t="shared" si="12"/>
        <v>4.0203648258999269</v>
      </c>
      <c r="N62" s="42">
        <f t="shared" si="4"/>
        <v>2.3211587144738259</v>
      </c>
      <c r="P62" s="8">
        <v>76.5</v>
      </c>
      <c r="Q62">
        <v>66</v>
      </c>
      <c r="R62">
        <v>70</v>
      </c>
      <c r="S62" s="42">
        <f t="shared" si="13"/>
        <v>55.833333333333336</v>
      </c>
      <c r="T62" s="42">
        <f t="shared" si="14"/>
        <v>5.2993710318615488</v>
      </c>
      <c r="U62" s="42">
        <f t="shared" si="5"/>
        <v>3.0595932917809701</v>
      </c>
      <c r="W62" s="8">
        <v>78</v>
      </c>
      <c r="X62">
        <v>66.900000000000006</v>
      </c>
      <c r="Y62">
        <v>63</v>
      </c>
      <c r="Z62" s="42">
        <f t="shared" si="18"/>
        <v>54.300000000000004</v>
      </c>
      <c r="AA62" s="42">
        <f t="shared" si="15"/>
        <v>7.782673062643708</v>
      </c>
      <c r="AB62" s="42">
        <f t="shared" si="6"/>
        <v>4.4933283877321939</v>
      </c>
      <c r="AD62" s="8">
        <v>86</v>
      </c>
      <c r="AE62">
        <v>73</v>
      </c>
      <c r="AF62">
        <v>69.099999999999994</v>
      </c>
      <c r="AG62" s="42">
        <f t="shared" si="7"/>
        <v>61.033333333333331</v>
      </c>
      <c r="AH62" s="42">
        <f t="shared" si="16"/>
        <v>8.8489170712202618</v>
      </c>
      <c r="AI62" s="42">
        <f t="shared" si="8"/>
        <v>5.1089246531056931</v>
      </c>
      <c r="AK62" s="8">
        <v>83.1</v>
      </c>
      <c r="AL62">
        <v>72.2</v>
      </c>
      <c r="AM62">
        <v>62.3</v>
      </c>
      <c r="AN62" s="42">
        <f t="shared" si="9"/>
        <v>57.533333333333331</v>
      </c>
      <c r="AO62" s="42">
        <f t="shared" si="17"/>
        <v>10.404005638855212</v>
      </c>
      <c r="AP62" s="42">
        <f t="shared" si="10"/>
        <v>6.0067554562434413</v>
      </c>
    </row>
    <row r="63" spans="1:42" ht="15" customHeight="1" x14ac:dyDescent="0.3">
      <c r="A63">
        <v>114</v>
      </c>
      <c r="B63" s="8">
        <v>59.7</v>
      </c>
      <c r="C63">
        <v>55.8</v>
      </c>
      <c r="D63">
        <v>53.4</v>
      </c>
      <c r="E63" s="42">
        <f t="shared" si="1"/>
        <v>41.300000000000004</v>
      </c>
      <c r="F63" s="42">
        <f t="shared" si="11"/>
        <v>3.1796226191169312</v>
      </c>
      <c r="G63" s="42">
        <f t="shared" si="2"/>
        <v>1.8357559750685832</v>
      </c>
      <c r="I63" s="8">
        <v>64.099999999999994</v>
      </c>
      <c r="J63">
        <v>57.6</v>
      </c>
      <c r="K63">
        <v>59</v>
      </c>
      <c r="L63" s="42">
        <f t="shared" si="3"/>
        <v>45.233333333333327</v>
      </c>
      <c r="M63" s="42">
        <f t="shared" si="12"/>
        <v>3.4210134950527902</v>
      </c>
      <c r="N63" s="42">
        <f t="shared" si="4"/>
        <v>1.9751230622700711</v>
      </c>
      <c r="P63" s="8">
        <v>76.5</v>
      </c>
      <c r="Q63">
        <v>65.8</v>
      </c>
      <c r="R63">
        <v>71.5</v>
      </c>
      <c r="S63" s="42">
        <f t="shared" si="13"/>
        <v>56.266666666666673</v>
      </c>
      <c r="T63" s="42">
        <f t="shared" si="14"/>
        <v>5.353814839283606</v>
      </c>
      <c r="U63" s="42">
        <f t="shared" si="5"/>
        <v>3.0910264386518032</v>
      </c>
      <c r="W63" s="8">
        <v>77.5</v>
      </c>
      <c r="X63">
        <v>67.5</v>
      </c>
      <c r="Y63">
        <v>65.3</v>
      </c>
      <c r="Z63" s="42">
        <f t="shared" si="18"/>
        <v>55.1</v>
      </c>
      <c r="AA63" s="42">
        <f t="shared" si="15"/>
        <v>6.5023072828035442</v>
      </c>
      <c r="AB63" s="42">
        <f t="shared" si="6"/>
        <v>3.7541088600802905</v>
      </c>
      <c r="AD63" s="8">
        <v>84.5</v>
      </c>
      <c r="AE63">
        <v>76</v>
      </c>
      <c r="AF63">
        <v>69.400000000000006</v>
      </c>
      <c r="AG63" s="42">
        <f t="shared" si="7"/>
        <v>61.633333333333333</v>
      </c>
      <c r="AH63" s="42">
        <f t="shared" si="16"/>
        <v>7.5698965206489639</v>
      </c>
      <c r="AI63" s="42">
        <f t="shared" si="8"/>
        <v>4.3704817939342906</v>
      </c>
      <c r="AK63" s="8">
        <v>81.5</v>
      </c>
      <c r="AL63">
        <v>71.2</v>
      </c>
      <c r="AM63">
        <v>61.5</v>
      </c>
      <c r="AN63" s="42">
        <f t="shared" si="9"/>
        <v>56.4</v>
      </c>
      <c r="AO63" s="42">
        <f t="shared" si="17"/>
        <v>10.00149988751695</v>
      </c>
      <c r="AP63" s="42">
        <f t="shared" si="10"/>
        <v>5.7743686523579232</v>
      </c>
    </row>
    <row r="64" spans="1:42" x14ac:dyDescent="0.3">
      <c r="A64">
        <v>116</v>
      </c>
      <c r="B64" s="8">
        <v>59.9</v>
      </c>
      <c r="C64">
        <v>57</v>
      </c>
      <c r="D64">
        <v>52.7</v>
      </c>
      <c r="E64" s="42">
        <f t="shared" si="1"/>
        <v>41.533333333333339</v>
      </c>
      <c r="F64" s="42">
        <f t="shared" si="11"/>
        <v>3.6226141573914985</v>
      </c>
      <c r="G64" s="42">
        <f t="shared" si="2"/>
        <v>2.0915172589401312</v>
      </c>
      <c r="I64" s="8">
        <v>64.400000000000006</v>
      </c>
      <c r="J64">
        <v>56.5</v>
      </c>
      <c r="K64">
        <v>58.2</v>
      </c>
      <c r="L64" s="42">
        <f t="shared" si="3"/>
        <v>44.70000000000001</v>
      </c>
      <c r="M64" s="42">
        <f t="shared" si="12"/>
        <v>4.158124577258361</v>
      </c>
      <c r="N64" s="42">
        <f t="shared" si="4"/>
        <v>2.4006943440041137</v>
      </c>
      <c r="P64" s="8">
        <v>76.400000000000006</v>
      </c>
      <c r="Q64">
        <v>65.2</v>
      </c>
      <c r="R64">
        <v>71</v>
      </c>
      <c r="S64" s="42">
        <f t="shared" si="13"/>
        <v>55.866666666666674</v>
      </c>
      <c r="T64" s="42">
        <f t="shared" si="14"/>
        <v>5.6011903496786593</v>
      </c>
      <c r="U64" s="42">
        <f t="shared" si="5"/>
        <v>3.2338487561693081</v>
      </c>
      <c r="W64" s="8">
        <v>77.3</v>
      </c>
      <c r="X64">
        <v>68.5</v>
      </c>
      <c r="Y64">
        <v>63.5</v>
      </c>
      <c r="Z64" s="42">
        <f t="shared" si="18"/>
        <v>54.766666666666673</v>
      </c>
      <c r="AA64" s="42">
        <f t="shared" si="15"/>
        <v>6.9866539440087703</v>
      </c>
      <c r="AB64" s="42">
        <f t="shared" si="6"/>
        <v>4.0337465353082242</v>
      </c>
      <c r="AD64" s="8">
        <v>84.9</v>
      </c>
      <c r="AE64">
        <v>75</v>
      </c>
      <c r="AF64">
        <v>69.099999999999994</v>
      </c>
      <c r="AG64" s="42">
        <f t="shared" si="7"/>
        <v>61.333333333333336</v>
      </c>
      <c r="AH64" s="42">
        <f t="shared" si="16"/>
        <v>7.9839422175597834</v>
      </c>
      <c r="AI64" s="42">
        <f t="shared" si="8"/>
        <v>4.6095311885025589</v>
      </c>
      <c r="AK64" s="8">
        <v>80.3</v>
      </c>
      <c r="AL64">
        <v>71.2</v>
      </c>
      <c r="AM64">
        <v>63</v>
      </c>
      <c r="AN64" s="42">
        <f t="shared" si="9"/>
        <v>56.5</v>
      </c>
      <c r="AO64" s="42">
        <f t="shared" si="17"/>
        <v>8.6539008545279739</v>
      </c>
      <c r="AP64" s="42">
        <f t="shared" si="10"/>
        <v>4.9963319879020585</v>
      </c>
    </row>
    <row r="65" spans="1:42" x14ac:dyDescent="0.3">
      <c r="A65">
        <v>118</v>
      </c>
      <c r="B65" s="8">
        <v>60</v>
      </c>
      <c r="C65">
        <v>56.7</v>
      </c>
      <c r="D65">
        <v>53.2</v>
      </c>
      <c r="E65" s="42">
        <f t="shared" si="1"/>
        <v>41.633333333333333</v>
      </c>
      <c r="F65" s="42">
        <f t="shared" si="11"/>
        <v>3.4004901607464362</v>
      </c>
      <c r="G65" s="42">
        <f t="shared" si="2"/>
        <v>1.9632739096836289</v>
      </c>
      <c r="I65" s="8">
        <v>64.5</v>
      </c>
      <c r="J65">
        <v>56.1</v>
      </c>
      <c r="K65">
        <v>57.6</v>
      </c>
      <c r="L65" s="42">
        <f t="shared" si="3"/>
        <v>44.4</v>
      </c>
      <c r="M65" s="42">
        <f t="shared" si="12"/>
        <v>4.4799553569204225</v>
      </c>
      <c r="N65" s="42">
        <f t="shared" si="4"/>
        <v>2.5865034312755122</v>
      </c>
      <c r="P65" s="8">
        <v>77</v>
      </c>
      <c r="Q65">
        <v>65.8</v>
      </c>
      <c r="R65">
        <v>71.599999999999994</v>
      </c>
      <c r="S65" s="42">
        <f t="shared" si="13"/>
        <v>56.466666666666661</v>
      </c>
      <c r="T65" s="42">
        <f t="shared" si="14"/>
        <v>5.6011903496786593</v>
      </c>
      <c r="U65" s="42">
        <f t="shared" si="5"/>
        <v>3.2338487561693081</v>
      </c>
      <c r="W65" s="8">
        <v>77.2</v>
      </c>
      <c r="X65">
        <v>68</v>
      </c>
      <c r="Y65">
        <v>63.5</v>
      </c>
      <c r="Z65" s="42">
        <f t="shared" si="18"/>
        <v>54.566666666666663</v>
      </c>
      <c r="AA65" s="42">
        <f t="shared" si="15"/>
        <v>6.9830747764386256</v>
      </c>
      <c r="AB65" s="42">
        <f t="shared" si="6"/>
        <v>4.0316801019481261</v>
      </c>
      <c r="AD65" s="8">
        <v>84.9</v>
      </c>
      <c r="AE65">
        <v>75</v>
      </c>
      <c r="AF65">
        <v>68.5</v>
      </c>
      <c r="AG65" s="42">
        <f t="shared" si="7"/>
        <v>61.133333333333333</v>
      </c>
      <c r="AH65" s="42">
        <f t="shared" si="16"/>
        <v>8.2585309428089797</v>
      </c>
      <c r="AI65" s="42">
        <f t="shared" si="8"/>
        <v>4.7680650629416181</v>
      </c>
      <c r="AK65" s="8">
        <v>80</v>
      </c>
      <c r="AL65">
        <v>73.5</v>
      </c>
      <c r="AM65">
        <v>62.9</v>
      </c>
      <c r="AN65" s="42">
        <f t="shared" si="9"/>
        <v>57.133333333333333</v>
      </c>
      <c r="AO65" s="42">
        <f t="shared" si="17"/>
        <v>8.6315313434716412</v>
      </c>
      <c r="AP65" s="42">
        <f t="shared" si="10"/>
        <v>4.9834169446720447</v>
      </c>
    </row>
    <row r="66" spans="1:42" x14ac:dyDescent="0.3">
      <c r="A66">
        <v>120</v>
      </c>
      <c r="B66" s="8">
        <v>60.8</v>
      </c>
      <c r="C66">
        <v>56.8</v>
      </c>
      <c r="D66">
        <v>52.8</v>
      </c>
      <c r="E66" s="42">
        <f t="shared" si="1"/>
        <v>41.8</v>
      </c>
      <c r="F66" s="42">
        <f t="shared" si="11"/>
        <v>4</v>
      </c>
      <c r="G66" s="42">
        <f t="shared" si="2"/>
        <v>2.3094010767585034</v>
      </c>
      <c r="I66" s="8">
        <v>64</v>
      </c>
      <c r="J66">
        <v>56.2</v>
      </c>
      <c r="K66">
        <v>58.5</v>
      </c>
      <c r="L66" s="42">
        <f t="shared" si="3"/>
        <v>44.566666666666663</v>
      </c>
      <c r="M66" s="42">
        <f t="shared" si="12"/>
        <v>4.0079088479322138</v>
      </c>
      <c r="N66" s="42">
        <f t="shared" si="4"/>
        <v>2.3139672522411465</v>
      </c>
      <c r="P66" s="8">
        <v>77</v>
      </c>
      <c r="Q66">
        <v>66.400000000000006</v>
      </c>
      <c r="R66">
        <v>71.599999999999994</v>
      </c>
      <c r="S66" s="42">
        <f t="shared" si="13"/>
        <v>56.666666666666664</v>
      </c>
      <c r="T66" s="42">
        <f t="shared" si="14"/>
        <v>5.3003144560802529</v>
      </c>
      <c r="U66" s="42">
        <f t="shared" si="5"/>
        <v>3.060137978007599</v>
      </c>
      <c r="W66" s="8">
        <v>77.3</v>
      </c>
      <c r="X66">
        <v>67.5</v>
      </c>
      <c r="Y66">
        <v>63.3</v>
      </c>
      <c r="Z66" s="42">
        <f t="shared" si="18"/>
        <v>54.366666666666667</v>
      </c>
      <c r="AA66" s="42">
        <f t="shared" si="15"/>
        <v>7.1842420152256379</v>
      </c>
      <c r="AB66" s="42">
        <f t="shared" si="6"/>
        <v>4.1478240614139414</v>
      </c>
      <c r="AD66" s="8">
        <v>84.3</v>
      </c>
      <c r="AE66">
        <v>75</v>
      </c>
      <c r="AF66">
        <v>69</v>
      </c>
      <c r="AG66" s="42">
        <f t="shared" si="7"/>
        <v>61.1</v>
      </c>
      <c r="AH66" s="42">
        <f t="shared" si="16"/>
        <v>7.7090855488832126</v>
      </c>
      <c r="AI66" s="42">
        <f t="shared" si="8"/>
        <v>4.4508426168535768</v>
      </c>
      <c r="AK66" s="8">
        <v>81.2</v>
      </c>
      <c r="AL66">
        <v>72.3</v>
      </c>
      <c r="AM66">
        <v>63</v>
      </c>
      <c r="AN66" s="42">
        <f t="shared" si="9"/>
        <v>57.166666666666664</v>
      </c>
      <c r="AO66" s="42">
        <f t="shared" si="17"/>
        <v>9.1007325712457234</v>
      </c>
      <c r="AP66" s="42">
        <f t="shared" si="10"/>
        <v>5.2543103998315139</v>
      </c>
    </row>
    <row r="67" spans="1:42" ht="15" customHeight="1" x14ac:dyDescent="0.3">
      <c r="A67">
        <v>125</v>
      </c>
      <c r="B67" s="8">
        <v>60.3</v>
      </c>
      <c r="C67">
        <v>57.2</v>
      </c>
      <c r="D67">
        <v>52</v>
      </c>
      <c r="E67" s="42">
        <f t="shared" si="1"/>
        <v>41.5</v>
      </c>
      <c r="F67" s="42">
        <f t="shared" si="11"/>
        <v>4.1940433951021525</v>
      </c>
      <c r="G67" s="42">
        <f t="shared" si="2"/>
        <v>2.4214320831551999</v>
      </c>
      <c r="I67" s="8">
        <v>63.7</v>
      </c>
      <c r="J67">
        <v>57.4</v>
      </c>
      <c r="K67">
        <v>58.1</v>
      </c>
      <c r="L67" s="42">
        <f t="shared" si="3"/>
        <v>44.733333333333327</v>
      </c>
      <c r="M67" s="42">
        <f t="shared" si="12"/>
        <v>3.4530180036213749</v>
      </c>
      <c r="N67" s="42">
        <f t="shared" si="4"/>
        <v>1.9936008739074251</v>
      </c>
      <c r="P67" s="8">
        <v>77.099999999999994</v>
      </c>
      <c r="Q67">
        <v>66.3</v>
      </c>
      <c r="R67">
        <v>72.099999999999994</v>
      </c>
      <c r="S67" s="42">
        <f t="shared" si="13"/>
        <v>56.833333333333336</v>
      </c>
      <c r="T67" s="42">
        <f t="shared" si="14"/>
        <v>5.4049360156558111</v>
      </c>
      <c r="U67" s="42">
        <f t="shared" si="5"/>
        <v>3.1205412635915861</v>
      </c>
      <c r="W67" s="8">
        <v>77.400000000000006</v>
      </c>
      <c r="X67">
        <v>67.2</v>
      </c>
      <c r="Y67">
        <v>64</v>
      </c>
      <c r="Z67" s="42">
        <f t="shared" si="18"/>
        <v>54.533333333333339</v>
      </c>
      <c r="AA67" s="42">
        <f t="shared" si="15"/>
        <v>6.9980949788734197</v>
      </c>
      <c r="AB67" s="42">
        <f t="shared" si="6"/>
        <v>4.0403520198671377</v>
      </c>
      <c r="AD67" s="8">
        <v>85.2</v>
      </c>
      <c r="AE67">
        <v>75.099999999999994</v>
      </c>
      <c r="AF67">
        <v>69</v>
      </c>
      <c r="AG67" s="42">
        <f t="shared" si="7"/>
        <v>61.433333333333337</v>
      </c>
      <c r="AH67" s="42">
        <f t="shared" si="16"/>
        <v>8.1818905720703299</v>
      </c>
      <c r="AI67" s="42">
        <f t="shared" si="8"/>
        <v>4.7238167242648661</v>
      </c>
      <c r="AK67" s="8">
        <v>80.5</v>
      </c>
      <c r="AL67">
        <v>72</v>
      </c>
      <c r="AM67">
        <v>65</v>
      </c>
      <c r="AN67" s="42">
        <f t="shared" si="9"/>
        <v>57.5</v>
      </c>
      <c r="AO67" s="42">
        <f t="shared" si="17"/>
        <v>7.7620873481300121</v>
      </c>
      <c r="AP67" s="42">
        <f t="shared" si="10"/>
        <v>4.4814432199162511</v>
      </c>
    </row>
    <row r="68" spans="1:42" x14ac:dyDescent="0.3">
      <c r="A68">
        <v>130</v>
      </c>
      <c r="B68" s="8">
        <v>60</v>
      </c>
      <c r="C68">
        <v>56.5</v>
      </c>
      <c r="D68">
        <v>54</v>
      </c>
      <c r="E68" s="42">
        <f t="shared" si="1"/>
        <v>41.833333333333336</v>
      </c>
      <c r="F68" s="42">
        <f t="shared" si="11"/>
        <v>3.0138568866708537</v>
      </c>
      <c r="G68" s="42">
        <f t="shared" si="2"/>
        <v>1.740051084818425</v>
      </c>
      <c r="I68" s="8">
        <v>63.5</v>
      </c>
      <c r="J68">
        <v>57.3</v>
      </c>
      <c r="K68">
        <v>58.6</v>
      </c>
      <c r="L68" s="42">
        <f t="shared" si="3"/>
        <v>44.800000000000004</v>
      </c>
      <c r="M68" s="42">
        <f t="shared" si="12"/>
        <v>3.269556544854364</v>
      </c>
      <c r="N68" s="42">
        <f t="shared" si="4"/>
        <v>1.88767935130237</v>
      </c>
      <c r="P68" s="8">
        <v>77.099999999999994</v>
      </c>
      <c r="Q68">
        <v>65.900000000000006</v>
      </c>
      <c r="R68">
        <v>71.900000000000006</v>
      </c>
      <c r="S68" s="42">
        <f t="shared" si="13"/>
        <v>56.633333333333333</v>
      </c>
      <c r="T68" s="42">
        <f t="shared" si="14"/>
        <v>5.6047598818623152</v>
      </c>
      <c r="U68" s="42">
        <f t="shared" si="5"/>
        <v>3.2359096265364231</v>
      </c>
      <c r="W68" s="8">
        <v>77.5</v>
      </c>
      <c r="X68">
        <v>67.2</v>
      </c>
      <c r="Y68">
        <v>65</v>
      </c>
      <c r="Z68" s="42">
        <f t="shared" si="18"/>
        <v>54.9</v>
      </c>
      <c r="AA68" s="42">
        <f t="shared" si="15"/>
        <v>6.6730802482811482</v>
      </c>
      <c r="AB68" s="42">
        <f t="shared" si="6"/>
        <v>3.8527046776690961</v>
      </c>
      <c r="AD68" s="8">
        <v>83</v>
      </c>
      <c r="AE68">
        <v>75.8</v>
      </c>
      <c r="AF68">
        <v>69</v>
      </c>
      <c r="AG68" s="42">
        <f t="shared" si="7"/>
        <v>60.933333333333337</v>
      </c>
      <c r="AH68" s="42">
        <f t="shared" si="16"/>
        <v>7.0009523161733744</v>
      </c>
      <c r="AI68" s="42">
        <f t="shared" si="8"/>
        <v>4.0420017043264318</v>
      </c>
      <c r="AK68" s="8">
        <v>81.2</v>
      </c>
      <c r="AL68">
        <v>72.5</v>
      </c>
      <c r="AM68">
        <v>64.2</v>
      </c>
      <c r="AN68" s="42">
        <f t="shared" si="9"/>
        <v>57.633333333333333</v>
      </c>
      <c r="AO68" s="42">
        <f t="shared" si="17"/>
        <v>8.5007842775436515</v>
      </c>
      <c r="AP68" s="42">
        <f t="shared" si="10"/>
        <v>4.9079300909627657</v>
      </c>
    </row>
    <row r="69" spans="1:42" x14ac:dyDescent="0.3">
      <c r="A69">
        <v>135</v>
      </c>
      <c r="B69" s="8">
        <v>61.5</v>
      </c>
      <c r="C69">
        <v>55.5</v>
      </c>
      <c r="D69">
        <v>52.5</v>
      </c>
      <c r="E69" s="42">
        <f t="shared" si="1"/>
        <v>41.5</v>
      </c>
      <c r="F69" s="42">
        <f t="shared" si="11"/>
        <v>4.5825756949558398</v>
      </c>
      <c r="G69" s="42">
        <f t="shared" si="2"/>
        <v>2.6457513110645907</v>
      </c>
      <c r="I69" s="8">
        <v>65</v>
      </c>
      <c r="J69">
        <v>56.9</v>
      </c>
      <c r="K69">
        <v>58.5</v>
      </c>
      <c r="L69" s="42">
        <f t="shared" si="3"/>
        <v>45.133333333333333</v>
      </c>
      <c r="M69" s="42">
        <f t="shared" si="12"/>
        <v>4.2899106439800514</v>
      </c>
      <c r="N69" s="42">
        <f t="shared" si="4"/>
        <v>2.4767810651013238</v>
      </c>
      <c r="P69" s="8">
        <v>76.8</v>
      </c>
      <c r="Q69">
        <v>66.2</v>
      </c>
      <c r="R69">
        <v>72</v>
      </c>
      <c r="S69" s="42">
        <f t="shared" si="13"/>
        <v>56.666666666666664</v>
      </c>
      <c r="T69" s="42">
        <f t="shared" si="14"/>
        <v>5.3078558131634761</v>
      </c>
      <c r="U69" s="42">
        <f t="shared" si="5"/>
        <v>3.064491982549653</v>
      </c>
      <c r="W69" s="8">
        <v>77.599999999999994</v>
      </c>
      <c r="X69">
        <v>69.099999999999994</v>
      </c>
      <c r="Y69">
        <v>64</v>
      </c>
      <c r="Z69" s="42">
        <f t="shared" si="18"/>
        <v>55.233333333333327</v>
      </c>
      <c r="AA69" s="42">
        <f t="shared" si="15"/>
        <v>6.8704682033565438</v>
      </c>
      <c r="AB69" s="42">
        <f t="shared" si="6"/>
        <v>3.9666666666666655</v>
      </c>
      <c r="AD69" s="8">
        <v>84.4</v>
      </c>
      <c r="AE69">
        <v>76.7</v>
      </c>
      <c r="AF69">
        <v>68.5</v>
      </c>
      <c r="AG69" s="42">
        <f t="shared" si="7"/>
        <v>61.533333333333339</v>
      </c>
      <c r="AH69" s="42">
        <f t="shared" si="16"/>
        <v>7.9513101645787518</v>
      </c>
      <c r="AI69" s="42">
        <f t="shared" si="8"/>
        <v>4.59069106392975</v>
      </c>
      <c r="AK69" s="8">
        <v>83</v>
      </c>
      <c r="AL69">
        <v>72.5</v>
      </c>
      <c r="AM69">
        <v>63.9</v>
      </c>
      <c r="AN69" s="42">
        <f t="shared" si="9"/>
        <v>58.133333333333333</v>
      </c>
      <c r="AO69" s="42">
        <f t="shared" si="17"/>
        <v>9.5657374693921593</v>
      </c>
      <c r="AP69" s="42">
        <f t="shared" si="10"/>
        <v>5.5227811029508533</v>
      </c>
    </row>
    <row r="70" spans="1:42" x14ac:dyDescent="0.3">
      <c r="A70">
        <v>140</v>
      </c>
      <c r="B70" s="8">
        <v>62</v>
      </c>
      <c r="C70">
        <v>57</v>
      </c>
      <c r="D70">
        <v>53.1</v>
      </c>
      <c r="E70" s="42">
        <f t="shared" si="1"/>
        <v>42.366666666666667</v>
      </c>
      <c r="F70" s="42">
        <f t="shared" si="11"/>
        <v>4.4613152021946769</v>
      </c>
      <c r="G70" s="42">
        <f t="shared" si="2"/>
        <v>2.5757415329268665</v>
      </c>
      <c r="I70" s="8">
        <v>64.2</v>
      </c>
      <c r="J70">
        <v>58.4</v>
      </c>
      <c r="K70">
        <v>58.9</v>
      </c>
      <c r="L70" s="42">
        <f t="shared" si="3"/>
        <v>45.5</v>
      </c>
      <c r="M70" s="42">
        <f t="shared" si="12"/>
        <v>3.2140317359976418</v>
      </c>
      <c r="N70" s="42">
        <f t="shared" si="4"/>
        <v>1.8556220879622387</v>
      </c>
      <c r="P70" s="8">
        <v>76</v>
      </c>
      <c r="Q70">
        <v>65.900000000000006</v>
      </c>
      <c r="R70">
        <v>71.8</v>
      </c>
      <c r="S70" s="42">
        <f t="shared" si="13"/>
        <v>56.233333333333327</v>
      </c>
      <c r="T70" s="42">
        <f t="shared" si="14"/>
        <v>5.0737888538382538</v>
      </c>
      <c r="U70" s="42">
        <f t="shared" si="5"/>
        <v>2.9293533605748387</v>
      </c>
      <c r="W70" s="8">
        <v>80</v>
      </c>
      <c r="X70">
        <v>68</v>
      </c>
      <c r="Y70">
        <v>64</v>
      </c>
      <c r="Z70" s="42">
        <f t="shared" ref="Z70:Z101" si="19">AVERAGE(W70-W$6,X70-X$6,Y70-Y$6)</f>
        <v>55.666666666666664</v>
      </c>
      <c r="AA70" s="42">
        <f t="shared" si="15"/>
        <v>8.3266639978645323</v>
      </c>
      <c r="AB70" s="42">
        <f t="shared" si="6"/>
        <v>4.8074017006186534</v>
      </c>
      <c r="AD70" s="8">
        <v>84</v>
      </c>
      <c r="AE70">
        <v>76.8</v>
      </c>
      <c r="AF70">
        <v>69.3</v>
      </c>
      <c r="AG70" s="42">
        <f t="shared" si="7"/>
        <v>61.70000000000001</v>
      </c>
      <c r="AH70" s="42">
        <f t="shared" si="16"/>
        <v>7.3505101863748212</v>
      </c>
      <c r="AI70" s="42">
        <f t="shared" si="8"/>
        <v>4.2438190347845897</v>
      </c>
      <c r="AK70" s="8">
        <v>82</v>
      </c>
      <c r="AL70">
        <v>72.5</v>
      </c>
      <c r="AM70">
        <v>63.4</v>
      </c>
      <c r="AN70" s="42">
        <f t="shared" si="9"/>
        <v>57.633333333333333</v>
      </c>
      <c r="AO70" s="42">
        <f t="shared" si="17"/>
        <v>9.3007168182528925</v>
      </c>
      <c r="AP70" s="42">
        <f t="shared" si="10"/>
        <v>5.3697713586747877</v>
      </c>
    </row>
    <row r="71" spans="1:42" ht="15" customHeight="1" x14ac:dyDescent="0.3">
      <c r="A71">
        <v>145</v>
      </c>
      <c r="B71" s="8">
        <v>60.5</v>
      </c>
      <c r="C71">
        <v>56.8</v>
      </c>
      <c r="D71">
        <v>54.2</v>
      </c>
      <c r="E71" s="42">
        <f t="shared" ref="E71:E102" si="20">AVERAGE(B71-B$6,C71-C$6,D71-D$6)</f>
        <v>42.166666666666664</v>
      </c>
      <c r="F71" s="42">
        <f t="shared" ref="F71:F102" si="21">STDEV(B71:D71)</f>
        <v>3.1659648345067457</v>
      </c>
      <c r="G71" s="42">
        <f t="shared" ref="G71:G102" si="22">F71/SQRT(3)</f>
        <v>1.8278706494473587</v>
      </c>
      <c r="I71" s="8">
        <v>66.099999999999994</v>
      </c>
      <c r="J71">
        <v>58</v>
      </c>
      <c r="K71">
        <v>58.6</v>
      </c>
      <c r="L71" s="42">
        <f t="shared" ref="L71:L102" si="23">AVERAGE(I71-I$6,J71-J$6,K71-K$6)</f>
        <v>45.9</v>
      </c>
      <c r="M71" s="42">
        <f t="shared" si="12"/>
        <v>4.5133136385586994</v>
      </c>
      <c r="N71" s="42">
        <f t="shared" ref="N71:N102" si="24">M71/SQRT(3)</f>
        <v>2.6057628441590746</v>
      </c>
      <c r="P71" s="8">
        <v>74</v>
      </c>
      <c r="Q71">
        <v>66.5</v>
      </c>
      <c r="R71">
        <v>71.900000000000006</v>
      </c>
      <c r="S71" s="42">
        <f t="shared" ref="S71:S102" si="25">AVERAGE(P71-P$6,Q71-Q$6,R71-R$6)</f>
        <v>55.800000000000004</v>
      </c>
      <c r="T71" s="42">
        <f t="shared" si="14"/>
        <v>3.8691084244306215</v>
      </c>
      <c r="U71" s="42">
        <f t="shared" ref="U71:U102" si="26">T71/SQRT(3)</f>
        <v>2.2338307903688683</v>
      </c>
      <c r="W71" s="8">
        <v>79.3</v>
      </c>
      <c r="X71">
        <v>68</v>
      </c>
      <c r="Y71">
        <v>64.599999999999994</v>
      </c>
      <c r="Z71" s="42">
        <f t="shared" si="19"/>
        <v>55.633333333333326</v>
      </c>
      <c r="AA71" s="42">
        <f t="shared" si="15"/>
        <v>7.6956697780851631</v>
      </c>
      <c r="AB71" s="42">
        <f t="shared" ref="AB71:AB102" si="27">AA71/SQRT(3)</f>
        <v>4.4430970179719367</v>
      </c>
      <c r="AD71" s="8">
        <v>85</v>
      </c>
      <c r="AE71">
        <v>76.3</v>
      </c>
      <c r="AF71">
        <v>70</v>
      </c>
      <c r="AG71" s="42">
        <f t="shared" ref="AG71:AG102" si="28">AVERAGE(AD71-AD$6,AE71-AE$6,AF71-AF$6)</f>
        <v>62.1</v>
      </c>
      <c r="AH71" s="42">
        <f t="shared" si="16"/>
        <v>7.5319320230602189</v>
      </c>
      <c r="AI71" s="42">
        <f t="shared" ref="AI71:AI102" si="29">AH71/SQRT(3)</f>
        <v>4.3485629810317805</v>
      </c>
      <c r="AK71" s="8">
        <v>82.5</v>
      </c>
      <c r="AL71">
        <v>70.900000000000006</v>
      </c>
      <c r="AM71">
        <v>65.2</v>
      </c>
      <c r="AN71" s="42">
        <f t="shared" ref="AN71:AN102" si="30">AVERAGE(AK71-AK$6,AL71-AL$6,AM71-AM$6)</f>
        <v>57.866666666666674</v>
      </c>
      <c r="AO71" s="42">
        <f t="shared" si="17"/>
        <v>8.8160837866556889</v>
      </c>
      <c r="AP71" s="42">
        <f t="shared" ref="AP71:AP102" si="31">AO71/SQRT(3)</f>
        <v>5.0899683474239579</v>
      </c>
    </row>
    <row r="72" spans="1:42" x14ac:dyDescent="0.3">
      <c r="A72">
        <v>150</v>
      </c>
      <c r="B72" s="8">
        <v>62.5</v>
      </c>
      <c r="C72">
        <v>56.5</v>
      </c>
      <c r="D72">
        <v>55.8</v>
      </c>
      <c r="E72" s="42">
        <f t="shared" si="20"/>
        <v>43.266666666666673</v>
      </c>
      <c r="F72" s="42">
        <f t="shared" si="21"/>
        <v>3.6828431046317114</v>
      </c>
      <c r="G72" s="42">
        <f t="shared" si="22"/>
        <v>2.1262904578422757</v>
      </c>
      <c r="I72" s="8">
        <v>64.3</v>
      </c>
      <c r="J72">
        <v>57.9</v>
      </c>
      <c r="K72">
        <v>58.4</v>
      </c>
      <c r="L72" s="42">
        <f t="shared" si="23"/>
        <v>45.199999999999996</v>
      </c>
      <c r="M72" s="42">
        <f t="shared" ref="M72:M102" si="32">STDEV(I72:K72)</f>
        <v>3.5594943461115363</v>
      </c>
      <c r="N72" s="42">
        <f t="shared" si="24"/>
        <v>2.0550750189064466</v>
      </c>
      <c r="P72" s="8">
        <v>75</v>
      </c>
      <c r="Q72">
        <v>67.8</v>
      </c>
      <c r="R72">
        <v>71.8</v>
      </c>
      <c r="S72" s="42">
        <f t="shared" si="25"/>
        <v>56.533333333333331</v>
      </c>
      <c r="T72" s="42">
        <f t="shared" ref="T72:T102" si="33">STDEV(P72:R72)</f>
        <v>3.6073998022583171</v>
      </c>
      <c r="U72" s="42">
        <f t="shared" si="26"/>
        <v>2.0827332469084423</v>
      </c>
      <c r="W72" s="8">
        <v>80</v>
      </c>
      <c r="X72">
        <v>68.099999999999994</v>
      </c>
      <c r="Y72">
        <v>65</v>
      </c>
      <c r="Z72" s="42">
        <f t="shared" si="19"/>
        <v>56.033333333333331</v>
      </c>
      <c r="AA72" s="42">
        <f t="shared" ref="AA72:AA102" si="34">STDEV(W72:Y72)</f>
        <v>7.9185436371427134</v>
      </c>
      <c r="AB72" s="42">
        <f t="shared" si="27"/>
        <v>4.5717733004941445</v>
      </c>
      <c r="AD72" s="8">
        <v>85.3</v>
      </c>
      <c r="AE72">
        <v>77.099999999999994</v>
      </c>
      <c r="AF72">
        <v>71.099999999999994</v>
      </c>
      <c r="AG72" s="42">
        <f t="shared" si="28"/>
        <v>62.833333333333321</v>
      </c>
      <c r="AH72" s="42">
        <f t="shared" ref="AH72:AH102" si="35">STDEV(AD72:AF72)</f>
        <v>7.1283471670039571</v>
      </c>
      <c r="AI72" s="42">
        <f t="shared" si="29"/>
        <v>4.1155531557468414</v>
      </c>
      <c r="AK72" s="8">
        <v>82.3</v>
      </c>
      <c r="AL72">
        <v>71.8</v>
      </c>
      <c r="AM72">
        <v>63.6</v>
      </c>
      <c r="AN72" s="42">
        <f t="shared" si="30"/>
        <v>57.566666666666663</v>
      </c>
      <c r="AO72" s="42">
        <f t="shared" ref="AO72:AO102" si="36">STDEV(AK72:AM72)</f>
        <v>9.3735443314326776</v>
      </c>
      <c r="AP72" s="42">
        <f t="shared" si="31"/>
        <v>5.4118183430135476</v>
      </c>
    </row>
    <row r="73" spans="1:42" x14ac:dyDescent="0.3">
      <c r="A73">
        <v>155</v>
      </c>
      <c r="B73" s="8">
        <v>62.5</v>
      </c>
      <c r="C73">
        <v>57.2</v>
      </c>
      <c r="D73">
        <v>55.9</v>
      </c>
      <c r="E73" s="42">
        <f t="shared" si="20"/>
        <v>43.533333333333331</v>
      </c>
      <c r="F73" s="42">
        <f t="shared" si="21"/>
        <v>3.4961884007206097</v>
      </c>
      <c r="G73" s="42">
        <f t="shared" si="22"/>
        <v>2.0185253142936914</v>
      </c>
      <c r="I73" s="8">
        <v>65</v>
      </c>
      <c r="J73">
        <v>57.8</v>
      </c>
      <c r="K73">
        <v>58</v>
      </c>
      <c r="L73" s="42">
        <f t="shared" si="23"/>
        <v>45.266666666666673</v>
      </c>
      <c r="M73" s="42">
        <f t="shared" si="32"/>
        <v>4.1004064839151422</v>
      </c>
      <c r="N73" s="42">
        <f t="shared" si="24"/>
        <v>2.3673707872752945</v>
      </c>
      <c r="P73" s="8">
        <v>76.2</v>
      </c>
      <c r="Q73">
        <v>66.2</v>
      </c>
      <c r="R73">
        <v>72</v>
      </c>
      <c r="S73" s="42">
        <f t="shared" si="25"/>
        <v>56.466666666666669</v>
      </c>
      <c r="T73" s="42">
        <f t="shared" si="33"/>
        <v>5.0212880153734787</v>
      </c>
      <c r="U73" s="42">
        <f t="shared" si="26"/>
        <v>2.8990419873545199</v>
      </c>
      <c r="W73" s="8">
        <v>79.5</v>
      </c>
      <c r="X73">
        <v>68</v>
      </c>
      <c r="Y73">
        <v>65</v>
      </c>
      <c r="Z73" s="42">
        <f t="shared" si="19"/>
        <v>55.833333333333336</v>
      </c>
      <c r="AA73" s="42">
        <f t="shared" si="34"/>
        <v>7.653975002136689</v>
      </c>
      <c r="AB73" s="42">
        <f t="shared" si="27"/>
        <v>4.4190245278542841</v>
      </c>
      <c r="AD73" s="8">
        <v>85.4</v>
      </c>
      <c r="AE73">
        <v>76.5</v>
      </c>
      <c r="AF73">
        <v>71.400000000000006</v>
      </c>
      <c r="AG73" s="42">
        <f t="shared" si="28"/>
        <v>62.766666666666673</v>
      </c>
      <c r="AH73" s="42">
        <f t="shared" si="35"/>
        <v>7.0854310619279435</v>
      </c>
      <c r="AI73" s="42">
        <f t="shared" si="29"/>
        <v>4.0907755309286342</v>
      </c>
      <c r="AK73" s="8">
        <v>83.2</v>
      </c>
      <c r="AL73">
        <v>72</v>
      </c>
      <c r="AM73">
        <v>65</v>
      </c>
      <c r="AN73" s="42">
        <f t="shared" si="30"/>
        <v>58.4</v>
      </c>
      <c r="AO73" s="42">
        <f t="shared" si="36"/>
        <v>9.1804139340228854</v>
      </c>
      <c r="AP73" s="42">
        <f t="shared" si="31"/>
        <v>5.3003144560803044</v>
      </c>
    </row>
    <row r="74" spans="1:42" x14ac:dyDescent="0.3">
      <c r="A74">
        <v>160</v>
      </c>
      <c r="B74" s="8">
        <v>62</v>
      </c>
      <c r="C74">
        <v>58.5</v>
      </c>
      <c r="D74">
        <v>53.4</v>
      </c>
      <c r="E74" s="42">
        <f t="shared" si="20"/>
        <v>42.966666666666669</v>
      </c>
      <c r="F74" s="42">
        <f t="shared" si="21"/>
        <v>4.324735059322518</v>
      </c>
      <c r="G74" s="42">
        <f t="shared" si="22"/>
        <v>2.4968869506736682</v>
      </c>
      <c r="I74" s="8">
        <v>64.599999999999994</v>
      </c>
      <c r="J74">
        <v>59.4</v>
      </c>
      <c r="K74">
        <v>59.8</v>
      </c>
      <c r="L74" s="42">
        <f t="shared" si="23"/>
        <v>46.266666666666673</v>
      </c>
      <c r="M74" s="42">
        <f t="shared" si="32"/>
        <v>2.8936712552280919</v>
      </c>
      <c r="N74" s="42">
        <f t="shared" si="24"/>
        <v>1.6706618781522211</v>
      </c>
      <c r="P74" s="8">
        <v>75</v>
      </c>
      <c r="Q74">
        <v>67.099999999999994</v>
      </c>
      <c r="R74">
        <v>72.099999999999994</v>
      </c>
      <c r="S74" s="42">
        <f t="shared" si="25"/>
        <v>56.4</v>
      </c>
      <c r="T74" s="42">
        <f t="shared" si="33"/>
        <v>3.9962482405376196</v>
      </c>
      <c r="U74" s="42">
        <f t="shared" si="26"/>
        <v>2.3072349974229631</v>
      </c>
      <c r="W74" s="8">
        <v>80.099999999999994</v>
      </c>
      <c r="X74">
        <v>68.3</v>
      </c>
      <c r="Y74">
        <v>65.099999999999994</v>
      </c>
      <c r="Z74" s="42">
        <f t="shared" si="19"/>
        <v>56.166666666666664</v>
      </c>
      <c r="AA74" s="42">
        <f t="shared" si="34"/>
        <v>7.9002109676472134</v>
      </c>
      <c r="AB74" s="42">
        <f t="shared" si="27"/>
        <v>4.5611889288259526</v>
      </c>
      <c r="AD74" s="8">
        <v>87.5</v>
      </c>
      <c r="AE74">
        <v>76.599999999999994</v>
      </c>
      <c r="AF74">
        <v>70</v>
      </c>
      <c r="AG74" s="42">
        <f t="shared" si="28"/>
        <v>63.033333333333331</v>
      </c>
      <c r="AH74" s="42">
        <f t="shared" si="35"/>
        <v>8.8376090280874813</v>
      </c>
      <c r="AI74" s="42">
        <f t="shared" si="29"/>
        <v>5.1023959513589743</v>
      </c>
      <c r="AK74" s="8">
        <v>82.9</v>
      </c>
      <c r="AL74">
        <v>72</v>
      </c>
      <c r="AM74">
        <v>65</v>
      </c>
      <c r="AN74" s="42">
        <f t="shared" si="30"/>
        <v>58.300000000000004</v>
      </c>
      <c r="AO74" s="42">
        <f t="shared" si="36"/>
        <v>9.0205321350793977</v>
      </c>
      <c r="AP74" s="42">
        <f t="shared" si="31"/>
        <v>5.2080066564217598</v>
      </c>
    </row>
    <row r="75" spans="1:42" ht="15" customHeight="1" x14ac:dyDescent="0.3">
      <c r="A75">
        <v>165</v>
      </c>
      <c r="B75" s="8">
        <v>62.3</v>
      </c>
      <c r="C75">
        <v>58.7</v>
      </c>
      <c r="D75">
        <v>53.3</v>
      </c>
      <c r="E75" s="42">
        <f t="shared" si="20"/>
        <v>43.1</v>
      </c>
      <c r="F75" s="42">
        <f t="shared" si="21"/>
        <v>4.5299006611624506</v>
      </c>
      <c r="G75" s="42">
        <f t="shared" si="22"/>
        <v>2.6153393661244047</v>
      </c>
      <c r="I75" s="8">
        <v>63.6</v>
      </c>
      <c r="J75">
        <v>58</v>
      </c>
      <c r="K75">
        <v>60</v>
      </c>
      <c r="L75" s="42">
        <f t="shared" si="23"/>
        <v>45.533333333333331</v>
      </c>
      <c r="M75" s="42">
        <f t="shared" si="32"/>
        <v>2.8378395538390357</v>
      </c>
      <c r="N75" s="42">
        <f t="shared" si="24"/>
        <v>1.638427430325935</v>
      </c>
      <c r="P75" s="8">
        <v>75.400000000000006</v>
      </c>
      <c r="Q75">
        <v>67</v>
      </c>
      <c r="R75">
        <v>73.2</v>
      </c>
      <c r="S75" s="42">
        <f t="shared" si="25"/>
        <v>56.866666666666674</v>
      </c>
      <c r="T75" s="42">
        <f t="shared" si="33"/>
        <v>4.3558389930452384</v>
      </c>
      <c r="U75" s="42">
        <f t="shared" si="26"/>
        <v>2.5148448151813367</v>
      </c>
      <c r="W75" s="8">
        <v>79.8</v>
      </c>
      <c r="X75">
        <v>70.099999999999994</v>
      </c>
      <c r="Y75">
        <v>65.5</v>
      </c>
      <c r="Z75" s="42">
        <f t="shared" si="19"/>
        <v>56.79999999999999</v>
      </c>
      <c r="AA75" s="42">
        <f t="shared" si="34"/>
        <v>7.3</v>
      </c>
      <c r="AB75" s="42">
        <f t="shared" si="27"/>
        <v>4.2146569650842682</v>
      </c>
      <c r="AD75" s="8">
        <v>86.6</v>
      </c>
      <c r="AE75">
        <v>76.3</v>
      </c>
      <c r="AF75">
        <v>70</v>
      </c>
      <c r="AG75" s="42">
        <f t="shared" si="28"/>
        <v>62.633333333333326</v>
      </c>
      <c r="AH75" s="42">
        <f t="shared" si="35"/>
        <v>8.3799363561624549</v>
      </c>
      <c r="AI75" s="42">
        <f t="shared" si="29"/>
        <v>4.8381585110223249</v>
      </c>
      <c r="AK75" s="8">
        <v>81</v>
      </c>
      <c r="AL75">
        <v>72.5</v>
      </c>
      <c r="AM75">
        <v>64.3</v>
      </c>
      <c r="AN75" s="42">
        <f t="shared" si="30"/>
        <v>57.6</v>
      </c>
      <c r="AO75" s="42">
        <f t="shared" si="36"/>
        <v>8.3504490897196675</v>
      </c>
      <c r="AP75" s="42">
        <f t="shared" si="31"/>
        <v>4.8211340298039156</v>
      </c>
    </row>
    <row r="76" spans="1:42" x14ac:dyDescent="0.3">
      <c r="A76">
        <v>170</v>
      </c>
      <c r="B76" s="8">
        <v>62.3</v>
      </c>
      <c r="C76">
        <v>58.3</v>
      </c>
      <c r="D76">
        <v>53.2</v>
      </c>
      <c r="E76" s="42">
        <f t="shared" si="20"/>
        <v>42.933333333333337</v>
      </c>
      <c r="F76" s="42">
        <f t="shared" si="21"/>
        <v>4.5610671265980409</v>
      </c>
      <c r="G76" s="42">
        <f t="shared" si="22"/>
        <v>2.633333333333332</v>
      </c>
      <c r="I76" s="8">
        <v>65.400000000000006</v>
      </c>
      <c r="J76">
        <v>57.9</v>
      </c>
      <c r="K76">
        <v>60.3</v>
      </c>
      <c r="L76" s="42">
        <f t="shared" si="23"/>
        <v>46.20000000000001</v>
      </c>
      <c r="M76" s="42">
        <f t="shared" si="32"/>
        <v>3.8301436004411156</v>
      </c>
      <c r="N76" s="42">
        <f t="shared" si="24"/>
        <v>2.2113344387496006</v>
      </c>
      <c r="P76" s="8">
        <v>75</v>
      </c>
      <c r="Q76">
        <v>66.8</v>
      </c>
      <c r="R76">
        <v>73.2</v>
      </c>
      <c r="S76" s="42">
        <f t="shared" si="25"/>
        <v>56.666666666666664</v>
      </c>
      <c r="T76" s="42">
        <f t="shared" si="33"/>
        <v>4.3096790290383975</v>
      </c>
      <c r="U76" s="42">
        <f t="shared" si="26"/>
        <v>2.4881943475362038</v>
      </c>
      <c r="W76" s="8">
        <v>80.2</v>
      </c>
      <c r="X76">
        <v>69.5</v>
      </c>
      <c r="Y76">
        <v>65</v>
      </c>
      <c r="Z76" s="42">
        <f t="shared" si="19"/>
        <v>56.566666666666663</v>
      </c>
      <c r="AA76" s="42">
        <f t="shared" si="34"/>
        <v>7.8079019802590608</v>
      </c>
      <c r="AB76" s="42">
        <f t="shared" si="27"/>
        <v>4.5078943101087807</v>
      </c>
      <c r="AD76" s="8">
        <v>86.5</v>
      </c>
      <c r="AE76">
        <v>75.8</v>
      </c>
      <c r="AF76">
        <v>71.099999999999994</v>
      </c>
      <c r="AG76" s="42">
        <f t="shared" si="28"/>
        <v>62.800000000000004</v>
      </c>
      <c r="AH76" s="42">
        <f t="shared" si="35"/>
        <v>7.8924014089502599</v>
      </c>
      <c r="AI76" s="42">
        <f t="shared" si="29"/>
        <v>4.5566800780100145</v>
      </c>
      <c r="AK76" s="8">
        <v>81</v>
      </c>
      <c r="AL76">
        <v>72.900000000000006</v>
      </c>
      <c r="AM76">
        <v>65.5</v>
      </c>
      <c r="AN76" s="42">
        <f t="shared" si="30"/>
        <v>58.133333333333333</v>
      </c>
      <c r="AO76" s="42">
        <f t="shared" si="36"/>
        <v>7.7526339610053387</v>
      </c>
      <c r="AP76" s="42">
        <f t="shared" si="31"/>
        <v>4.475985304315067</v>
      </c>
    </row>
    <row r="77" spans="1:42" x14ac:dyDescent="0.3">
      <c r="A77">
        <v>175</v>
      </c>
      <c r="B77" s="8">
        <v>62.7</v>
      </c>
      <c r="C77">
        <v>58.5</v>
      </c>
      <c r="D77">
        <v>54.2</v>
      </c>
      <c r="E77" s="42">
        <f t="shared" si="20"/>
        <v>43.466666666666669</v>
      </c>
      <c r="F77" s="42">
        <f t="shared" si="21"/>
        <v>4.2500980380849258</v>
      </c>
      <c r="G77" s="42">
        <f t="shared" si="22"/>
        <v>2.4537952463706323</v>
      </c>
      <c r="I77" s="8">
        <v>66</v>
      </c>
      <c r="J77">
        <v>57.3</v>
      </c>
      <c r="K77">
        <v>60</v>
      </c>
      <c r="L77" s="42">
        <f t="shared" si="23"/>
        <v>46.1</v>
      </c>
      <c r="M77" s="42">
        <f t="shared" si="32"/>
        <v>4.4530888156424648</v>
      </c>
      <c r="N77" s="42">
        <f t="shared" si="24"/>
        <v>2.5709920264364889</v>
      </c>
      <c r="P77" s="8">
        <v>75.3</v>
      </c>
      <c r="Q77">
        <v>67.5</v>
      </c>
      <c r="R77">
        <v>73</v>
      </c>
      <c r="S77" s="42">
        <f t="shared" si="25"/>
        <v>56.933333333333337</v>
      </c>
      <c r="T77" s="42">
        <f t="shared" si="33"/>
        <v>4.0079088479322138</v>
      </c>
      <c r="U77" s="42">
        <f t="shared" si="26"/>
        <v>2.3139672522411465</v>
      </c>
      <c r="W77" s="8">
        <v>79.7</v>
      </c>
      <c r="X77">
        <v>70</v>
      </c>
      <c r="Y77">
        <v>66</v>
      </c>
      <c r="Z77" s="42">
        <f t="shared" si="19"/>
        <v>56.9</v>
      </c>
      <c r="AA77" s="42">
        <f t="shared" si="34"/>
        <v>7.044856279584419</v>
      </c>
      <c r="AB77" s="42">
        <f t="shared" si="27"/>
        <v>4.06734966942029</v>
      </c>
      <c r="AD77" s="8">
        <v>85.7</v>
      </c>
      <c r="AE77">
        <v>76</v>
      </c>
      <c r="AF77">
        <v>71.2</v>
      </c>
      <c r="AG77" s="42">
        <f t="shared" si="28"/>
        <v>62.633333333333326</v>
      </c>
      <c r="AH77" s="42">
        <f t="shared" si="35"/>
        <v>7.3866997592519859</v>
      </c>
      <c r="AI77" s="42">
        <f t="shared" si="29"/>
        <v>4.2647130944270781</v>
      </c>
      <c r="AK77" s="8">
        <v>81</v>
      </c>
      <c r="AL77">
        <v>72.900000000000006</v>
      </c>
      <c r="AM77">
        <v>65.2</v>
      </c>
      <c r="AN77" s="42">
        <f t="shared" si="30"/>
        <v>58.033333333333339</v>
      </c>
      <c r="AO77" s="42">
        <f t="shared" si="36"/>
        <v>7.9008438367894165</v>
      </c>
      <c r="AP77" s="42">
        <f t="shared" si="31"/>
        <v>4.5615543159955658</v>
      </c>
    </row>
    <row r="78" spans="1:42" x14ac:dyDescent="0.3">
      <c r="A78">
        <v>180</v>
      </c>
      <c r="B78" s="8">
        <v>62.5</v>
      </c>
      <c r="C78">
        <v>58.8</v>
      </c>
      <c r="D78">
        <v>54</v>
      </c>
      <c r="E78" s="42">
        <f t="shared" si="20"/>
        <v>43.433333333333337</v>
      </c>
      <c r="F78" s="42">
        <f t="shared" si="21"/>
        <v>4.2618462352991262</v>
      </c>
      <c r="G78" s="42">
        <f t="shared" si="22"/>
        <v>2.4605780711947438</v>
      </c>
      <c r="I78" s="8">
        <v>64.900000000000006</v>
      </c>
      <c r="J78">
        <v>57.5</v>
      </c>
      <c r="K78">
        <v>58.2</v>
      </c>
      <c r="L78" s="42">
        <f t="shared" si="23"/>
        <v>45.20000000000001</v>
      </c>
      <c r="M78" s="42">
        <f t="shared" si="32"/>
        <v>4.0853396431631017</v>
      </c>
      <c r="N78" s="42">
        <f t="shared" si="24"/>
        <v>2.3586719427112666</v>
      </c>
      <c r="P78" s="8">
        <v>75</v>
      </c>
      <c r="Q78">
        <v>67.5</v>
      </c>
      <c r="R78">
        <v>73.099999999999994</v>
      </c>
      <c r="S78" s="42">
        <f t="shared" si="25"/>
        <v>56.866666666666667</v>
      </c>
      <c r="T78" s="42">
        <f t="shared" si="33"/>
        <v>3.8991452054691842</v>
      </c>
      <c r="U78" s="42">
        <f t="shared" si="26"/>
        <v>2.2511725339870723</v>
      </c>
      <c r="W78" s="8">
        <v>80</v>
      </c>
      <c r="X78">
        <v>70.2</v>
      </c>
      <c r="Y78">
        <v>65</v>
      </c>
      <c r="Z78" s="42">
        <f t="shared" si="19"/>
        <v>56.733333333333327</v>
      </c>
      <c r="AA78" s="42">
        <f t="shared" si="34"/>
        <v>7.6166484317797769</v>
      </c>
      <c r="AB78" s="42">
        <f t="shared" si="27"/>
        <v>4.3974740224107958</v>
      </c>
      <c r="AD78" s="8">
        <v>88.6</v>
      </c>
      <c r="AE78">
        <v>76.400000000000006</v>
      </c>
      <c r="AF78">
        <v>71.400000000000006</v>
      </c>
      <c r="AG78" s="42">
        <f t="shared" si="28"/>
        <v>63.800000000000004</v>
      </c>
      <c r="AH78" s="42">
        <f t="shared" si="35"/>
        <v>8.8475985442378597</v>
      </c>
      <c r="AI78" s="42">
        <f t="shared" si="29"/>
        <v>5.1081634011974693</v>
      </c>
      <c r="AK78" s="8">
        <v>82.1</v>
      </c>
      <c r="AL78">
        <v>72.8</v>
      </c>
      <c r="AM78">
        <v>65</v>
      </c>
      <c r="AN78" s="42">
        <f t="shared" si="30"/>
        <v>58.29999999999999</v>
      </c>
      <c r="AO78" s="42">
        <f t="shared" si="36"/>
        <v>8.560957890329794</v>
      </c>
      <c r="AP78" s="42">
        <f t="shared" si="31"/>
        <v>4.9426713425029574</v>
      </c>
    </row>
    <row r="79" spans="1:42" ht="15" customHeight="1" x14ac:dyDescent="0.3">
      <c r="A79">
        <v>185</v>
      </c>
      <c r="B79" s="8">
        <v>62.1</v>
      </c>
      <c r="C79">
        <v>60</v>
      </c>
      <c r="D79">
        <v>52.9</v>
      </c>
      <c r="E79" s="42">
        <f t="shared" si="20"/>
        <v>43.333333333333336</v>
      </c>
      <c r="F79" s="42">
        <f t="shared" si="21"/>
        <v>4.8211340298039156</v>
      </c>
      <c r="G79" s="42">
        <f t="shared" si="22"/>
        <v>2.7834830299065563</v>
      </c>
      <c r="I79" s="8">
        <v>65.099999999999994</v>
      </c>
      <c r="J79">
        <v>57.5</v>
      </c>
      <c r="K79">
        <v>58.5</v>
      </c>
      <c r="L79" s="42">
        <f t="shared" si="23"/>
        <v>45.366666666666667</v>
      </c>
      <c r="M79" s="42">
        <f t="shared" si="32"/>
        <v>4.1295681775862842</v>
      </c>
      <c r="N79" s="42">
        <f t="shared" si="24"/>
        <v>2.3842072989663539</v>
      </c>
      <c r="P79" s="8">
        <v>74.3</v>
      </c>
      <c r="Q79">
        <v>67.599999999999994</v>
      </c>
      <c r="R79">
        <v>73.2</v>
      </c>
      <c r="S79" s="42">
        <f t="shared" si="25"/>
        <v>56.699999999999996</v>
      </c>
      <c r="T79" s="42">
        <f t="shared" si="33"/>
        <v>3.5930488446443389</v>
      </c>
      <c r="U79" s="42">
        <f t="shared" si="26"/>
        <v>2.074447717666883</v>
      </c>
      <c r="W79" s="8">
        <v>80</v>
      </c>
      <c r="X79">
        <v>69</v>
      </c>
      <c r="Y79">
        <v>65</v>
      </c>
      <c r="Z79" s="42">
        <f t="shared" si="19"/>
        <v>56.333333333333336</v>
      </c>
      <c r="AA79" s="42">
        <f t="shared" si="34"/>
        <v>7.7674534651540297</v>
      </c>
      <c r="AB79" s="42">
        <f t="shared" si="27"/>
        <v>4.4845413490245711</v>
      </c>
      <c r="AD79" s="8">
        <v>87.4</v>
      </c>
      <c r="AE79">
        <v>76.099999999999994</v>
      </c>
      <c r="AF79">
        <v>71.5</v>
      </c>
      <c r="AG79" s="42">
        <f t="shared" si="28"/>
        <v>63.333333333333336</v>
      </c>
      <c r="AH79" s="42">
        <f t="shared" si="35"/>
        <v>8.1818905720703334</v>
      </c>
      <c r="AI79" s="42">
        <f t="shared" si="29"/>
        <v>4.7238167242648688</v>
      </c>
      <c r="AK79" s="8">
        <v>82.5</v>
      </c>
      <c r="AL79">
        <v>73</v>
      </c>
      <c r="AM79">
        <v>65.2</v>
      </c>
      <c r="AN79" s="42">
        <f t="shared" si="30"/>
        <v>58.566666666666663</v>
      </c>
      <c r="AO79" s="42">
        <f t="shared" si="36"/>
        <v>8.6639098179363163</v>
      </c>
      <c r="AP79" s="42">
        <f t="shared" si="31"/>
        <v>5.0021106656201741</v>
      </c>
    </row>
    <row r="80" spans="1:42" x14ac:dyDescent="0.3">
      <c r="A80">
        <v>190</v>
      </c>
      <c r="B80" s="8">
        <v>62.2</v>
      </c>
      <c r="C80">
        <v>58.5</v>
      </c>
      <c r="D80">
        <v>53.2</v>
      </c>
      <c r="E80" s="42">
        <f t="shared" si="20"/>
        <v>42.966666666666669</v>
      </c>
      <c r="F80" s="42">
        <f t="shared" si="21"/>
        <v>4.5236416008933924</v>
      </c>
      <c r="G80" s="42">
        <f t="shared" si="22"/>
        <v>2.61172569599319</v>
      </c>
      <c r="I80" s="8">
        <v>65.5</v>
      </c>
      <c r="J80">
        <v>56.8</v>
      </c>
      <c r="K80">
        <v>58</v>
      </c>
      <c r="L80" s="42">
        <f t="shared" si="23"/>
        <v>45.1</v>
      </c>
      <c r="M80" s="42">
        <f t="shared" si="32"/>
        <v>4.7148700936505143</v>
      </c>
      <c r="N80" s="42">
        <f t="shared" si="24"/>
        <v>2.7221315177632408</v>
      </c>
      <c r="P80" s="8">
        <v>74.400000000000006</v>
      </c>
      <c r="Q80">
        <v>66.400000000000006</v>
      </c>
      <c r="R80">
        <v>72.900000000000006</v>
      </c>
      <c r="S80" s="42">
        <f t="shared" si="25"/>
        <v>56.233333333333341</v>
      </c>
      <c r="T80" s="42">
        <f t="shared" si="33"/>
        <v>4.2524502740576908</v>
      </c>
      <c r="U80" s="42">
        <f t="shared" si="26"/>
        <v>2.4551533104427059</v>
      </c>
      <c r="W80" s="8">
        <v>79.8</v>
      </c>
      <c r="X80">
        <v>70</v>
      </c>
      <c r="Y80">
        <v>65.3</v>
      </c>
      <c r="Z80" s="42">
        <f t="shared" si="19"/>
        <v>56.699999999999996</v>
      </c>
      <c r="AA80" s="42">
        <f t="shared" si="34"/>
        <v>7.3979726952726717</v>
      </c>
      <c r="AB80" s="42">
        <f t="shared" si="27"/>
        <v>4.2712215270731786</v>
      </c>
      <c r="AD80" s="8">
        <v>89.2</v>
      </c>
      <c r="AE80">
        <v>76.2</v>
      </c>
      <c r="AF80">
        <v>71.099999999999994</v>
      </c>
      <c r="AG80" s="42">
        <f t="shared" si="28"/>
        <v>63.833333333333336</v>
      </c>
      <c r="AH80" s="42">
        <f t="shared" si="35"/>
        <v>9.3329166573656597</v>
      </c>
      <c r="AI80" s="42">
        <f t="shared" si="29"/>
        <v>5.388361944454406</v>
      </c>
      <c r="AK80" s="8">
        <v>82.2</v>
      </c>
      <c r="AL80">
        <v>73</v>
      </c>
      <c r="AM80">
        <v>64.400000000000006</v>
      </c>
      <c r="AN80" s="42">
        <f t="shared" si="30"/>
        <v>58.20000000000001</v>
      </c>
      <c r="AO80" s="42">
        <f t="shared" si="36"/>
        <v>8.9016852337071537</v>
      </c>
      <c r="AP80" s="42">
        <f t="shared" si="31"/>
        <v>5.139390365922142</v>
      </c>
    </row>
    <row r="81" spans="1:42" x14ac:dyDescent="0.3">
      <c r="A81">
        <v>195</v>
      </c>
      <c r="B81" s="8">
        <v>62.9</v>
      </c>
      <c r="C81">
        <v>57.6</v>
      </c>
      <c r="D81">
        <v>53</v>
      </c>
      <c r="E81" s="42">
        <f t="shared" si="20"/>
        <v>42.833333333333336</v>
      </c>
      <c r="F81" s="42">
        <f t="shared" si="21"/>
        <v>4.9541228621556543</v>
      </c>
      <c r="G81" s="42">
        <f t="shared" si="22"/>
        <v>2.8602641680640466</v>
      </c>
      <c r="I81" s="8">
        <v>64.3</v>
      </c>
      <c r="J81">
        <v>56.3</v>
      </c>
      <c r="K81">
        <v>59.4</v>
      </c>
      <c r="L81" s="42">
        <f t="shared" si="23"/>
        <v>45</v>
      </c>
      <c r="M81" s="42">
        <f t="shared" si="32"/>
        <v>4.0336088060197408</v>
      </c>
      <c r="N81" s="42">
        <f t="shared" si="24"/>
        <v>2.3288051299611423</v>
      </c>
      <c r="P81" s="8">
        <v>75.8</v>
      </c>
      <c r="Q81">
        <v>66.3</v>
      </c>
      <c r="R81">
        <v>73.2</v>
      </c>
      <c r="S81" s="42">
        <f t="shared" si="25"/>
        <v>56.766666666666673</v>
      </c>
      <c r="T81" s="42">
        <f t="shared" si="33"/>
        <v>4.9095145720665032</v>
      </c>
      <c r="U81" s="42">
        <f t="shared" si="26"/>
        <v>2.8345095597729864</v>
      </c>
      <c r="W81" s="8">
        <v>79.5</v>
      </c>
      <c r="X81">
        <v>69.099999999999994</v>
      </c>
      <c r="Y81">
        <v>65.2</v>
      </c>
      <c r="Z81" s="42">
        <f t="shared" si="19"/>
        <v>56.266666666666673</v>
      </c>
      <c r="AA81" s="42">
        <f t="shared" si="34"/>
        <v>7.3921129140005251</v>
      </c>
      <c r="AB81" s="42">
        <f t="shared" si="27"/>
        <v>4.2678383807783122</v>
      </c>
      <c r="AD81" s="8">
        <v>88.7</v>
      </c>
      <c r="AE81">
        <v>76.099999999999994</v>
      </c>
      <c r="AF81">
        <v>71.2</v>
      </c>
      <c r="AG81" s="42">
        <f t="shared" si="28"/>
        <v>63.666666666666664</v>
      </c>
      <c r="AH81" s="42">
        <f t="shared" si="35"/>
        <v>9.0279196570047837</v>
      </c>
      <c r="AI81" s="42">
        <f t="shared" si="29"/>
        <v>5.2122718441940261</v>
      </c>
      <c r="AK81" s="8">
        <v>81.900000000000006</v>
      </c>
      <c r="AL81">
        <v>72.8</v>
      </c>
      <c r="AM81">
        <v>65</v>
      </c>
      <c r="AN81" s="42">
        <f t="shared" si="30"/>
        <v>58.233333333333327</v>
      </c>
      <c r="AO81" s="42">
        <f t="shared" si="36"/>
        <v>8.458329228242027</v>
      </c>
      <c r="AP81" s="42">
        <f t="shared" si="31"/>
        <v>4.8834186568200142</v>
      </c>
    </row>
    <row r="82" spans="1:42" x14ac:dyDescent="0.3">
      <c r="A82">
        <v>200</v>
      </c>
      <c r="B82" s="8">
        <v>63.2</v>
      </c>
      <c r="C82">
        <v>58</v>
      </c>
      <c r="D82">
        <v>53</v>
      </c>
      <c r="E82" s="42">
        <f t="shared" si="20"/>
        <v>43.066666666666663</v>
      </c>
      <c r="F82" s="42">
        <f t="shared" si="21"/>
        <v>5.1003267869160451</v>
      </c>
      <c r="G82" s="42">
        <f t="shared" si="22"/>
        <v>2.944675043381038</v>
      </c>
      <c r="I82" s="8">
        <v>64.5</v>
      </c>
      <c r="J82">
        <v>57</v>
      </c>
      <c r="K82">
        <v>58</v>
      </c>
      <c r="L82" s="42">
        <f t="shared" si="23"/>
        <v>44.833333333333336</v>
      </c>
      <c r="M82" s="42">
        <f t="shared" si="32"/>
        <v>4.0722639076235394</v>
      </c>
      <c r="N82" s="42">
        <f t="shared" si="24"/>
        <v>2.3511226632776481</v>
      </c>
      <c r="P82" s="8">
        <v>75</v>
      </c>
      <c r="Q82">
        <v>66.7</v>
      </c>
      <c r="R82">
        <v>72.5</v>
      </c>
      <c r="S82" s="42">
        <f t="shared" si="25"/>
        <v>56.4</v>
      </c>
      <c r="T82" s="42">
        <f t="shared" si="33"/>
        <v>4.2579337712087524</v>
      </c>
      <c r="U82" s="42">
        <f t="shared" si="26"/>
        <v>2.4583192089989718</v>
      </c>
      <c r="W82" s="8">
        <v>80</v>
      </c>
      <c r="X82">
        <v>68.900000000000006</v>
      </c>
      <c r="Y82">
        <v>65</v>
      </c>
      <c r="Z82" s="42">
        <f t="shared" si="19"/>
        <v>56.300000000000004</v>
      </c>
      <c r="AA82" s="42">
        <f t="shared" si="34"/>
        <v>7.782673062643708</v>
      </c>
      <c r="AB82" s="42">
        <f t="shared" si="27"/>
        <v>4.4933283877321939</v>
      </c>
      <c r="AD82" s="8">
        <v>89</v>
      </c>
      <c r="AE82">
        <v>76.2</v>
      </c>
      <c r="AF82">
        <v>71.2</v>
      </c>
      <c r="AG82" s="42">
        <f t="shared" si="28"/>
        <v>63.79999999999999</v>
      </c>
      <c r="AH82" s="42">
        <f t="shared" si="35"/>
        <v>9.1804139340228001</v>
      </c>
      <c r="AI82" s="42">
        <f t="shared" si="29"/>
        <v>5.3003144560802555</v>
      </c>
      <c r="AK82" s="8">
        <v>83</v>
      </c>
      <c r="AL82">
        <v>73</v>
      </c>
      <c r="AM82">
        <v>65</v>
      </c>
      <c r="AN82" s="42">
        <f t="shared" si="30"/>
        <v>58.666666666666664</v>
      </c>
      <c r="AO82" s="42">
        <f t="shared" si="36"/>
        <v>9.0184995056457886</v>
      </c>
      <c r="AP82" s="42">
        <f t="shared" si="31"/>
        <v>5.2068331172711035</v>
      </c>
    </row>
    <row r="83" spans="1:42" ht="15" customHeight="1" x14ac:dyDescent="0.3">
      <c r="A83">
        <v>205</v>
      </c>
      <c r="B83" s="8">
        <v>63.1</v>
      </c>
      <c r="C83">
        <v>56.8</v>
      </c>
      <c r="D83">
        <v>53.5</v>
      </c>
      <c r="E83" s="42">
        <f t="shared" si="20"/>
        <v>42.800000000000004</v>
      </c>
      <c r="F83" s="42">
        <f t="shared" si="21"/>
        <v>4.877499359302881</v>
      </c>
      <c r="G83" s="42">
        <f t="shared" si="22"/>
        <v>2.8160255680657458</v>
      </c>
      <c r="I83" s="8">
        <v>65</v>
      </c>
      <c r="J83">
        <v>56.5</v>
      </c>
      <c r="K83">
        <v>58.2</v>
      </c>
      <c r="L83" s="42">
        <f t="shared" si="23"/>
        <v>44.9</v>
      </c>
      <c r="M83" s="42">
        <f t="shared" si="32"/>
        <v>4.4977772288098032</v>
      </c>
      <c r="N83" s="42">
        <f t="shared" si="24"/>
        <v>2.5967928938083089</v>
      </c>
      <c r="P83" s="8">
        <v>76.3</v>
      </c>
      <c r="Q83">
        <v>65.900000000000006</v>
      </c>
      <c r="R83">
        <v>71.099999999999994</v>
      </c>
      <c r="S83" s="42">
        <f t="shared" si="25"/>
        <v>56.1</v>
      </c>
      <c r="T83" s="42">
        <f t="shared" si="33"/>
        <v>5.1999999999999957</v>
      </c>
      <c r="U83" s="42">
        <f t="shared" si="26"/>
        <v>3.0022213997860518</v>
      </c>
      <c r="W83" s="8">
        <v>80.5</v>
      </c>
      <c r="X83">
        <v>70</v>
      </c>
      <c r="Y83">
        <v>65.099999999999994</v>
      </c>
      <c r="Z83" s="42">
        <f t="shared" si="19"/>
        <v>56.866666666666667</v>
      </c>
      <c r="AA83" s="42">
        <f t="shared" si="34"/>
        <v>7.8678671400407731</v>
      </c>
      <c r="AB83" s="42">
        <f t="shared" si="27"/>
        <v>4.5425152112507519</v>
      </c>
      <c r="AD83" s="8">
        <v>87.9</v>
      </c>
      <c r="AE83">
        <v>77.2</v>
      </c>
      <c r="AF83">
        <v>70</v>
      </c>
      <c r="AG83" s="42">
        <f t="shared" si="28"/>
        <v>63.366666666666674</v>
      </c>
      <c r="AH83" s="42">
        <f t="shared" si="35"/>
        <v>9.006849245620435</v>
      </c>
      <c r="AI83" s="42">
        <f t="shared" si="29"/>
        <v>5.2001068365093364</v>
      </c>
      <c r="AK83" s="8">
        <v>81.900000000000006</v>
      </c>
      <c r="AL83">
        <v>74.5</v>
      </c>
      <c r="AM83">
        <v>67.7</v>
      </c>
      <c r="AN83" s="42">
        <f t="shared" si="30"/>
        <v>59.70000000000001</v>
      </c>
      <c r="AO83" s="42">
        <f t="shared" si="36"/>
        <v>7.102112361825883</v>
      </c>
      <c r="AP83" s="42">
        <f t="shared" si="31"/>
        <v>4.1004064839151422</v>
      </c>
    </row>
    <row r="84" spans="1:42" x14ac:dyDescent="0.3">
      <c r="A84">
        <v>210</v>
      </c>
      <c r="B84" s="8">
        <v>63.7</v>
      </c>
      <c r="C84">
        <v>56.7</v>
      </c>
      <c r="D84">
        <v>53.4</v>
      </c>
      <c r="E84" s="42">
        <f t="shared" si="20"/>
        <v>42.933333333333337</v>
      </c>
      <c r="F84" s="42">
        <f t="shared" si="21"/>
        <v>5.2595944076832906</v>
      </c>
      <c r="G84" s="42">
        <f t="shared" si="22"/>
        <v>3.0366282471041983</v>
      </c>
      <c r="I84" s="8">
        <v>63.3</v>
      </c>
      <c r="J84">
        <v>57.3</v>
      </c>
      <c r="K84">
        <v>58.2</v>
      </c>
      <c r="L84" s="42">
        <f t="shared" si="23"/>
        <v>44.6</v>
      </c>
      <c r="M84" s="42">
        <f t="shared" si="32"/>
        <v>3.2357379374726865</v>
      </c>
      <c r="N84" s="42">
        <f t="shared" si="24"/>
        <v>1.8681541692269401</v>
      </c>
      <c r="P84" s="8">
        <v>74.900000000000006</v>
      </c>
      <c r="Q84">
        <v>66.2</v>
      </c>
      <c r="R84">
        <v>71.900000000000006</v>
      </c>
      <c r="S84" s="42">
        <f t="shared" si="25"/>
        <v>56</v>
      </c>
      <c r="T84" s="42">
        <f t="shared" si="33"/>
        <v>4.419275958796872</v>
      </c>
      <c r="U84" s="42">
        <f t="shared" si="26"/>
        <v>2.5514701644346158</v>
      </c>
      <c r="W84" s="8">
        <v>80.5</v>
      </c>
      <c r="X84">
        <v>70.3</v>
      </c>
      <c r="Y84">
        <v>65.3</v>
      </c>
      <c r="Z84" s="42">
        <f t="shared" si="19"/>
        <v>57.033333333333331</v>
      </c>
      <c r="AA84" s="42">
        <f t="shared" si="34"/>
        <v>7.7468273075713627</v>
      </c>
      <c r="AB84" s="42">
        <f t="shared" si="27"/>
        <v>4.47263283139187</v>
      </c>
      <c r="AD84" s="8">
        <v>89.2</v>
      </c>
      <c r="AE84">
        <v>75.5</v>
      </c>
      <c r="AF84">
        <v>71.099999999999994</v>
      </c>
      <c r="AG84" s="42">
        <f t="shared" si="28"/>
        <v>63.599999999999994</v>
      </c>
      <c r="AH84" s="42">
        <f t="shared" si="35"/>
        <v>9.4398093201081164</v>
      </c>
      <c r="AI84" s="42">
        <f t="shared" si="29"/>
        <v>5.4500764520631595</v>
      </c>
      <c r="AK84" s="8">
        <v>83</v>
      </c>
      <c r="AL84">
        <v>75</v>
      </c>
      <c r="AM84">
        <v>67</v>
      </c>
      <c r="AN84" s="42">
        <f t="shared" si="30"/>
        <v>60</v>
      </c>
      <c r="AO84" s="42">
        <f t="shared" si="36"/>
        <v>8</v>
      </c>
      <c r="AP84" s="42">
        <f t="shared" si="31"/>
        <v>4.6188021535170067</v>
      </c>
    </row>
    <row r="85" spans="1:42" x14ac:dyDescent="0.3">
      <c r="A85">
        <v>215</v>
      </c>
      <c r="B85" s="8">
        <v>63</v>
      </c>
      <c r="C85">
        <v>56.9</v>
      </c>
      <c r="D85">
        <v>53.6</v>
      </c>
      <c r="E85" s="42">
        <f t="shared" si="20"/>
        <v>42.833333333333336</v>
      </c>
      <c r="F85" s="42">
        <f t="shared" si="21"/>
        <v>4.7689970993211279</v>
      </c>
      <c r="G85" s="42">
        <f t="shared" si="22"/>
        <v>2.7533817590575977</v>
      </c>
      <c r="I85" s="8">
        <v>65</v>
      </c>
      <c r="J85">
        <v>57</v>
      </c>
      <c r="K85">
        <v>58.5</v>
      </c>
      <c r="L85" s="42">
        <f t="shared" si="23"/>
        <v>45.166666666666664</v>
      </c>
      <c r="M85" s="42">
        <f t="shared" si="32"/>
        <v>4.2524502740576917</v>
      </c>
      <c r="N85" s="42">
        <f t="shared" si="24"/>
        <v>2.4551533104427063</v>
      </c>
      <c r="P85" s="8">
        <v>74.900000000000006</v>
      </c>
      <c r="Q85">
        <v>66.5</v>
      </c>
      <c r="R85">
        <v>71.400000000000006</v>
      </c>
      <c r="S85" s="42">
        <f t="shared" si="25"/>
        <v>55.933333333333337</v>
      </c>
      <c r="T85" s="42">
        <f t="shared" si="33"/>
        <v>4.2193996413391988</v>
      </c>
      <c r="U85" s="42">
        <f t="shared" si="26"/>
        <v>2.4360715187457971</v>
      </c>
      <c r="W85" s="8">
        <v>81.2</v>
      </c>
      <c r="X85">
        <v>71</v>
      </c>
      <c r="Y85">
        <v>66.2</v>
      </c>
      <c r="Z85" s="42">
        <f t="shared" si="19"/>
        <v>57.800000000000004</v>
      </c>
      <c r="AA85" s="42">
        <f t="shared" si="34"/>
        <v>7.6602872008822231</v>
      </c>
      <c r="AB85" s="42">
        <f t="shared" si="27"/>
        <v>4.4226688774991967</v>
      </c>
      <c r="AD85" s="8">
        <v>88.6</v>
      </c>
      <c r="AE85">
        <v>76.2</v>
      </c>
      <c r="AF85">
        <v>71.2</v>
      </c>
      <c r="AG85" s="42">
        <f t="shared" si="28"/>
        <v>63.666666666666664</v>
      </c>
      <c r="AH85" s="42">
        <f t="shared" si="35"/>
        <v>8.958422480176587</v>
      </c>
      <c r="AI85" s="42">
        <f t="shared" si="29"/>
        <v>5.1721476304443481</v>
      </c>
      <c r="AK85" s="8">
        <v>82</v>
      </c>
      <c r="AL85">
        <v>74.599999999999994</v>
      </c>
      <c r="AM85">
        <v>67.2</v>
      </c>
      <c r="AN85" s="42">
        <f t="shared" si="30"/>
        <v>59.6</v>
      </c>
      <c r="AO85" s="42">
        <f t="shared" si="36"/>
        <v>7.3999999999999986</v>
      </c>
      <c r="AP85" s="42">
        <f t="shared" si="31"/>
        <v>4.2723919920032305</v>
      </c>
    </row>
    <row r="86" spans="1:42" x14ac:dyDescent="0.3">
      <c r="A86">
        <v>220</v>
      </c>
      <c r="B86" s="8">
        <v>62.8</v>
      </c>
      <c r="C86">
        <v>56.8</v>
      </c>
      <c r="D86">
        <v>56.2</v>
      </c>
      <c r="E86" s="42">
        <f t="shared" si="20"/>
        <v>43.6</v>
      </c>
      <c r="F86" s="42">
        <f t="shared" si="21"/>
        <v>3.6496575181789304</v>
      </c>
      <c r="G86" s="42">
        <f t="shared" si="22"/>
        <v>2.1071307505705472</v>
      </c>
      <c r="I86" s="8">
        <v>64.400000000000006</v>
      </c>
      <c r="J86">
        <v>56.5</v>
      </c>
      <c r="K86">
        <v>60</v>
      </c>
      <c r="L86" s="42">
        <f t="shared" si="23"/>
        <v>45.300000000000004</v>
      </c>
      <c r="M86" s="42">
        <f t="shared" si="32"/>
        <v>3.9585350825779004</v>
      </c>
      <c r="N86" s="42">
        <f t="shared" si="24"/>
        <v>2.2854612955229285</v>
      </c>
      <c r="P86" s="8">
        <v>74.400000000000006</v>
      </c>
      <c r="Q86">
        <v>67.8</v>
      </c>
      <c r="R86">
        <v>73.2</v>
      </c>
      <c r="S86" s="42">
        <f t="shared" si="25"/>
        <v>56.800000000000004</v>
      </c>
      <c r="T86" s="42">
        <f t="shared" si="33"/>
        <v>3.5156791662493934</v>
      </c>
      <c r="U86" s="42">
        <f t="shared" si="26"/>
        <v>2.0297783130184466</v>
      </c>
      <c r="W86" s="8">
        <v>81</v>
      </c>
      <c r="X86">
        <v>72.2</v>
      </c>
      <c r="Y86">
        <v>66</v>
      </c>
      <c r="Z86" s="42">
        <f t="shared" si="19"/>
        <v>58.066666666666663</v>
      </c>
      <c r="AA86" s="42">
        <f t="shared" si="34"/>
        <v>7.5374619954818565</v>
      </c>
      <c r="AB86" s="42">
        <f t="shared" si="27"/>
        <v>4.3517557120980239</v>
      </c>
      <c r="AD86" s="8">
        <v>86.6</v>
      </c>
      <c r="AE86">
        <v>77</v>
      </c>
      <c r="AF86">
        <v>70.099999999999994</v>
      </c>
      <c r="AG86" s="42">
        <f t="shared" si="28"/>
        <v>62.9</v>
      </c>
      <c r="AH86" s="42">
        <f t="shared" si="35"/>
        <v>8.2867363901598807</v>
      </c>
      <c r="AI86" s="42">
        <f t="shared" si="29"/>
        <v>4.7843494855622755</v>
      </c>
      <c r="AK86" s="8">
        <v>82</v>
      </c>
      <c r="AL86">
        <v>74.7</v>
      </c>
      <c r="AM86">
        <v>66.900000000000006</v>
      </c>
      <c r="AN86" s="42">
        <f t="shared" si="30"/>
        <v>59.533333333333339</v>
      </c>
      <c r="AO86" s="42">
        <f t="shared" si="36"/>
        <v>7.5513795649095323</v>
      </c>
      <c r="AP86" s="42">
        <f t="shared" si="31"/>
        <v>4.3597910245535578</v>
      </c>
    </row>
    <row r="87" spans="1:42" ht="15" customHeight="1" x14ac:dyDescent="0.3">
      <c r="A87">
        <v>225</v>
      </c>
      <c r="B87" s="8">
        <v>62.7</v>
      </c>
      <c r="C87">
        <v>57.3</v>
      </c>
      <c r="D87">
        <v>54.8</v>
      </c>
      <c r="E87" s="42">
        <f t="shared" si="20"/>
        <v>43.266666666666673</v>
      </c>
      <c r="F87" s="42">
        <f t="shared" si="21"/>
        <v>4.037738641038243</v>
      </c>
      <c r="G87" s="42">
        <f t="shared" si="22"/>
        <v>2.3311894913207833</v>
      </c>
      <c r="I87" s="8">
        <v>64.400000000000006</v>
      </c>
      <c r="J87">
        <v>56</v>
      </c>
      <c r="K87">
        <v>59.2</v>
      </c>
      <c r="L87" s="42">
        <f t="shared" si="23"/>
        <v>44.866666666666674</v>
      </c>
      <c r="M87" s="42">
        <f t="shared" si="32"/>
        <v>4.2394968254892413</v>
      </c>
      <c r="N87" s="42">
        <f t="shared" si="24"/>
        <v>2.4476746334247776</v>
      </c>
      <c r="P87" s="8">
        <v>75</v>
      </c>
      <c r="Q87">
        <v>70</v>
      </c>
      <c r="R87">
        <v>73.2</v>
      </c>
      <c r="S87" s="42">
        <f t="shared" si="25"/>
        <v>57.733333333333327</v>
      </c>
      <c r="T87" s="42">
        <f t="shared" si="33"/>
        <v>2.5324559884296773</v>
      </c>
      <c r="U87" s="42">
        <f t="shared" si="26"/>
        <v>1.4621141466307541</v>
      </c>
      <c r="W87" s="8">
        <v>80.7</v>
      </c>
      <c r="X87">
        <v>72</v>
      </c>
      <c r="Y87">
        <v>66.5</v>
      </c>
      <c r="Z87" s="42">
        <f t="shared" si="19"/>
        <v>58.066666666666663</v>
      </c>
      <c r="AA87" s="42">
        <f t="shared" si="34"/>
        <v>7.1598417114719339</v>
      </c>
      <c r="AB87" s="42">
        <f t="shared" si="27"/>
        <v>4.133736539473432</v>
      </c>
      <c r="AD87" s="8">
        <v>86.6</v>
      </c>
      <c r="AE87">
        <v>76.5</v>
      </c>
      <c r="AF87">
        <v>71.099999999999994</v>
      </c>
      <c r="AG87" s="42">
        <f t="shared" si="28"/>
        <v>63.066666666666663</v>
      </c>
      <c r="AH87" s="42">
        <f t="shared" si="35"/>
        <v>7.8678671400407696</v>
      </c>
      <c r="AI87" s="42">
        <f t="shared" si="29"/>
        <v>4.5425152112507492</v>
      </c>
      <c r="AK87" s="8">
        <v>83.5</v>
      </c>
      <c r="AL87">
        <v>75</v>
      </c>
      <c r="AM87">
        <v>67</v>
      </c>
      <c r="AN87" s="42">
        <f t="shared" si="30"/>
        <v>60.166666666666664</v>
      </c>
      <c r="AO87" s="42">
        <f t="shared" si="36"/>
        <v>8.2512625296577102</v>
      </c>
      <c r="AP87" s="42">
        <f t="shared" si="31"/>
        <v>4.7638686426521515</v>
      </c>
    </row>
    <row r="88" spans="1:42" x14ac:dyDescent="0.3">
      <c r="A88">
        <v>230</v>
      </c>
      <c r="B88" s="8">
        <v>62.8</v>
      </c>
      <c r="C88">
        <v>56.8</v>
      </c>
      <c r="D88">
        <v>54.8</v>
      </c>
      <c r="E88" s="42">
        <f t="shared" si="20"/>
        <v>43.133333333333326</v>
      </c>
      <c r="F88" s="42">
        <f t="shared" si="21"/>
        <v>4.1633319989322652</v>
      </c>
      <c r="G88" s="42">
        <f t="shared" si="22"/>
        <v>2.4037008503093262</v>
      </c>
      <c r="I88" s="8">
        <v>64.599999999999994</v>
      </c>
      <c r="J88">
        <v>56</v>
      </c>
      <c r="K88">
        <v>58.2</v>
      </c>
      <c r="L88" s="42">
        <f t="shared" si="23"/>
        <v>44.6</v>
      </c>
      <c r="M88" s="42">
        <f t="shared" si="32"/>
        <v>4.4676615807377313</v>
      </c>
      <c r="N88" s="42">
        <f t="shared" si="24"/>
        <v>2.5794056162870782</v>
      </c>
      <c r="P88" s="8">
        <v>74.8</v>
      </c>
      <c r="Q88">
        <v>70</v>
      </c>
      <c r="R88">
        <v>73.2</v>
      </c>
      <c r="S88" s="42">
        <f t="shared" si="25"/>
        <v>57.666666666666664</v>
      </c>
      <c r="T88" s="42">
        <f t="shared" si="33"/>
        <v>2.4440403706431137</v>
      </c>
      <c r="U88" s="42">
        <f t="shared" si="26"/>
        <v>1.4110673659011146</v>
      </c>
      <c r="W88" s="8">
        <v>80.5</v>
      </c>
      <c r="X88">
        <v>72.3</v>
      </c>
      <c r="Y88">
        <v>66.3</v>
      </c>
      <c r="Z88" s="42">
        <f t="shared" si="19"/>
        <v>58.033333333333331</v>
      </c>
      <c r="AA88" s="42">
        <f t="shared" si="34"/>
        <v>7.128347167003958</v>
      </c>
      <c r="AB88" s="42">
        <f t="shared" si="27"/>
        <v>4.1155531557468414</v>
      </c>
      <c r="AD88" s="8">
        <v>86.8</v>
      </c>
      <c r="AE88">
        <v>76.400000000000006</v>
      </c>
      <c r="AF88">
        <v>70.3</v>
      </c>
      <c r="AG88" s="42">
        <f t="shared" si="28"/>
        <v>62.833333333333336</v>
      </c>
      <c r="AH88" s="42">
        <f t="shared" si="35"/>
        <v>8.3428612198294019</v>
      </c>
      <c r="AI88" s="42">
        <f t="shared" si="29"/>
        <v>4.8167531710801947</v>
      </c>
      <c r="AK88" s="8">
        <v>83</v>
      </c>
      <c r="AL88">
        <v>74.8</v>
      </c>
      <c r="AM88">
        <v>67</v>
      </c>
      <c r="AN88" s="42">
        <f t="shared" si="30"/>
        <v>59.933333333333337</v>
      </c>
      <c r="AO88" s="42">
        <f t="shared" si="36"/>
        <v>8.0008332899350769</v>
      </c>
      <c r="AP88" s="42">
        <f t="shared" si="31"/>
        <v>4.6192832536853361</v>
      </c>
    </row>
    <row r="89" spans="1:42" x14ac:dyDescent="0.3">
      <c r="A89">
        <v>235</v>
      </c>
      <c r="B89" s="8">
        <v>63</v>
      </c>
      <c r="C89">
        <v>57</v>
      </c>
      <c r="D89">
        <v>53.8</v>
      </c>
      <c r="E89" s="42">
        <f t="shared" si="20"/>
        <v>42.933333333333337</v>
      </c>
      <c r="F89" s="42">
        <f t="shared" si="21"/>
        <v>4.6704746368365333</v>
      </c>
      <c r="G89" s="42">
        <f t="shared" si="22"/>
        <v>2.6964997888208924</v>
      </c>
      <c r="I89" s="8">
        <v>64.599999999999994</v>
      </c>
      <c r="J89">
        <v>56.3</v>
      </c>
      <c r="K89">
        <v>57.5</v>
      </c>
      <c r="L89" s="42">
        <f t="shared" si="23"/>
        <v>44.466666666666661</v>
      </c>
      <c r="M89" s="42">
        <f t="shared" si="32"/>
        <v>4.4859038479812865</v>
      </c>
      <c r="N89" s="42">
        <f t="shared" si="24"/>
        <v>2.589937794190774</v>
      </c>
      <c r="P89" s="8">
        <v>77.099999999999994</v>
      </c>
      <c r="Q89">
        <v>70.099999999999994</v>
      </c>
      <c r="R89">
        <v>76</v>
      </c>
      <c r="S89" s="42">
        <f t="shared" si="25"/>
        <v>59.4</v>
      </c>
      <c r="T89" s="42">
        <f t="shared" si="33"/>
        <v>3.7643060449437438</v>
      </c>
      <c r="U89" s="42">
        <f t="shared" si="26"/>
        <v>2.1733231083604059</v>
      </c>
      <c r="W89" s="8">
        <v>80.400000000000006</v>
      </c>
      <c r="X89">
        <v>72.3</v>
      </c>
      <c r="Y89">
        <v>66.2</v>
      </c>
      <c r="Z89" s="42">
        <f t="shared" si="19"/>
        <v>57.966666666666669</v>
      </c>
      <c r="AA89" s="42">
        <f t="shared" si="34"/>
        <v>7.1234355007491539</v>
      </c>
      <c r="AB89" s="42">
        <f t="shared" si="27"/>
        <v>4.1127174039124608</v>
      </c>
      <c r="AD89" s="8">
        <v>88.1</v>
      </c>
      <c r="AE89">
        <v>77</v>
      </c>
      <c r="AF89">
        <v>71.2</v>
      </c>
      <c r="AG89" s="42">
        <f t="shared" si="28"/>
        <v>63.766666666666673</v>
      </c>
      <c r="AH89" s="42">
        <f t="shared" si="35"/>
        <v>8.587393861546893</v>
      </c>
      <c r="AI89" s="42">
        <f t="shared" si="29"/>
        <v>4.9579341576014384</v>
      </c>
      <c r="AK89" s="8">
        <v>84.1</v>
      </c>
      <c r="AL89">
        <v>73.3</v>
      </c>
      <c r="AM89">
        <v>67.3</v>
      </c>
      <c r="AN89" s="42">
        <f t="shared" si="30"/>
        <v>59.9</v>
      </c>
      <c r="AO89" s="42">
        <f t="shared" si="36"/>
        <v>8.5135186615171037</v>
      </c>
      <c r="AP89" s="42">
        <f t="shared" si="31"/>
        <v>4.9152822909778022</v>
      </c>
    </row>
    <row r="90" spans="1:42" x14ac:dyDescent="0.3">
      <c r="A90">
        <v>240</v>
      </c>
      <c r="B90" s="8">
        <v>63</v>
      </c>
      <c r="C90">
        <v>56.9</v>
      </c>
      <c r="D90">
        <v>54.7</v>
      </c>
      <c r="E90" s="42">
        <f t="shared" si="20"/>
        <v>43.20000000000001</v>
      </c>
      <c r="F90" s="42">
        <f t="shared" si="21"/>
        <v>4.2999999999999989</v>
      </c>
      <c r="G90" s="42">
        <f t="shared" si="22"/>
        <v>2.4826061575153902</v>
      </c>
      <c r="H90" s="3">
        <f>MAX(E6:E90)</f>
        <v>43.6</v>
      </c>
      <c r="I90" s="8">
        <v>62.8</v>
      </c>
      <c r="J90">
        <v>57</v>
      </c>
      <c r="K90">
        <v>58.2</v>
      </c>
      <c r="L90" s="42">
        <f t="shared" si="23"/>
        <v>44.333333333333336</v>
      </c>
      <c r="M90" s="42">
        <f t="shared" si="32"/>
        <v>3.0615900008546735</v>
      </c>
      <c r="N90" s="42">
        <f t="shared" si="24"/>
        <v>1.7676098111417125</v>
      </c>
      <c r="O90" s="3">
        <f>MAX(L6:L90)</f>
        <v>46.266666666666673</v>
      </c>
      <c r="P90" s="8">
        <v>75.099999999999994</v>
      </c>
      <c r="Q90">
        <v>71.599999999999994</v>
      </c>
      <c r="R90">
        <v>74.2</v>
      </c>
      <c r="S90" s="42">
        <f t="shared" si="25"/>
        <v>58.633333333333326</v>
      </c>
      <c r="T90" s="42">
        <f t="shared" si="33"/>
        <v>1.8175074506954128</v>
      </c>
      <c r="U90" s="42">
        <f t="shared" si="26"/>
        <v>1.0493384159131471</v>
      </c>
      <c r="V90" s="3">
        <f>MAX(S6:S90)</f>
        <v>59.4</v>
      </c>
      <c r="W90" s="8">
        <v>80.599999999999994</v>
      </c>
      <c r="X90">
        <v>72</v>
      </c>
      <c r="Y90">
        <v>66.5</v>
      </c>
      <c r="Z90" s="42">
        <f t="shared" si="19"/>
        <v>58.033333333333331</v>
      </c>
      <c r="AA90" s="42">
        <f t="shared" si="34"/>
        <v>7.1065697304208086</v>
      </c>
      <c r="AB90" s="42">
        <f t="shared" si="27"/>
        <v>4.1029799468733001</v>
      </c>
      <c r="AC90" s="3">
        <f>MAX(Z6:Z90)</f>
        <v>58.066666666666663</v>
      </c>
      <c r="AD90" s="8">
        <v>88.2</v>
      </c>
      <c r="AE90">
        <v>76.8</v>
      </c>
      <c r="AF90">
        <v>70.400000000000006</v>
      </c>
      <c r="AG90" s="42">
        <f t="shared" si="28"/>
        <v>63.466666666666669</v>
      </c>
      <c r="AH90" s="42">
        <f t="shared" si="35"/>
        <v>9.0162815691022722</v>
      </c>
      <c r="AI90" s="42">
        <f t="shared" si="29"/>
        <v>5.2055525910106581</v>
      </c>
      <c r="AJ90" s="3">
        <f>MAX(AG6:AG90)</f>
        <v>63.833333333333336</v>
      </c>
      <c r="AK90" s="8">
        <v>83.9</v>
      </c>
      <c r="AL90">
        <v>74.8</v>
      </c>
      <c r="AM90">
        <v>67.7</v>
      </c>
      <c r="AN90" s="42">
        <f t="shared" si="30"/>
        <v>60.466666666666661</v>
      </c>
      <c r="AO90" s="42">
        <f t="shared" si="36"/>
        <v>8.1205500634706613</v>
      </c>
      <c r="AP90" s="42">
        <f t="shared" si="31"/>
        <v>4.6884017651126193</v>
      </c>
    </row>
    <row r="91" spans="1:42" ht="15" customHeight="1" x14ac:dyDescent="0.3">
      <c r="A91">
        <v>245</v>
      </c>
      <c r="B91" s="8">
        <v>62.5</v>
      </c>
      <c r="C91">
        <v>58.1</v>
      </c>
      <c r="D91">
        <v>53.6</v>
      </c>
      <c r="E91" s="42">
        <f t="shared" si="20"/>
        <v>43.066666666666663</v>
      </c>
      <c r="F91" s="42">
        <f t="shared" si="21"/>
        <v>4.4500936319737505</v>
      </c>
      <c r="G91" s="42">
        <f t="shared" si="22"/>
        <v>2.5692627563390844</v>
      </c>
      <c r="I91" s="8">
        <v>62.8</v>
      </c>
      <c r="J91">
        <v>58.2</v>
      </c>
      <c r="K91">
        <v>59.3</v>
      </c>
      <c r="L91" s="42">
        <f t="shared" si="23"/>
        <v>45.1</v>
      </c>
      <c r="M91" s="42">
        <f t="shared" si="32"/>
        <v>2.4020824298928605</v>
      </c>
      <c r="N91" s="42">
        <f t="shared" si="24"/>
        <v>1.3868429375143134</v>
      </c>
      <c r="P91" s="8">
        <v>76</v>
      </c>
      <c r="Q91">
        <v>70.599999999999994</v>
      </c>
      <c r="R91">
        <v>74</v>
      </c>
      <c r="S91" s="42">
        <f t="shared" si="25"/>
        <v>58.533333333333331</v>
      </c>
      <c r="T91" s="42">
        <f t="shared" si="33"/>
        <v>2.7300793639257726</v>
      </c>
      <c r="U91" s="42">
        <f t="shared" si="26"/>
        <v>1.5762120556715871</v>
      </c>
      <c r="W91" s="8">
        <v>81.400000000000006</v>
      </c>
      <c r="X91">
        <v>71.5</v>
      </c>
      <c r="Y91">
        <v>66</v>
      </c>
      <c r="Z91" s="42">
        <f t="shared" si="19"/>
        <v>57.966666666666669</v>
      </c>
      <c r="AA91" s="42">
        <f t="shared" si="34"/>
        <v>7.8040587730573492</v>
      </c>
      <c r="AB91" s="42">
        <f t="shared" si="27"/>
        <v>4.5056754333963216</v>
      </c>
      <c r="AD91" s="8">
        <v>88.5</v>
      </c>
      <c r="AE91">
        <v>80</v>
      </c>
      <c r="AF91">
        <v>70.2</v>
      </c>
      <c r="AG91" s="42">
        <f t="shared" si="28"/>
        <v>64.566666666666663</v>
      </c>
      <c r="AH91" s="42">
        <f t="shared" si="35"/>
        <v>9.1576925769176878</v>
      </c>
      <c r="AI91" s="42">
        <f t="shared" si="29"/>
        <v>5.2871962744392649</v>
      </c>
      <c r="AK91" s="8">
        <v>84</v>
      </c>
      <c r="AL91">
        <v>74.3</v>
      </c>
      <c r="AM91">
        <v>67</v>
      </c>
      <c r="AN91" s="42">
        <f t="shared" si="30"/>
        <v>60.1</v>
      </c>
      <c r="AO91" s="42">
        <f t="shared" si="36"/>
        <v>8.5281885532626447</v>
      </c>
      <c r="AP91" s="42">
        <f t="shared" si="31"/>
        <v>4.9237519569260737</v>
      </c>
    </row>
    <row r="92" spans="1:42" x14ac:dyDescent="0.3">
      <c r="A92">
        <v>250</v>
      </c>
      <c r="B92" s="8">
        <v>62</v>
      </c>
      <c r="C92">
        <v>58.3</v>
      </c>
      <c r="D92">
        <v>54.7</v>
      </c>
      <c r="E92" s="42">
        <f t="shared" si="20"/>
        <v>43.333333333333336</v>
      </c>
      <c r="F92" s="42">
        <f t="shared" si="21"/>
        <v>3.6501141534660699</v>
      </c>
      <c r="G92" s="42">
        <f t="shared" si="22"/>
        <v>2.1073943890764988</v>
      </c>
      <c r="I92" s="8">
        <v>63</v>
      </c>
      <c r="J92">
        <v>57.8</v>
      </c>
      <c r="K92">
        <v>59.5</v>
      </c>
      <c r="L92" s="42">
        <f t="shared" si="23"/>
        <v>45.1</v>
      </c>
      <c r="M92" s="42">
        <f t="shared" si="32"/>
        <v>2.6514147167125715</v>
      </c>
      <c r="N92" s="42">
        <f t="shared" si="24"/>
        <v>1.5307950004273385</v>
      </c>
      <c r="P92" s="8">
        <v>75.5</v>
      </c>
      <c r="Q92">
        <v>70</v>
      </c>
      <c r="R92">
        <v>75.099999999999994</v>
      </c>
      <c r="S92" s="42">
        <f t="shared" si="25"/>
        <v>58.533333333333331</v>
      </c>
      <c r="T92" s="42">
        <f t="shared" si="33"/>
        <v>3.0664855018951784</v>
      </c>
      <c r="U92" s="42">
        <f t="shared" si="26"/>
        <v>1.7704362299852661</v>
      </c>
      <c r="W92" s="8">
        <v>80.599999999999994</v>
      </c>
      <c r="X92">
        <v>72</v>
      </c>
      <c r="Y92">
        <v>66</v>
      </c>
      <c r="Z92" s="42">
        <f t="shared" si="19"/>
        <v>57.866666666666667</v>
      </c>
      <c r="AA92" s="42">
        <f t="shared" si="34"/>
        <v>7.3384830403383292</v>
      </c>
      <c r="AB92" s="42">
        <f t="shared" si="27"/>
        <v>4.2368751587828379</v>
      </c>
      <c r="AD92" s="8">
        <v>87.5</v>
      </c>
      <c r="AE92">
        <v>78.2</v>
      </c>
      <c r="AF92">
        <v>70.2</v>
      </c>
      <c r="AG92" s="42">
        <f t="shared" si="28"/>
        <v>63.633333333333326</v>
      </c>
      <c r="AH92" s="42">
        <f t="shared" si="35"/>
        <v>8.6581368280556354</v>
      </c>
      <c r="AI92" s="42">
        <f t="shared" si="29"/>
        <v>4.9987776283585337</v>
      </c>
      <c r="AK92" s="8">
        <v>84</v>
      </c>
      <c r="AL92">
        <v>74</v>
      </c>
      <c r="AM92">
        <v>67.900000000000006</v>
      </c>
      <c r="AN92" s="42">
        <f t="shared" si="30"/>
        <v>60.300000000000004</v>
      </c>
      <c r="AO92" s="42">
        <f t="shared" si="36"/>
        <v>8.1283454650992759</v>
      </c>
      <c r="AP92" s="42">
        <f t="shared" si="31"/>
        <v>4.6929024423413415</v>
      </c>
    </row>
    <row r="93" spans="1:42" x14ac:dyDescent="0.3">
      <c r="A93">
        <v>255</v>
      </c>
      <c r="B93" s="8">
        <v>63.5</v>
      </c>
      <c r="C93">
        <v>58.5</v>
      </c>
      <c r="D93">
        <v>55</v>
      </c>
      <c r="E93" s="42">
        <f t="shared" si="20"/>
        <v>44</v>
      </c>
      <c r="F93" s="42">
        <f t="shared" si="21"/>
        <v>4.2720018726587652</v>
      </c>
      <c r="G93" s="42">
        <f t="shared" si="22"/>
        <v>2.4664414311581235</v>
      </c>
      <c r="I93" s="8">
        <v>62.2</v>
      </c>
      <c r="J93">
        <v>57.4</v>
      </c>
      <c r="K93">
        <v>59.6</v>
      </c>
      <c r="L93" s="42">
        <f t="shared" si="23"/>
        <v>44.733333333333327</v>
      </c>
      <c r="M93" s="42">
        <f t="shared" si="32"/>
        <v>2.4027761721253489</v>
      </c>
      <c r="N93" s="42">
        <f t="shared" si="24"/>
        <v>1.3872434697789888</v>
      </c>
      <c r="P93" s="8">
        <v>75</v>
      </c>
      <c r="Q93">
        <v>69.5</v>
      </c>
      <c r="R93">
        <v>74.599999999999994</v>
      </c>
      <c r="S93" s="42">
        <f t="shared" si="25"/>
        <v>58.033333333333331</v>
      </c>
      <c r="T93" s="42">
        <f t="shared" si="33"/>
        <v>3.0664855018951784</v>
      </c>
      <c r="U93" s="42">
        <f t="shared" si="26"/>
        <v>1.7704362299852661</v>
      </c>
      <c r="W93" s="8">
        <v>81</v>
      </c>
      <c r="X93">
        <v>72</v>
      </c>
      <c r="Y93">
        <v>66.099999999999994</v>
      </c>
      <c r="Z93" s="42">
        <f t="shared" si="19"/>
        <v>58.033333333333331</v>
      </c>
      <c r="AA93" s="42">
        <f t="shared" si="34"/>
        <v>7.5035547131565163</v>
      </c>
      <c r="AB93" s="42">
        <f t="shared" si="27"/>
        <v>4.3321793335200001</v>
      </c>
      <c r="AD93" s="8">
        <v>87.2</v>
      </c>
      <c r="AE93">
        <v>79.3</v>
      </c>
      <c r="AF93">
        <v>70.3</v>
      </c>
      <c r="AG93" s="42">
        <f t="shared" si="28"/>
        <v>63.933333333333337</v>
      </c>
      <c r="AH93" s="42">
        <f t="shared" si="35"/>
        <v>8.4559643644786835</v>
      </c>
      <c r="AI93" s="42">
        <f t="shared" si="29"/>
        <v>4.882053302089651</v>
      </c>
      <c r="AK93" s="8">
        <v>83.9</v>
      </c>
      <c r="AL93">
        <v>73.400000000000006</v>
      </c>
      <c r="AM93">
        <v>68</v>
      </c>
      <c r="AN93" s="42">
        <f t="shared" si="30"/>
        <v>60.1</v>
      </c>
      <c r="AO93" s="42">
        <f t="shared" si="36"/>
        <v>8.0851716122788666</v>
      </c>
      <c r="AP93" s="42">
        <f t="shared" si="31"/>
        <v>4.6679760067935243</v>
      </c>
    </row>
    <row r="94" spans="1:42" x14ac:dyDescent="0.3">
      <c r="A94">
        <v>260</v>
      </c>
      <c r="B94" s="8">
        <v>62.4</v>
      </c>
      <c r="C94">
        <v>58.2</v>
      </c>
      <c r="D94">
        <v>54.5</v>
      </c>
      <c r="E94" s="42">
        <f t="shared" si="20"/>
        <v>43.366666666666667</v>
      </c>
      <c r="F94" s="42">
        <f t="shared" si="21"/>
        <v>3.9526362510776689</v>
      </c>
      <c r="G94" s="42">
        <f t="shared" si="22"/>
        <v>2.2820556035683657</v>
      </c>
      <c r="I94" s="8">
        <v>62.9</v>
      </c>
      <c r="J94">
        <v>57.8</v>
      </c>
      <c r="K94">
        <v>59</v>
      </c>
      <c r="L94" s="42">
        <f t="shared" si="23"/>
        <v>44.9</v>
      </c>
      <c r="M94" s="42">
        <f t="shared" si="32"/>
        <v>2.666458325194677</v>
      </c>
      <c r="N94" s="42">
        <f t="shared" si="24"/>
        <v>1.5394804318340656</v>
      </c>
      <c r="P94" s="8">
        <v>75.400000000000006</v>
      </c>
      <c r="Q94">
        <v>68.5</v>
      </c>
      <c r="R94">
        <v>75.099999999999994</v>
      </c>
      <c r="S94" s="42">
        <f t="shared" si="25"/>
        <v>58</v>
      </c>
      <c r="T94" s="42">
        <f t="shared" si="33"/>
        <v>3.9</v>
      </c>
      <c r="U94" s="42">
        <f t="shared" si="26"/>
        <v>2.2516660498395407</v>
      </c>
      <c r="W94" s="8">
        <v>80</v>
      </c>
      <c r="X94">
        <v>72</v>
      </c>
      <c r="Y94">
        <v>67</v>
      </c>
      <c r="Z94" s="42">
        <f t="shared" si="19"/>
        <v>58</v>
      </c>
      <c r="AA94" s="42">
        <f t="shared" si="34"/>
        <v>6.5574385243020004</v>
      </c>
      <c r="AB94" s="42">
        <f t="shared" si="27"/>
        <v>3.7859388972001824</v>
      </c>
      <c r="AD94" s="8">
        <v>89.2</v>
      </c>
      <c r="AE94">
        <v>79.599999999999994</v>
      </c>
      <c r="AF94">
        <v>72.2</v>
      </c>
      <c r="AG94" s="42">
        <f t="shared" si="28"/>
        <v>65.333333333333329</v>
      </c>
      <c r="AH94" s="42">
        <f t="shared" si="35"/>
        <v>8.5236924705982524</v>
      </c>
      <c r="AI94" s="42">
        <f t="shared" si="29"/>
        <v>4.9211561423894876</v>
      </c>
      <c r="AK94" s="8">
        <v>84</v>
      </c>
      <c r="AL94">
        <v>72.900000000000006</v>
      </c>
      <c r="AM94">
        <v>67</v>
      </c>
      <c r="AN94" s="42">
        <f t="shared" si="30"/>
        <v>59.633333333333333</v>
      </c>
      <c r="AO94" s="42">
        <f t="shared" si="36"/>
        <v>8.6315313434716394</v>
      </c>
      <c r="AP94" s="42">
        <f t="shared" si="31"/>
        <v>4.9834169446720438</v>
      </c>
    </row>
    <row r="95" spans="1:42" ht="15" customHeight="1" x14ac:dyDescent="0.3">
      <c r="A95">
        <v>265</v>
      </c>
      <c r="B95" s="8">
        <v>62.3</v>
      </c>
      <c r="C95">
        <v>57.4</v>
      </c>
      <c r="D95">
        <v>54.4</v>
      </c>
      <c r="E95" s="42">
        <f t="shared" si="20"/>
        <v>43.033333333333331</v>
      </c>
      <c r="F95" s="42">
        <f t="shared" si="21"/>
        <v>3.9878983604567115</v>
      </c>
      <c r="G95" s="42">
        <f t="shared" si="22"/>
        <v>2.3024141919105499</v>
      </c>
      <c r="I95" s="8">
        <v>62.9</v>
      </c>
      <c r="J95">
        <v>57.7</v>
      </c>
      <c r="K95">
        <v>59.5</v>
      </c>
      <c r="L95" s="42">
        <f t="shared" si="23"/>
        <v>45.033333333333331</v>
      </c>
      <c r="M95" s="42">
        <f t="shared" si="32"/>
        <v>2.6407069760451125</v>
      </c>
      <c r="N95" s="42">
        <f t="shared" si="24"/>
        <v>1.5246128834705683</v>
      </c>
      <c r="P95" s="8">
        <v>75.400000000000006</v>
      </c>
      <c r="Q95">
        <v>67</v>
      </c>
      <c r="R95">
        <v>74.900000000000006</v>
      </c>
      <c r="S95" s="42">
        <f t="shared" si="25"/>
        <v>57.433333333333337</v>
      </c>
      <c r="T95" s="42">
        <f t="shared" si="33"/>
        <v>4.712041312778716</v>
      </c>
      <c r="U95" s="42">
        <f t="shared" si="26"/>
        <v>2.7204983203654294</v>
      </c>
      <c r="W95" s="8">
        <v>80</v>
      </c>
      <c r="X95">
        <v>71.5</v>
      </c>
      <c r="Y95">
        <v>68</v>
      </c>
      <c r="Z95" s="42">
        <f t="shared" si="19"/>
        <v>58.166666666666664</v>
      </c>
      <c r="AA95" s="42">
        <f t="shared" si="34"/>
        <v>6.1711695271912053</v>
      </c>
      <c r="AB95" s="42">
        <f t="shared" si="27"/>
        <v>3.5629263877386581</v>
      </c>
      <c r="AD95" s="8">
        <v>88.5</v>
      </c>
      <c r="AE95">
        <v>78.2</v>
      </c>
      <c r="AF95">
        <v>71.7</v>
      </c>
      <c r="AG95" s="42">
        <f t="shared" si="28"/>
        <v>64.466666666666654</v>
      </c>
      <c r="AH95" s="42">
        <f t="shared" si="35"/>
        <v>8.4713241782694926</v>
      </c>
      <c r="AI95" s="42">
        <f t="shared" si="29"/>
        <v>4.8909212947164775</v>
      </c>
      <c r="AK95" s="8">
        <v>83</v>
      </c>
      <c r="AL95">
        <v>73</v>
      </c>
      <c r="AM95">
        <v>67.2</v>
      </c>
      <c r="AN95" s="42">
        <f t="shared" si="30"/>
        <v>59.4</v>
      </c>
      <c r="AO95" s="42">
        <f t="shared" si="36"/>
        <v>7.992496481075233</v>
      </c>
      <c r="AP95" s="42">
        <f t="shared" si="31"/>
        <v>4.6144699948459227</v>
      </c>
    </row>
    <row r="96" spans="1:42" x14ac:dyDescent="0.3">
      <c r="A96">
        <v>270</v>
      </c>
      <c r="B96" s="8">
        <v>63.2</v>
      </c>
      <c r="C96">
        <v>58.3</v>
      </c>
      <c r="D96">
        <v>54.8</v>
      </c>
      <c r="E96" s="42">
        <f t="shared" si="20"/>
        <v>43.766666666666673</v>
      </c>
      <c r="F96" s="42">
        <f t="shared" si="21"/>
        <v>4.2193996413391988</v>
      </c>
      <c r="G96" s="42">
        <f t="shared" si="22"/>
        <v>2.4360715187457971</v>
      </c>
      <c r="I96" s="8">
        <v>63.5</v>
      </c>
      <c r="J96">
        <v>57.4</v>
      </c>
      <c r="K96">
        <v>59.6</v>
      </c>
      <c r="L96" s="42">
        <f t="shared" si="23"/>
        <v>45.166666666666664</v>
      </c>
      <c r="M96" s="42">
        <f t="shared" si="32"/>
        <v>3.0892285984260432</v>
      </c>
      <c r="N96" s="42">
        <f t="shared" si="24"/>
        <v>1.7835669628895665</v>
      </c>
      <c r="P96" s="8">
        <v>75</v>
      </c>
      <c r="Q96">
        <v>66.5</v>
      </c>
      <c r="R96">
        <v>75</v>
      </c>
      <c r="S96" s="42">
        <f t="shared" si="25"/>
        <v>57.166666666666664</v>
      </c>
      <c r="T96" s="42">
        <f t="shared" si="33"/>
        <v>4.9074772881118189</v>
      </c>
      <c r="U96" s="42">
        <f t="shared" si="26"/>
        <v>2.8333333333333335</v>
      </c>
      <c r="W96" s="8">
        <v>80</v>
      </c>
      <c r="X96">
        <v>71.5</v>
      </c>
      <c r="Y96">
        <v>67.5</v>
      </c>
      <c r="Z96" s="42">
        <f t="shared" si="19"/>
        <v>58</v>
      </c>
      <c r="AA96" s="42">
        <f t="shared" si="34"/>
        <v>6.383572667401852</v>
      </c>
      <c r="AB96" s="42">
        <f t="shared" si="27"/>
        <v>3.6855573979159968</v>
      </c>
      <c r="AD96" s="8">
        <v>87.4</v>
      </c>
      <c r="AE96">
        <v>78.2</v>
      </c>
      <c r="AF96">
        <v>71.599999999999994</v>
      </c>
      <c r="AG96" s="42">
        <f t="shared" si="28"/>
        <v>64.066666666666677</v>
      </c>
      <c r="AH96" s="42">
        <f t="shared" si="35"/>
        <v>7.9355739132928145</v>
      </c>
      <c r="AI96" s="42">
        <f t="shared" si="29"/>
        <v>4.5816057350137784</v>
      </c>
      <c r="AK96" s="8">
        <v>82.3</v>
      </c>
      <c r="AL96">
        <v>73</v>
      </c>
      <c r="AM96">
        <v>67.5</v>
      </c>
      <c r="AN96" s="42">
        <f t="shared" si="30"/>
        <v>59.266666666666673</v>
      </c>
      <c r="AO96" s="42">
        <f t="shared" si="36"/>
        <v>7.4808644776745759</v>
      </c>
      <c r="AP96" s="42">
        <f t="shared" si="31"/>
        <v>4.3190791199565259</v>
      </c>
    </row>
    <row r="97" spans="1:42" x14ac:dyDescent="0.3">
      <c r="A97">
        <v>275</v>
      </c>
      <c r="B97" s="8">
        <v>62.2</v>
      </c>
      <c r="C97">
        <v>58.4</v>
      </c>
      <c r="D97">
        <v>54.8</v>
      </c>
      <c r="E97" s="42">
        <f t="shared" si="20"/>
        <v>43.466666666666661</v>
      </c>
      <c r="F97" s="42">
        <f t="shared" si="21"/>
        <v>3.700450423034114</v>
      </c>
      <c r="G97" s="42">
        <f t="shared" si="22"/>
        <v>2.1364560478616106</v>
      </c>
      <c r="I97" s="8">
        <v>64.2</v>
      </c>
      <c r="J97">
        <v>57.5</v>
      </c>
      <c r="K97">
        <v>59.5</v>
      </c>
      <c r="L97" s="42">
        <f t="shared" si="23"/>
        <v>45.4</v>
      </c>
      <c r="M97" s="42">
        <f t="shared" si="32"/>
        <v>3.4394767043839694</v>
      </c>
      <c r="N97" s="42">
        <f t="shared" si="24"/>
        <v>1.9857828011475318</v>
      </c>
      <c r="P97" s="8">
        <v>74.5</v>
      </c>
      <c r="Q97">
        <v>67.2</v>
      </c>
      <c r="R97">
        <v>73.599999999999994</v>
      </c>
      <c r="S97" s="42">
        <f t="shared" si="25"/>
        <v>56.766666666666673</v>
      </c>
      <c r="T97" s="42">
        <f t="shared" si="33"/>
        <v>3.9803684921541258</v>
      </c>
      <c r="U97" s="42">
        <f t="shared" si="26"/>
        <v>2.2980668204190895</v>
      </c>
      <c r="W97" s="8">
        <v>80</v>
      </c>
      <c r="X97">
        <v>73</v>
      </c>
      <c r="Y97">
        <v>67.900000000000006</v>
      </c>
      <c r="Z97" s="42">
        <f t="shared" si="19"/>
        <v>58.633333333333333</v>
      </c>
      <c r="AA97" s="42">
        <f t="shared" si="34"/>
        <v>6.0748113825314203</v>
      </c>
      <c r="AB97" s="42">
        <f t="shared" si="27"/>
        <v>3.5072939869807183</v>
      </c>
      <c r="AD97" s="8">
        <v>87.4</v>
      </c>
      <c r="AE97">
        <v>78.599999999999994</v>
      </c>
      <c r="AF97">
        <v>72</v>
      </c>
      <c r="AG97" s="42">
        <f t="shared" si="28"/>
        <v>64.333333333333329</v>
      </c>
      <c r="AH97" s="42">
        <f t="shared" si="35"/>
        <v>7.726146085425345</v>
      </c>
      <c r="AI97" s="42">
        <f t="shared" si="29"/>
        <v>4.4606925222186966</v>
      </c>
      <c r="AK97" s="8">
        <v>82.5</v>
      </c>
      <c r="AL97">
        <v>73</v>
      </c>
      <c r="AM97">
        <v>67</v>
      </c>
      <c r="AN97" s="42">
        <f t="shared" si="30"/>
        <v>59.166666666666664</v>
      </c>
      <c r="AO97" s="42">
        <f t="shared" si="36"/>
        <v>7.8155827251289036</v>
      </c>
      <c r="AP97" s="42">
        <f t="shared" si="31"/>
        <v>4.5123287902269613</v>
      </c>
    </row>
    <row r="98" spans="1:42" x14ac:dyDescent="0.3">
      <c r="A98">
        <v>280</v>
      </c>
      <c r="B98" s="8">
        <v>62.4</v>
      </c>
      <c r="C98">
        <v>58.3</v>
      </c>
      <c r="D98">
        <v>55.3</v>
      </c>
      <c r="E98" s="42">
        <f t="shared" si="20"/>
        <v>43.666666666666664</v>
      </c>
      <c r="F98" s="42">
        <f t="shared" si="21"/>
        <v>3.5641735835019785</v>
      </c>
      <c r="G98" s="42">
        <f t="shared" si="22"/>
        <v>2.0577765778734207</v>
      </c>
      <c r="I98" s="8">
        <v>62.2</v>
      </c>
      <c r="J98">
        <v>57.3</v>
      </c>
      <c r="K98">
        <v>58.7</v>
      </c>
      <c r="L98" s="42">
        <f t="shared" si="23"/>
        <v>44.4</v>
      </c>
      <c r="M98" s="42">
        <f t="shared" si="32"/>
        <v>2.5238858928247949</v>
      </c>
      <c r="N98" s="42">
        <f t="shared" si="24"/>
        <v>1.4571661996262943</v>
      </c>
      <c r="P98" s="8">
        <v>75.400000000000006</v>
      </c>
      <c r="Q98">
        <v>67.8</v>
      </c>
      <c r="R98">
        <v>73.599999999999994</v>
      </c>
      <c r="S98" s="42">
        <f t="shared" si="25"/>
        <v>57.266666666666673</v>
      </c>
      <c r="T98" s="42">
        <f t="shared" si="33"/>
        <v>3.9715656022950641</v>
      </c>
      <c r="U98" s="42">
        <f t="shared" si="26"/>
        <v>2.2929844695893133</v>
      </c>
      <c r="W98" s="8">
        <v>80</v>
      </c>
      <c r="X98">
        <v>72</v>
      </c>
      <c r="Y98">
        <v>68</v>
      </c>
      <c r="Z98" s="42">
        <f t="shared" si="19"/>
        <v>58.333333333333336</v>
      </c>
      <c r="AA98" s="42">
        <f t="shared" si="34"/>
        <v>6.1101009266077861</v>
      </c>
      <c r="AB98" s="42">
        <f t="shared" si="27"/>
        <v>3.5276684147527875</v>
      </c>
      <c r="AD98" s="8">
        <v>86.9</v>
      </c>
      <c r="AE98">
        <v>77.8</v>
      </c>
      <c r="AF98">
        <v>71.8</v>
      </c>
      <c r="AG98" s="42">
        <f t="shared" si="28"/>
        <v>63.833333333333336</v>
      </c>
      <c r="AH98" s="42">
        <f t="shared" si="35"/>
        <v>7.6028503426894707</v>
      </c>
      <c r="AI98" s="42">
        <f t="shared" si="29"/>
        <v>4.3895076919602047</v>
      </c>
      <c r="AK98" s="8">
        <v>82</v>
      </c>
      <c r="AL98">
        <v>72.8</v>
      </c>
      <c r="AM98">
        <v>67.099999999999994</v>
      </c>
      <c r="AN98" s="42">
        <f t="shared" si="30"/>
        <v>58.966666666666661</v>
      </c>
      <c r="AO98" s="42">
        <f t="shared" si="36"/>
        <v>7.5182001392177229</v>
      </c>
      <c r="AP98" s="42">
        <f t="shared" si="31"/>
        <v>4.3406348741988348</v>
      </c>
    </row>
    <row r="99" spans="1:42" ht="15" customHeight="1" x14ac:dyDescent="0.3">
      <c r="A99">
        <v>285</v>
      </c>
      <c r="B99" s="8">
        <v>62.2</v>
      </c>
      <c r="C99">
        <v>58.6</v>
      </c>
      <c r="D99">
        <v>55.1</v>
      </c>
      <c r="E99" s="42">
        <f t="shared" si="20"/>
        <v>43.633333333333333</v>
      </c>
      <c r="F99" s="42">
        <f t="shared" si="21"/>
        <v>3.5501173689518124</v>
      </c>
      <c r="G99" s="42">
        <f t="shared" si="22"/>
        <v>2.0496612186190948</v>
      </c>
      <c r="I99" s="8">
        <v>62.1</v>
      </c>
      <c r="J99">
        <v>57.2</v>
      </c>
      <c r="K99">
        <v>59.1</v>
      </c>
      <c r="L99" s="42">
        <f t="shared" si="23"/>
        <v>44.466666666666669</v>
      </c>
      <c r="M99" s="42">
        <f t="shared" si="32"/>
        <v>2.4704925284917034</v>
      </c>
      <c r="N99" s="42">
        <f t="shared" si="24"/>
        <v>1.4263395263556442</v>
      </c>
      <c r="P99" s="8">
        <v>75</v>
      </c>
      <c r="Q99">
        <v>67.5</v>
      </c>
      <c r="R99">
        <v>74.3</v>
      </c>
      <c r="S99" s="42">
        <f t="shared" si="25"/>
        <v>57.266666666666673</v>
      </c>
      <c r="T99" s="42">
        <f t="shared" si="33"/>
        <v>4.1428653530296309</v>
      </c>
      <c r="U99" s="42">
        <f t="shared" si="26"/>
        <v>2.3918844267880317</v>
      </c>
      <c r="W99" s="8">
        <v>80.3</v>
      </c>
      <c r="X99">
        <v>71.5</v>
      </c>
      <c r="Y99">
        <v>68</v>
      </c>
      <c r="Z99" s="42">
        <f t="shared" si="19"/>
        <v>58.266666666666673</v>
      </c>
      <c r="AA99" s="42">
        <f t="shared" si="34"/>
        <v>6.3374547993128374</v>
      </c>
      <c r="AB99" s="42">
        <f t="shared" si="27"/>
        <v>3.6589312343603524</v>
      </c>
      <c r="AD99" s="8">
        <v>87.2</v>
      </c>
      <c r="AE99">
        <v>77.2</v>
      </c>
      <c r="AF99">
        <v>71.8</v>
      </c>
      <c r="AG99" s="42">
        <f t="shared" si="28"/>
        <v>63.733333333333327</v>
      </c>
      <c r="AH99" s="42">
        <f t="shared" si="35"/>
        <v>7.8136632467321867</v>
      </c>
      <c r="AI99" s="42">
        <f t="shared" si="29"/>
        <v>4.5112205788579134</v>
      </c>
      <c r="AK99" s="8">
        <v>82</v>
      </c>
      <c r="AL99">
        <v>72.8</v>
      </c>
      <c r="AM99">
        <v>66.7</v>
      </c>
      <c r="AN99" s="42">
        <f t="shared" si="30"/>
        <v>58.833333333333336</v>
      </c>
      <c r="AO99" s="42">
        <f t="shared" si="36"/>
        <v>7.7021641980246907</v>
      </c>
      <c r="AP99" s="42">
        <f t="shared" si="31"/>
        <v>4.4468465730722535</v>
      </c>
    </row>
    <row r="100" spans="1:42" x14ac:dyDescent="0.3">
      <c r="A100">
        <v>290</v>
      </c>
      <c r="B100" s="8">
        <v>62.2</v>
      </c>
      <c r="C100">
        <v>58.6</v>
      </c>
      <c r="D100">
        <v>55.8</v>
      </c>
      <c r="E100" s="42">
        <f t="shared" si="20"/>
        <v>43.866666666666674</v>
      </c>
      <c r="F100" s="42">
        <f t="shared" si="21"/>
        <v>3.2083225108042601</v>
      </c>
      <c r="G100" s="42">
        <f t="shared" si="22"/>
        <v>1.8523258652599757</v>
      </c>
      <c r="I100" s="8">
        <v>62.2</v>
      </c>
      <c r="J100">
        <v>57.2</v>
      </c>
      <c r="K100">
        <v>59.2</v>
      </c>
      <c r="L100" s="42">
        <f t="shared" si="23"/>
        <v>44.533333333333339</v>
      </c>
      <c r="M100" s="42">
        <f t="shared" si="32"/>
        <v>2.5166114784235831</v>
      </c>
      <c r="N100" s="42">
        <f t="shared" si="24"/>
        <v>1.4529663145135578</v>
      </c>
      <c r="P100" s="8">
        <v>75</v>
      </c>
      <c r="Q100">
        <v>66.7</v>
      </c>
      <c r="R100">
        <v>75</v>
      </c>
      <c r="S100" s="42">
        <f t="shared" si="25"/>
        <v>57.233333333333327</v>
      </c>
      <c r="T100" s="42">
        <f t="shared" si="33"/>
        <v>4.7920072342738917</v>
      </c>
      <c r="U100" s="42">
        <f t="shared" si="26"/>
        <v>2.7666666666666657</v>
      </c>
      <c r="W100" s="8">
        <v>80.2</v>
      </c>
      <c r="X100">
        <v>71.5</v>
      </c>
      <c r="Y100">
        <v>68</v>
      </c>
      <c r="Z100" s="42">
        <f t="shared" si="19"/>
        <v>58.233333333333327</v>
      </c>
      <c r="AA100" s="42">
        <f t="shared" si="34"/>
        <v>6.2819848243475844</v>
      </c>
      <c r="AB100" s="42">
        <f t="shared" si="27"/>
        <v>3.6269056293822222</v>
      </c>
      <c r="AD100" s="8">
        <v>87</v>
      </c>
      <c r="AE100">
        <v>77.2</v>
      </c>
      <c r="AF100">
        <v>74.400000000000006</v>
      </c>
      <c r="AG100" s="42">
        <f t="shared" si="28"/>
        <v>64.533333333333331</v>
      </c>
      <c r="AH100" s="42">
        <f t="shared" si="35"/>
        <v>6.6161418767536491</v>
      </c>
      <c r="AI100" s="42">
        <f t="shared" si="29"/>
        <v>3.8198312935404752</v>
      </c>
      <c r="AK100" s="8">
        <v>82.8</v>
      </c>
      <c r="AL100">
        <v>73</v>
      </c>
      <c r="AM100">
        <v>67</v>
      </c>
      <c r="AN100" s="42">
        <f t="shared" si="30"/>
        <v>59.266666666666673</v>
      </c>
      <c r="AO100" s="42">
        <f t="shared" si="36"/>
        <v>7.9757967209134231</v>
      </c>
      <c r="AP100" s="42">
        <f t="shared" si="31"/>
        <v>4.6048283838210997</v>
      </c>
    </row>
    <row r="101" spans="1:42" x14ac:dyDescent="0.3">
      <c r="A101">
        <v>295</v>
      </c>
      <c r="B101" s="8">
        <v>62.2</v>
      </c>
      <c r="C101">
        <v>58.6</v>
      </c>
      <c r="D101">
        <v>56</v>
      </c>
      <c r="E101" s="42">
        <f t="shared" si="20"/>
        <v>43.933333333333337</v>
      </c>
      <c r="F101" s="42">
        <f t="shared" si="21"/>
        <v>3.1134118476894992</v>
      </c>
      <c r="G101" s="42">
        <f t="shared" si="22"/>
        <v>1.7975291683617025</v>
      </c>
      <c r="I101" s="8">
        <v>62.1</v>
      </c>
      <c r="J101">
        <v>58</v>
      </c>
      <c r="K101">
        <v>57.9</v>
      </c>
      <c r="L101" s="42">
        <f t="shared" si="23"/>
        <v>44.333333333333336</v>
      </c>
      <c r="M101" s="42">
        <f t="shared" si="32"/>
        <v>2.3965252624024935</v>
      </c>
      <c r="N101" s="42">
        <f t="shared" si="24"/>
        <v>1.3836345053678183</v>
      </c>
      <c r="P101" s="8">
        <v>75</v>
      </c>
      <c r="Q101">
        <v>67.3</v>
      </c>
      <c r="R101">
        <v>75</v>
      </c>
      <c r="S101" s="42">
        <f t="shared" si="25"/>
        <v>57.433333333333337</v>
      </c>
      <c r="T101" s="42">
        <f t="shared" si="33"/>
        <v>4.4455970727601199</v>
      </c>
      <c r="U101" s="42">
        <f t="shared" si="26"/>
        <v>2.5666666666666678</v>
      </c>
      <c r="W101" s="8">
        <v>80.099999999999994</v>
      </c>
      <c r="X101">
        <v>71.5</v>
      </c>
      <c r="Y101">
        <v>69</v>
      </c>
      <c r="Z101" s="42">
        <f t="shared" si="19"/>
        <v>58.533333333333331</v>
      </c>
      <c r="AA101" s="42">
        <f t="shared" si="34"/>
        <v>5.822656896411921</v>
      </c>
      <c r="AB101" s="42">
        <f t="shared" si="27"/>
        <v>3.3617125265422536</v>
      </c>
      <c r="AD101" s="8">
        <v>87.1</v>
      </c>
      <c r="AE101">
        <v>77.3</v>
      </c>
      <c r="AF101">
        <v>74</v>
      </c>
      <c r="AG101" s="42">
        <f t="shared" si="28"/>
        <v>64.466666666666654</v>
      </c>
      <c r="AH101" s="42">
        <f t="shared" si="35"/>
        <v>6.8134670567438205</v>
      </c>
      <c r="AI101" s="42">
        <f t="shared" si="29"/>
        <v>3.933757039325692</v>
      </c>
      <c r="AK101" s="8">
        <v>83.9</v>
      </c>
      <c r="AL101">
        <v>73</v>
      </c>
      <c r="AM101">
        <v>67.3</v>
      </c>
      <c r="AN101" s="42">
        <f t="shared" si="30"/>
        <v>59.733333333333327</v>
      </c>
      <c r="AO101" s="42">
        <f t="shared" si="36"/>
        <v>8.4346507534890502</v>
      </c>
      <c r="AP101" s="42">
        <f t="shared" si="31"/>
        <v>4.869747883047383</v>
      </c>
    </row>
    <row r="102" spans="1:42" ht="15" thickBot="1" x14ac:dyDescent="0.35">
      <c r="A102">
        <v>300</v>
      </c>
      <c r="B102" s="10">
        <v>62.2</v>
      </c>
      <c r="C102" s="11">
        <v>57.3</v>
      </c>
      <c r="D102" s="11">
        <v>56.1</v>
      </c>
      <c r="E102" s="42">
        <f t="shared" si="20"/>
        <v>43.533333333333331</v>
      </c>
      <c r="F102" s="42">
        <f t="shared" si="21"/>
        <v>3.2316146634976985</v>
      </c>
      <c r="G102" s="42">
        <f t="shared" si="22"/>
        <v>1.8657735958875383</v>
      </c>
      <c r="I102" s="10">
        <v>62.1</v>
      </c>
      <c r="J102" s="11">
        <v>58.5</v>
      </c>
      <c r="K102" s="11">
        <v>58</v>
      </c>
      <c r="L102" s="42">
        <f t="shared" si="23"/>
        <v>44.533333333333331</v>
      </c>
      <c r="M102" s="42">
        <f t="shared" si="32"/>
        <v>2.2368132093076833</v>
      </c>
      <c r="N102" s="42">
        <f t="shared" si="24"/>
        <v>1.2914247085207018</v>
      </c>
      <c r="P102" s="10">
        <v>74.900000000000006</v>
      </c>
      <c r="Q102" s="11">
        <v>66.400000000000006</v>
      </c>
      <c r="R102" s="11">
        <v>74.8</v>
      </c>
      <c r="S102" s="42">
        <f t="shared" si="25"/>
        <v>57.033333333333339</v>
      </c>
      <c r="T102" s="42">
        <f t="shared" si="33"/>
        <v>4.8788659884581076</v>
      </c>
      <c r="U102" s="42">
        <f t="shared" si="26"/>
        <v>2.816814591776398</v>
      </c>
      <c r="W102" s="10">
        <v>80.2</v>
      </c>
      <c r="X102" s="11">
        <v>71.2</v>
      </c>
      <c r="Y102" s="11">
        <v>67.900000000000006</v>
      </c>
      <c r="Z102" s="42">
        <f t="shared" ref="Z102" si="37">AVERAGE(W102-W$6,X102-X$6,Y102-Y$6)</f>
        <v>58.1</v>
      </c>
      <c r="AA102" s="42">
        <f t="shared" si="34"/>
        <v>6.3663176169588009</v>
      </c>
      <c r="AB102" s="42">
        <f t="shared" si="27"/>
        <v>3.6755951898978205</v>
      </c>
      <c r="AD102" s="10">
        <v>86.9</v>
      </c>
      <c r="AE102" s="11">
        <v>77.2</v>
      </c>
      <c r="AF102" s="11">
        <v>72.400000000000006</v>
      </c>
      <c r="AG102" s="42">
        <f t="shared" si="28"/>
        <v>63.833333333333343</v>
      </c>
      <c r="AH102" s="42">
        <f t="shared" si="35"/>
        <v>7.3866997592519859</v>
      </c>
      <c r="AI102" s="42">
        <f t="shared" si="29"/>
        <v>4.2647130944270781</v>
      </c>
      <c r="AK102" s="10">
        <v>81.5</v>
      </c>
      <c r="AL102" s="11">
        <v>73.099999999999994</v>
      </c>
      <c r="AM102" s="11">
        <v>67.2</v>
      </c>
      <c r="AN102" s="42">
        <f t="shared" si="30"/>
        <v>58.933333333333337</v>
      </c>
      <c r="AO102" s="42">
        <f t="shared" si="36"/>
        <v>7.1863296148543947</v>
      </c>
      <c r="AP102" s="42">
        <f t="shared" si="31"/>
        <v>4.149029337621565</v>
      </c>
    </row>
  </sheetData>
  <mergeCells count="12">
    <mergeCell ref="AN3:AN5"/>
    <mergeCell ref="E3:E5"/>
    <mergeCell ref="L3:L5"/>
    <mergeCell ref="S3:S5"/>
    <mergeCell ref="Z3:Z5"/>
    <mergeCell ref="AG3:AG5"/>
    <mergeCell ref="AK2:AM2"/>
    <mergeCell ref="B2:D2"/>
    <mergeCell ref="I2:K2"/>
    <mergeCell ref="P2:R2"/>
    <mergeCell ref="W2:Y2"/>
    <mergeCell ref="AD2:AF2"/>
  </mergeCells>
  <pageMargins left="0.7" right="0.7" top="0.75" bottom="0.75" header="0.3" footer="0.3"/>
  <pageSetup orientation="portrait" r:id="rId1"/>
  <ignoredErrors>
    <ignoredError sqref="F6 F14"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856DD-07AC-4527-B3ED-AB03E550BB99}">
  <dimension ref="A1:K32"/>
  <sheetViews>
    <sheetView topLeftCell="A12" workbookViewId="0">
      <selection activeCell="C23" sqref="C23"/>
    </sheetView>
  </sheetViews>
  <sheetFormatPr defaultRowHeight="14.4" x14ac:dyDescent="0.3"/>
  <cols>
    <col min="1" max="1" width="26.5546875" customWidth="1"/>
    <col min="2" max="2" width="22.5546875" customWidth="1"/>
    <col min="3" max="3" width="46.44140625" customWidth="1"/>
    <col min="4" max="4" width="21.5546875" customWidth="1"/>
    <col min="5" max="5" width="14.6640625" customWidth="1"/>
    <col min="6" max="6" width="20.109375" customWidth="1"/>
    <col min="7" max="7" width="17.33203125" customWidth="1"/>
    <col min="8" max="8" width="14.33203125" customWidth="1"/>
    <col min="9" max="9" width="32.5546875" customWidth="1"/>
  </cols>
  <sheetData>
    <row r="1" spans="1:11" ht="15.6" x14ac:dyDescent="0.3">
      <c r="E1" s="15" t="s">
        <v>153</v>
      </c>
    </row>
    <row r="2" spans="1:11" x14ac:dyDescent="0.3">
      <c r="A2" s="12" t="s">
        <v>152</v>
      </c>
    </row>
    <row r="4" spans="1:11" x14ac:dyDescent="0.3">
      <c r="A4" s="17" t="s">
        <v>135</v>
      </c>
      <c r="B4" s="44" t="s">
        <v>344</v>
      </c>
      <c r="C4" s="17" t="s">
        <v>136</v>
      </c>
      <c r="D4" s="17" t="s">
        <v>137</v>
      </c>
      <c r="E4" s="17" t="s">
        <v>138</v>
      </c>
      <c r="F4" s="17" t="s">
        <v>139</v>
      </c>
      <c r="G4" s="17" t="s">
        <v>140</v>
      </c>
      <c r="H4" s="17" t="s">
        <v>141</v>
      </c>
      <c r="I4" s="17" t="s">
        <v>142</v>
      </c>
      <c r="J4" s="17" t="s">
        <v>143</v>
      </c>
      <c r="K4" s="17"/>
    </row>
    <row r="5" spans="1:11" x14ac:dyDescent="0.3">
      <c r="A5" s="17" t="s">
        <v>144</v>
      </c>
      <c r="B5" s="17">
        <v>50</v>
      </c>
      <c r="C5" s="17">
        <v>0</v>
      </c>
      <c r="D5" s="17">
        <v>1.6213946669999999</v>
      </c>
      <c r="E5" s="17">
        <v>1.607198667</v>
      </c>
      <c r="F5" s="17">
        <v>9.0560000000000002E-2</v>
      </c>
      <c r="G5" s="17">
        <v>0</v>
      </c>
      <c r="H5" s="17">
        <v>0</v>
      </c>
      <c r="I5" s="17">
        <v>0</v>
      </c>
      <c r="J5" s="17"/>
      <c r="K5" s="17"/>
    </row>
    <row r="6" spans="1:11" x14ac:dyDescent="0.3">
      <c r="A6" s="17" t="s">
        <v>145</v>
      </c>
      <c r="B6" s="17">
        <v>50</v>
      </c>
      <c r="C6" s="17">
        <v>2.6657193333333402</v>
      </c>
      <c r="D6" s="17">
        <v>8.115354</v>
      </c>
      <c r="E6" s="17">
        <v>10.7810733333333</v>
      </c>
      <c r="F6" s="17">
        <v>8.0009099999999993</v>
      </c>
      <c r="G6" s="17">
        <v>2.7864979999999999</v>
      </c>
      <c r="H6" s="17">
        <v>2.504112000000001</v>
      </c>
      <c r="I6" s="17">
        <v>2.7065479999999997</v>
      </c>
      <c r="J6" s="17">
        <v>2.6657193333333336</v>
      </c>
      <c r="K6" s="17"/>
    </row>
    <row r="7" spans="1:11" x14ac:dyDescent="0.3">
      <c r="A7" s="17" t="s">
        <v>146</v>
      </c>
      <c r="B7" s="17">
        <v>50</v>
      </c>
      <c r="C7" s="17">
        <v>2.4704679999999999</v>
      </c>
      <c r="D7" s="17">
        <v>8.0643159999999998</v>
      </c>
      <c r="E7" s="17">
        <v>10.534784</v>
      </c>
      <c r="F7" s="17">
        <v>6.5536500000000002</v>
      </c>
      <c r="G7" s="17">
        <v>2.1030490000000004</v>
      </c>
      <c r="H7" s="17">
        <v>2.0495149999999995</v>
      </c>
      <c r="I7" s="17">
        <v>3.2588400000000011</v>
      </c>
      <c r="J7" s="17">
        <v>2.4704680000000003</v>
      </c>
      <c r="K7" s="17"/>
    </row>
    <row r="8" spans="1:11" x14ac:dyDescent="0.3">
      <c r="A8" s="17" t="s">
        <v>147</v>
      </c>
      <c r="B8" s="17">
        <v>50</v>
      </c>
      <c r="C8" s="17">
        <v>2.8241893333333299</v>
      </c>
      <c r="D8" s="17">
        <v>4.0925776666666698</v>
      </c>
      <c r="E8" s="17">
        <v>6.9167670000000001</v>
      </c>
      <c r="F8" s="17">
        <v>19.251899999999999</v>
      </c>
      <c r="G8" s="17">
        <v>2.5359100000000003</v>
      </c>
      <c r="H8" s="17">
        <v>2.7463280000000001</v>
      </c>
      <c r="I8" s="17">
        <v>3.1903299999999994</v>
      </c>
      <c r="J8" s="17">
        <v>2.824189333333333</v>
      </c>
      <c r="K8" s="17"/>
    </row>
    <row r="9" spans="1:11" x14ac:dyDescent="0.3">
      <c r="A9" s="17" t="s">
        <v>148</v>
      </c>
      <c r="B9" s="17">
        <v>50</v>
      </c>
      <c r="C9" s="17">
        <v>2.3240880000000002</v>
      </c>
      <c r="D9" s="17">
        <v>3.9740220000000002</v>
      </c>
      <c r="E9" s="17">
        <v>6.2981100000000003</v>
      </c>
      <c r="F9" s="17">
        <v>18.93375</v>
      </c>
      <c r="G9" s="17">
        <v>2.4258130000000002</v>
      </c>
      <c r="H9" s="17">
        <v>2.3172369999999995</v>
      </c>
      <c r="I9" s="17">
        <v>2.2292139999999998</v>
      </c>
      <c r="J9" s="17">
        <v>2.3240880000000002</v>
      </c>
      <c r="K9" s="17"/>
    </row>
    <row r="10" spans="1:11" x14ac:dyDescent="0.3">
      <c r="A10" s="17" t="s">
        <v>149</v>
      </c>
      <c r="B10" s="17">
        <v>50</v>
      </c>
      <c r="C10" s="17">
        <v>2.1957520000000001</v>
      </c>
      <c r="D10" s="17">
        <v>7.0705136666666704</v>
      </c>
      <c r="E10" s="17">
        <v>9.2662656666666692</v>
      </c>
      <c r="F10" s="17">
        <v>5.6120299999999999</v>
      </c>
      <c r="G10" s="17">
        <v>2.2291620000000005</v>
      </c>
      <c r="H10" s="17">
        <v>2.2090119999999995</v>
      </c>
      <c r="I10" s="17">
        <v>2.1490820000000008</v>
      </c>
      <c r="J10" s="17">
        <v>2.1957520000000001</v>
      </c>
      <c r="K10" s="17"/>
    </row>
    <row r="11" spans="1:11" x14ac:dyDescent="0.3">
      <c r="A11" s="17" t="s">
        <v>150</v>
      </c>
      <c r="B11" s="17">
        <v>50</v>
      </c>
      <c r="C11" s="17">
        <v>1.5387233333333299</v>
      </c>
      <c r="D11" s="17">
        <v>7.6406286666666698</v>
      </c>
      <c r="E11" s="17">
        <v>9.1793519999999997</v>
      </c>
      <c r="F11" s="17">
        <v>6.5796000000000001</v>
      </c>
      <c r="G11" s="17">
        <v>1.1216920000000004</v>
      </c>
      <c r="H11" s="17">
        <v>1.3840320000000004</v>
      </c>
      <c r="I11" s="17">
        <v>2.1104459999999996</v>
      </c>
      <c r="J11" s="17">
        <v>1.5387233333333334</v>
      </c>
      <c r="K11" s="17"/>
    </row>
    <row r="13" spans="1:11" ht="15.6" x14ac:dyDescent="0.3">
      <c r="E13" s="15" t="s">
        <v>154</v>
      </c>
    </row>
    <row r="14" spans="1:11" x14ac:dyDescent="0.3">
      <c r="A14" s="12" t="s">
        <v>151</v>
      </c>
    </row>
    <row r="15" spans="1:11" x14ac:dyDescent="0.3">
      <c r="A15" s="17"/>
      <c r="B15" s="17" t="s">
        <v>155</v>
      </c>
      <c r="C15" s="17" t="s">
        <v>156</v>
      </c>
      <c r="D15" s="17" t="s">
        <v>157</v>
      </c>
      <c r="E15" s="17" t="s">
        <v>158</v>
      </c>
      <c r="F15" s="44"/>
      <c r="G15" s="44" t="s">
        <v>11</v>
      </c>
      <c r="H15" s="44" t="s">
        <v>12</v>
      </c>
    </row>
    <row r="16" spans="1:11" x14ac:dyDescent="0.3">
      <c r="A16" s="17"/>
      <c r="B16" s="17"/>
      <c r="C16" s="17"/>
      <c r="D16" s="17"/>
      <c r="E16" s="17"/>
      <c r="F16" s="44" t="s">
        <v>159</v>
      </c>
      <c r="G16" s="44"/>
      <c r="H16" s="44"/>
    </row>
    <row r="17" spans="1:9" x14ac:dyDescent="0.3">
      <c r="A17" s="17" t="s">
        <v>160</v>
      </c>
      <c r="B17" s="17">
        <v>140.2724</v>
      </c>
      <c r="C17" s="17">
        <v>140.4417</v>
      </c>
      <c r="D17" s="17">
        <v>0.16929999999999268</v>
      </c>
      <c r="E17" s="17">
        <v>338.59999999998536</v>
      </c>
      <c r="F17" s="44"/>
      <c r="G17" s="44"/>
      <c r="H17" s="44"/>
    </row>
    <row r="18" spans="1:9" x14ac:dyDescent="0.3">
      <c r="A18" s="17" t="s">
        <v>161</v>
      </c>
      <c r="B18" s="17">
        <v>140.244</v>
      </c>
      <c r="C18" s="17">
        <v>140.42949999999999</v>
      </c>
      <c r="D18" s="17">
        <v>0.18549999999999045</v>
      </c>
      <c r="E18" s="17">
        <v>370.9999999999809</v>
      </c>
      <c r="F18" s="44">
        <v>354.79999999998313</v>
      </c>
      <c r="G18" s="44">
        <v>22.91025971044099</v>
      </c>
      <c r="H18" s="44">
        <v>16.199999999997772</v>
      </c>
    </row>
    <row r="19" spans="1:9" x14ac:dyDescent="0.3">
      <c r="A19" s="17"/>
      <c r="B19" s="17"/>
      <c r="C19" s="17"/>
      <c r="D19" s="17"/>
      <c r="E19" s="17"/>
      <c r="F19" s="44"/>
      <c r="G19" s="44"/>
      <c r="H19" s="44"/>
    </row>
    <row r="20" spans="1:9" x14ac:dyDescent="0.3">
      <c r="A20" s="17" t="s">
        <v>162</v>
      </c>
      <c r="B20" s="17">
        <v>140.2724</v>
      </c>
      <c r="C20" s="17">
        <v>140.43360000000001</v>
      </c>
      <c r="D20" s="17">
        <v>0.161200000000008</v>
      </c>
      <c r="E20" s="17">
        <v>322.40000000001601</v>
      </c>
      <c r="F20" s="44">
        <v>342.40000000002624</v>
      </c>
      <c r="G20" s="44">
        <v>28.284271247476372</v>
      </c>
      <c r="H20" s="44">
        <v>20.000000000010232</v>
      </c>
    </row>
    <row r="21" spans="1:9" x14ac:dyDescent="0.3">
      <c r="A21" s="17" t="s">
        <v>163</v>
      </c>
      <c r="B21" s="17">
        <v>144.77189999999999</v>
      </c>
      <c r="C21" s="17">
        <v>144.95310000000001</v>
      </c>
      <c r="D21" s="17">
        <v>0.18120000000001824</v>
      </c>
      <c r="E21" s="17">
        <v>362.40000000003647</v>
      </c>
      <c r="F21" s="17"/>
      <c r="G21" s="17"/>
      <c r="H21" s="17"/>
    </row>
    <row r="23" spans="1:9" x14ac:dyDescent="0.3">
      <c r="C23" t="s">
        <v>164</v>
      </c>
    </row>
    <row r="25" spans="1:9" x14ac:dyDescent="0.3">
      <c r="A25" s="12" t="s">
        <v>165</v>
      </c>
    </row>
    <row r="28" spans="1:9" x14ac:dyDescent="0.3">
      <c r="B28" s="43" t="s">
        <v>155</v>
      </c>
      <c r="C28" s="43" t="s">
        <v>345</v>
      </c>
      <c r="D28" s="43" t="s">
        <v>166</v>
      </c>
      <c r="E28" s="43" t="s">
        <v>167</v>
      </c>
      <c r="F28" s="43" t="s">
        <v>168</v>
      </c>
      <c r="G28" s="43" t="s">
        <v>169</v>
      </c>
      <c r="H28" s="43" t="s">
        <v>170</v>
      </c>
      <c r="I28" s="43" t="s">
        <v>171</v>
      </c>
    </row>
    <row r="29" spans="1:9" x14ac:dyDescent="0.3">
      <c r="A29" s="17" t="s">
        <v>160</v>
      </c>
      <c r="B29" s="43">
        <v>140.24610000000001</v>
      </c>
      <c r="C29" s="43">
        <v>140.3904</v>
      </c>
      <c r="D29" s="43">
        <v>0.14429999999998699</v>
      </c>
      <c r="E29" s="43">
        <v>1.9057000000000128</v>
      </c>
      <c r="F29" s="43">
        <v>3467.91</v>
      </c>
      <c r="G29" s="43">
        <v>577.55999999999995</v>
      </c>
      <c r="H29" s="43">
        <v>7.0390243902432692</v>
      </c>
      <c r="I29" s="43"/>
    </row>
    <row r="30" spans="1:9" x14ac:dyDescent="0.3">
      <c r="A30" s="17" t="s">
        <v>161</v>
      </c>
      <c r="B30" s="43">
        <v>140.24610000000001</v>
      </c>
      <c r="C30" s="43">
        <v>140.37729999999999</v>
      </c>
      <c r="D30" s="43">
        <v>0.13119999999997844</v>
      </c>
      <c r="E30" s="43">
        <v>1.9188000000000214</v>
      </c>
      <c r="F30" s="43">
        <v>3487.17</v>
      </c>
      <c r="G30" s="43">
        <v>608.75</v>
      </c>
      <c r="H30" s="43">
        <v>6.3999999999989496</v>
      </c>
      <c r="I30" s="43">
        <v>6.7195121951211094</v>
      </c>
    </row>
    <row r="31" spans="1:9" x14ac:dyDescent="0.3">
      <c r="A31" s="17" t="s">
        <v>162</v>
      </c>
      <c r="B31" s="43">
        <v>140.24549999999999</v>
      </c>
      <c r="C31" s="43">
        <v>140.5155</v>
      </c>
      <c r="D31" s="43">
        <v>0.27000000000001023</v>
      </c>
      <c r="E31" s="43">
        <v>1.7799999999999896</v>
      </c>
      <c r="F31" s="43">
        <v>3540.53</v>
      </c>
      <c r="G31" s="43">
        <v>520.36</v>
      </c>
      <c r="H31" s="43">
        <v>13.170731707317573</v>
      </c>
      <c r="I31" s="43"/>
    </row>
    <row r="32" spans="1:9" x14ac:dyDescent="0.3">
      <c r="A32" s="17" t="s">
        <v>163</v>
      </c>
      <c r="B32" s="43">
        <v>140.24549999999999</v>
      </c>
      <c r="C32" s="43">
        <v>140.4879</v>
      </c>
      <c r="D32" s="43">
        <v>0.2424000000000035</v>
      </c>
      <c r="E32" s="43">
        <v>1.8075999999999963</v>
      </c>
      <c r="F32" s="43">
        <v>3851.87</v>
      </c>
      <c r="G32" s="43">
        <v>533.84</v>
      </c>
      <c r="H32" s="43">
        <v>11.824390243902611</v>
      </c>
      <c r="I32" s="43">
        <v>12.497560975610092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E3773-388B-463C-8DDD-69506C7281BA}">
  <dimension ref="A1:BN449"/>
  <sheetViews>
    <sheetView topLeftCell="A6" workbookViewId="0">
      <selection activeCell="D11" sqref="D11"/>
    </sheetView>
  </sheetViews>
  <sheetFormatPr defaultColWidth="15.5546875" defaultRowHeight="13.2" x14ac:dyDescent="0.25"/>
  <cols>
    <col min="1" max="16384" width="15.5546875" style="16"/>
  </cols>
  <sheetData>
    <row r="1" spans="1:66" x14ac:dyDescent="0.25">
      <c r="A1" s="16" t="s">
        <v>172</v>
      </c>
      <c r="B1" s="16" t="s">
        <v>173</v>
      </c>
      <c r="C1" s="16" t="s">
        <v>174</v>
      </c>
      <c r="D1" s="16" t="s">
        <v>175</v>
      </c>
      <c r="E1" s="16" t="s">
        <v>176</v>
      </c>
      <c r="F1" s="16" t="s">
        <v>177</v>
      </c>
      <c r="G1" s="16" t="s">
        <v>178</v>
      </c>
      <c r="H1" s="16" t="s">
        <v>179</v>
      </c>
      <c r="I1" s="16" t="s">
        <v>180</v>
      </c>
      <c r="J1" s="16" t="s">
        <v>181</v>
      </c>
      <c r="K1" s="16" t="s">
        <v>11</v>
      </c>
      <c r="L1" s="16" t="s">
        <v>12</v>
      </c>
      <c r="M1" s="16" t="s">
        <v>182</v>
      </c>
      <c r="N1" s="16" t="s">
        <v>183</v>
      </c>
      <c r="O1" s="16" t="s">
        <v>11</v>
      </c>
      <c r="P1" s="16" t="s">
        <v>12</v>
      </c>
      <c r="Q1" s="16" t="s">
        <v>184</v>
      </c>
      <c r="R1" s="16" t="s">
        <v>184</v>
      </c>
      <c r="S1" s="16" t="s">
        <v>185</v>
      </c>
      <c r="T1" s="16" t="s">
        <v>180</v>
      </c>
      <c r="U1" s="16" t="s">
        <v>184</v>
      </c>
      <c r="V1" s="16" t="s">
        <v>184</v>
      </c>
      <c r="X1" s="16" t="s">
        <v>186</v>
      </c>
      <c r="Y1" s="16" t="s">
        <v>11</v>
      </c>
      <c r="Z1" s="16" t="s">
        <v>12</v>
      </c>
      <c r="AA1" s="16" t="s">
        <v>186</v>
      </c>
      <c r="AB1" s="16" t="s">
        <v>11</v>
      </c>
      <c r="AC1" s="16" t="s">
        <v>12</v>
      </c>
      <c r="AD1" s="16" t="s">
        <v>187</v>
      </c>
      <c r="AE1" s="16" t="s">
        <v>187</v>
      </c>
      <c r="AF1" s="16" t="s">
        <v>187</v>
      </c>
      <c r="AG1" s="16" t="s">
        <v>180</v>
      </c>
      <c r="AH1" s="16" t="s">
        <v>187</v>
      </c>
      <c r="AI1" s="16" t="s">
        <v>187</v>
      </c>
      <c r="AK1" s="16" t="s">
        <v>186</v>
      </c>
      <c r="AL1" s="16" t="s">
        <v>11</v>
      </c>
      <c r="AM1" s="16" t="s">
        <v>12</v>
      </c>
      <c r="AN1" s="16" t="s">
        <v>186</v>
      </c>
      <c r="AO1" s="16" t="s">
        <v>11</v>
      </c>
      <c r="AP1" s="16" t="s">
        <v>12</v>
      </c>
      <c r="AQ1" s="16" t="s">
        <v>188</v>
      </c>
      <c r="AR1" s="16" t="s">
        <v>188</v>
      </c>
      <c r="AS1" s="16" t="s">
        <v>180</v>
      </c>
      <c r="AT1" s="16" t="s">
        <v>188</v>
      </c>
      <c r="AU1" s="16" t="s">
        <v>188</v>
      </c>
      <c r="AW1" s="16" t="s">
        <v>186</v>
      </c>
      <c r="AX1" s="16" t="s">
        <v>11</v>
      </c>
      <c r="AY1" s="16" t="s">
        <v>12</v>
      </c>
      <c r="AZ1" s="16" t="s">
        <v>186</v>
      </c>
      <c r="BA1" s="16" t="s">
        <v>11</v>
      </c>
      <c r="BB1" s="16" t="s">
        <v>12</v>
      </c>
      <c r="BC1" s="16" t="s">
        <v>189</v>
      </c>
      <c r="BD1" s="16" t="s">
        <v>189</v>
      </c>
      <c r="BE1" s="16" t="s">
        <v>180</v>
      </c>
      <c r="BF1" s="16" t="s">
        <v>189</v>
      </c>
      <c r="BG1" s="16" t="s">
        <v>189</v>
      </c>
      <c r="BI1" s="16" t="s">
        <v>186</v>
      </c>
      <c r="BJ1" s="16" t="s">
        <v>11</v>
      </c>
      <c r="BK1" s="16" t="s">
        <v>12</v>
      </c>
      <c r="BL1" s="16" t="s">
        <v>186</v>
      </c>
      <c r="BM1" s="16" t="s">
        <v>11</v>
      </c>
      <c r="BN1" s="16" t="s">
        <v>12</v>
      </c>
    </row>
    <row r="2" spans="1:66" x14ac:dyDescent="0.25">
      <c r="D2" s="16" t="s">
        <v>190</v>
      </c>
      <c r="F2" s="16" t="s">
        <v>191</v>
      </c>
      <c r="G2" s="16" t="s">
        <v>192</v>
      </c>
      <c r="H2" s="16" t="s">
        <v>193</v>
      </c>
      <c r="I2" s="16" t="s">
        <v>194</v>
      </c>
      <c r="J2" s="16" t="s">
        <v>193</v>
      </c>
      <c r="M2" s="16" t="s">
        <v>195</v>
      </c>
      <c r="N2" s="16" t="s">
        <v>192</v>
      </c>
      <c r="Q2" s="16" t="s">
        <v>196</v>
      </c>
      <c r="R2" s="16" t="s">
        <v>197</v>
      </c>
      <c r="S2" s="16" t="s">
        <v>177</v>
      </c>
      <c r="T2" s="16" t="s">
        <v>184</v>
      </c>
      <c r="U2" s="16" t="s">
        <v>198</v>
      </c>
      <c r="V2" s="16" t="s">
        <v>199</v>
      </c>
      <c r="X2" s="16" t="s">
        <v>200</v>
      </c>
      <c r="AA2" s="16" t="s">
        <v>201</v>
      </c>
      <c r="AD2" s="16" t="s">
        <v>196</v>
      </c>
      <c r="AE2" s="16" t="s">
        <v>197</v>
      </c>
      <c r="AF2" s="16" t="s">
        <v>177</v>
      </c>
      <c r="AG2" s="16" t="s">
        <v>187</v>
      </c>
      <c r="AH2" s="16" t="s">
        <v>198</v>
      </c>
      <c r="AI2" s="16" t="s">
        <v>199</v>
      </c>
      <c r="AK2" s="16" t="s">
        <v>202</v>
      </c>
      <c r="AN2" s="16" t="s">
        <v>203</v>
      </c>
      <c r="AQ2" s="16" t="s">
        <v>197</v>
      </c>
      <c r="AR2" s="16" t="s">
        <v>177</v>
      </c>
      <c r="AS2" s="16" t="s">
        <v>188</v>
      </c>
      <c r="AT2" s="16" t="s">
        <v>198</v>
      </c>
      <c r="AU2" s="16" t="s">
        <v>199</v>
      </c>
      <c r="AW2" s="16" t="s">
        <v>204</v>
      </c>
      <c r="AZ2" s="16" t="s">
        <v>205</v>
      </c>
      <c r="BC2" s="16" t="s">
        <v>197</v>
      </c>
      <c r="BD2" s="16" t="s">
        <v>177</v>
      </c>
      <c r="BE2" s="16" t="s">
        <v>189</v>
      </c>
      <c r="BF2" s="16" t="s">
        <v>198</v>
      </c>
      <c r="BG2" s="16" t="s">
        <v>199</v>
      </c>
      <c r="BI2" s="16" t="s">
        <v>206</v>
      </c>
      <c r="BL2" s="16" t="s">
        <v>207</v>
      </c>
    </row>
    <row r="3" spans="1:66" x14ac:dyDescent="0.25">
      <c r="M3" s="16" t="s">
        <v>197</v>
      </c>
      <c r="R3" s="16" t="s">
        <v>208</v>
      </c>
      <c r="T3" s="16" t="s">
        <v>177</v>
      </c>
      <c r="U3" s="16" t="s">
        <v>209</v>
      </c>
      <c r="V3" s="16" t="s">
        <v>197</v>
      </c>
      <c r="X3" s="16" t="s">
        <v>209</v>
      </c>
      <c r="AA3" s="16" t="s">
        <v>197</v>
      </c>
      <c r="AG3" s="16" t="s">
        <v>177</v>
      </c>
      <c r="AH3" s="16" t="s">
        <v>209</v>
      </c>
      <c r="AI3" s="16" t="s">
        <v>197</v>
      </c>
      <c r="AK3" s="16" t="s">
        <v>209</v>
      </c>
      <c r="AN3" s="16" t="s">
        <v>197</v>
      </c>
      <c r="AS3" s="16" t="s">
        <v>177</v>
      </c>
      <c r="AT3" s="16" t="s">
        <v>197</v>
      </c>
      <c r="AU3" s="16" t="s">
        <v>197</v>
      </c>
      <c r="AW3" s="16" t="s">
        <v>197</v>
      </c>
      <c r="AZ3" s="16" t="s">
        <v>197</v>
      </c>
      <c r="BE3" s="16" t="s">
        <v>177</v>
      </c>
      <c r="BF3" s="16" t="s">
        <v>197</v>
      </c>
      <c r="BG3" s="16" t="s">
        <v>197</v>
      </c>
      <c r="BI3" s="16" t="s">
        <v>197</v>
      </c>
      <c r="BL3" s="16" t="s">
        <v>197</v>
      </c>
    </row>
    <row r="4" spans="1:66" x14ac:dyDescent="0.25">
      <c r="C4" s="16" t="s">
        <v>42</v>
      </c>
      <c r="E4" s="16">
        <v>0</v>
      </c>
      <c r="F4" s="16" t="s">
        <v>42</v>
      </c>
      <c r="G4" s="16" t="s">
        <v>42</v>
      </c>
      <c r="H4" s="16">
        <v>0</v>
      </c>
      <c r="I4" s="16">
        <v>0</v>
      </c>
      <c r="L4" s="16">
        <v>0</v>
      </c>
      <c r="P4" s="16">
        <v>0</v>
      </c>
      <c r="R4" s="16" t="s">
        <v>42</v>
      </c>
      <c r="S4" s="16" t="s">
        <v>42</v>
      </c>
      <c r="AC4" s="16" t="s">
        <v>42</v>
      </c>
      <c r="AE4" s="16" t="s">
        <v>42</v>
      </c>
      <c r="AF4" s="16" t="s">
        <v>42</v>
      </c>
      <c r="AQ4" s="16" t="s">
        <v>42</v>
      </c>
      <c r="AR4" s="16" t="s">
        <v>42</v>
      </c>
      <c r="BC4" s="16" t="s">
        <v>42</v>
      </c>
      <c r="BD4" s="16" t="s">
        <v>42</v>
      </c>
    </row>
    <row r="5" spans="1:66" x14ac:dyDescent="0.25">
      <c r="A5" s="16" t="s">
        <v>210</v>
      </c>
      <c r="B5" s="16" t="s">
        <v>211</v>
      </c>
      <c r="C5" s="16" t="s">
        <v>212</v>
      </c>
      <c r="D5" s="16">
        <v>2</v>
      </c>
      <c r="E5" s="16">
        <v>2</v>
      </c>
      <c r="F5" s="16">
        <v>169.89000000000001</v>
      </c>
      <c r="G5" s="16">
        <v>1167</v>
      </c>
      <c r="H5" s="16">
        <v>169.89000000000001</v>
      </c>
      <c r="I5" s="16">
        <v>1167</v>
      </c>
      <c r="J5" s="16">
        <v>182.79500000000002</v>
      </c>
      <c r="K5" s="16">
        <v>18.250426022424772</v>
      </c>
      <c r="L5" s="16">
        <v>12.904999999999985</v>
      </c>
      <c r="M5" s="16">
        <v>7.0598211110807103</v>
      </c>
      <c r="N5" s="16">
        <v>1225.3699999999999</v>
      </c>
      <c r="O5" s="16">
        <v>82.547645635717558</v>
      </c>
      <c r="P5" s="16">
        <v>58.37</v>
      </c>
      <c r="R5" s="16">
        <v>2.8270000000000001E-3</v>
      </c>
      <c r="S5" s="16">
        <v>0.48027903000000005</v>
      </c>
      <c r="T5" s="16">
        <v>0.48027903000000005</v>
      </c>
      <c r="U5" s="16">
        <v>28.270000000000003</v>
      </c>
      <c r="V5" s="16">
        <v>64.462186002397544</v>
      </c>
      <c r="W5" s="16">
        <v>82.094937890237205</v>
      </c>
      <c r="X5" s="16">
        <v>28.270000000000003</v>
      </c>
      <c r="Y5" s="16">
        <v>0</v>
      </c>
      <c r="Z5" s="16">
        <v>0</v>
      </c>
      <c r="AA5" s="16">
        <v>65.902385358173603</v>
      </c>
      <c r="AB5" s="16">
        <v>2.036749461459487</v>
      </c>
      <c r="AC5" s="16">
        <v>1.440199355776052</v>
      </c>
      <c r="AE5" s="16">
        <v>1.828E-3</v>
      </c>
      <c r="AF5" s="16">
        <v>0.31055892000000002</v>
      </c>
      <c r="AG5" s="16">
        <v>0.31055892000000002</v>
      </c>
      <c r="AH5" s="16">
        <v>18.28</v>
      </c>
      <c r="AI5" s="16">
        <v>65.672273281685307</v>
      </c>
      <c r="AJ5" s="16">
        <v>84.935010378976216</v>
      </c>
      <c r="AK5" s="16">
        <v>18.28</v>
      </c>
      <c r="AL5" s="16">
        <v>0</v>
      </c>
      <c r="AM5" s="16">
        <v>0</v>
      </c>
      <c r="AN5" s="16">
        <v>67.07672895723519</v>
      </c>
      <c r="AO5" s="16">
        <v>1.986200264114512</v>
      </c>
      <c r="AP5" s="16">
        <v>1.4044556755498832</v>
      </c>
      <c r="AQ5" s="16">
        <v>0.12</v>
      </c>
      <c r="AR5" s="16">
        <v>20.386800000000001</v>
      </c>
      <c r="AS5" s="16">
        <v>20.386800000000001</v>
      </c>
      <c r="AT5" s="16">
        <v>0.12</v>
      </c>
      <c r="AU5" s="16">
        <v>34.370453292511662</v>
      </c>
      <c r="AV5" s="16">
        <v>50.180421886922488</v>
      </c>
      <c r="AW5" s="16">
        <v>0.12</v>
      </c>
      <c r="AX5" s="16">
        <v>0</v>
      </c>
      <c r="AY5" s="16">
        <v>0</v>
      </c>
      <c r="AZ5" s="16">
        <v>36.0291695270585</v>
      </c>
      <c r="BA5" s="16">
        <v>2.3457789950245687</v>
      </c>
      <c r="BB5" s="16">
        <v>1.6587162345468369</v>
      </c>
      <c r="BC5" s="16">
        <v>0.4</v>
      </c>
      <c r="BD5" s="16">
        <v>67.956000000000003</v>
      </c>
      <c r="BE5" s="16">
        <v>67.956000000000003</v>
      </c>
      <c r="BF5" s="16">
        <v>0.39999999999999997</v>
      </c>
      <c r="BG5" s="16">
        <v>12.414560381592999</v>
      </c>
      <c r="BH5" s="16">
        <v>11.947719496886307</v>
      </c>
      <c r="BI5" s="16">
        <v>0.4</v>
      </c>
      <c r="BJ5" s="16">
        <v>5.5511151231257827E-17</v>
      </c>
      <c r="BK5" s="16">
        <v>3.9252311467094373E-17</v>
      </c>
      <c r="BL5" s="16">
        <v>13.234089064467618</v>
      </c>
      <c r="BM5" s="16">
        <v>1.1589885780750455</v>
      </c>
      <c r="BN5" s="16">
        <v>0.819528682874619</v>
      </c>
    </row>
    <row r="6" spans="1:66" x14ac:dyDescent="0.25">
      <c r="B6" s="16" t="s">
        <v>213</v>
      </c>
      <c r="C6" s="16" t="s">
        <v>214</v>
      </c>
      <c r="D6" s="16">
        <v>4</v>
      </c>
      <c r="E6" s="16">
        <v>6</v>
      </c>
      <c r="F6" s="16">
        <v>128.29999999999998</v>
      </c>
      <c r="G6" s="16">
        <v>1324.79</v>
      </c>
      <c r="H6" s="16">
        <v>298.19</v>
      </c>
      <c r="I6" s="16">
        <v>2491.79</v>
      </c>
      <c r="J6" s="16">
        <v>315.40499999999997</v>
      </c>
      <c r="K6" s="16">
        <v>24.345686476252837</v>
      </c>
      <c r="L6" s="16">
        <v>17.215000000000003</v>
      </c>
      <c r="M6" s="16">
        <v>5.4580618569775385</v>
      </c>
      <c r="N6" s="16">
        <v>2582.355</v>
      </c>
      <c r="O6" s="16">
        <v>128.07825127631943</v>
      </c>
      <c r="P6" s="16">
        <v>90.565000000000055</v>
      </c>
      <c r="R6" s="16">
        <v>6.0999999999999997E-4</v>
      </c>
      <c r="S6" s="16">
        <v>7.8262999999999985E-2</v>
      </c>
      <c r="T6" s="16">
        <v>0.55854203000000002</v>
      </c>
      <c r="U6" s="16">
        <v>18.731078506992191</v>
      </c>
      <c r="V6" s="16">
        <v>74.966504842022161</v>
      </c>
      <c r="W6" s="16">
        <v>95.472569897413592</v>
      </c>
      <c r="X6" s="16">
        <v>18.93749974895638</v>
      </c>
      <c r="Y6" s="16">
        <v>0.29192371994765542</v>
      </c>
      <c r="Z6" s="16">
        <v>0.20642124196418976</v>
      </c>
      <c r="AA6" s="16">
        <v>76.237776139787385</v>
      </c>
      <c r="AB6" s="16">
        <v>1.7978491107552259</v>
      </c>
      <c r="AC6" s="16">
        <v>1.2712712977652245</v>
      </c>
      <c r="AE6" s="16">
        <v>3.9100000000000002E-4</v>
      </c>
      <c r="AF6" s="16">
        <v>5.0165299999999996E-2</v>
      </c>
      <c r="AG6" s="16">
        <v>0.36072422000000004</v>
      </c>
      <c r="AH6" s="16">
        <v>12.097126664207387</v>
      </c>
      <c r="AI6" s="16">
        <v>76.280467343081867</v>
      </c>
      <c r="AJ6" s="16">
        <v>98.654758876827955</v>
      </c>
      <c r="AK6" s="16">
        <v>12.230923382611781</v>
      </c>
      <c r="AL6" s="16">
        <v>0.18921713376850663</v>
      </c>
      <c r="AM6" s="16">
        <v>0.13379671840439311</v>
      </c>
      <c r="AN6" s="16">
        <v>77.504929561830636</v>
      </c>
      <c r="AO6" s="16">
        <v>1.7316510763679609</v>
      </c>
      <c r="AP6" s="16">
        <v>1.224462218748769</v>
      </c>
      <c r="AQ6" s="16">
        <v>0.01</v>
      </c>
      <c r="AR6" s="16">
        <v>1.2829999999999999</v>
      </c>
      <c r="AS6" s="16">
        <v>21.669800000000002</v>
      </c>
      <c r="AT6" s="16">
        <v>7.2671115731580541E-2</v>
      </c>
      <c r="AU6" s="16">
        <v>36.533484841077026</v>
      </c>
      <c r="AV6" s="16">
        <v>53.338420262387089</v>
      </c>
      <c r="AW6" s="16">
        <v>7.3695307730500745E-2</v>
      </c>
      <c r="AX6" s="16">
        <v>1.4484262153469632E-3</v>
      </c>
      <c r="AY6" s="16">
        <v>1.0241919989202042E-3</v>
      </c>
      <c r="AZ6" s="16">
        <v>38.209353611356299</v>
      </c>
      <c r="BA6" s="16">
        <v>2.3700363436864684</v>
      </c>
      <c r="BB6" s="16">
        <v>1.6758687702792727</v>
      </c>
      <c r="BC6" s="16">
        <v>0.19</v>
      </c>
      <c r="BD6" s="16">
        <v>24.376999999999995</v>
      </c>
      <c r="BE6" s="16">
        <v>92.332999999999998</v>
      </c>
      <c r="BF6" s="16">
        <v>0.30964485730574465</v>
      </c>
      <c r="BG6" s="16">
        <v>16.867879270610782</v>
      </c>
      <c r="BH6" s="16">
        <v>16.233574435016827</v>
      </c>
      <c r="BI6" s="16">
        <v>0.31160013294004685</v>
      </c>
      <c r="BJ6" s="16">
        <v>2.7651773202078673E-3</v>
      </c>
      <c r="BK6" s="16">
        <v>1.9552756343022282E-3</v>
      </c>
      <c r="BL6" s="16">
        <v>17.795968584178087</v>
      </c>
      <c r="BM6" s="16">
        <v>1.3125164943404193</v>
      </c>
      <c r="BN6" s="16">
        <v>0.92808931356730529</v>
      </c>
    </row>
    <row r="7" spans="1:66" x14ac:dyDescent="0.25">
      <c r="B7" s="16" t="s">
        <v>215</v>
      </c>
      <c r="C7" s="16" t="s">
        <v>216</v>
      </c>
      <c r="D7" s="16">
        <v>6</v>
      </c>
      <c r="E7" s="16">
        <v>12</v>
      </c>
      <c r="F7" s="16">
        <v>46.65</v>
      </c>
      <c r="G7" s="16">
        <v>633.77000000000021</v>
      </c>
      <c r="H7" s="16">
        <v>344.84</v>
      </c>
      <c r="I7" s="16">
        <v>3125.5600000000004</v>
      </c>
      <c r="J7" s="16">
        <v>362.04999999999995</v>
      </c>
      <c r="K7" s="16">
        <v>24.338615408440976</v>
      </c>
      <c r="L7" s="16">
        <v>17.210000000000004</v>
      </c>
      <c r="M7" s="16">
        <v>4.7534870874188666</v>
      </c>
      <c r="N7" s="16">
        <v>3213.0550000000003</v>
      </c>
      <c r="O7" s="16">
        <v>123.7366156398338</v>
      </c>
      <c r="P7" s="16">
        <v>87.494999999999891</v>
      </c>
      <c r="R7" s="16">
        <v>4.5600000000000003E-4</v>
      </c>
      <c r="S7" s="16">
        <v>2.12724E-2</v>
      </c>
      <c r="T7" s="16">
        <v>0.57981442999999999</v>
      </c>
      <c r="U7" s="16">
        <v>16.814013165526038</v>
      </c>
      <c r="V7" s="16">
        <v>77.821648039753285</v>
      </c>
      <c r="W7" s="16">
        <v>99.108698580309209</v>
      </c>
      <c r="X7" s="16">
        <v>17.082228594048154</v>
      </c>
      <c r="Y7" s="16">
        <v>0.37931389665368681</v>
      </c>
      <c r="Z7" s="16">
        <v>0.26821542852211522</v>
      </c>
      <c r="AA7" s="16">
        <v>78.959741871948168</v>
      </c>
      <c r="AB7" s="16">
        <v>1.6095077327431733</v>
      </c>
      <c r="AC7" s="16">
        <v>1.1380938321948832</v>
      </c>
      <c r="AE7" s="16">
        <v>2.9300000000000002E-4</v>
      </c>
      <c r="AF7" s="16">
        <v>1.366845E-2</v>
      </c>
      <c r="AG7" s="16">
        <v>0.37439267000000004</v>
      </c>
      <c r="AH7" s="16">
        <v>10.856996578123191</v>
      </c>
      <c r="AI7" s="16">
        <v>79.17086309708904</v>
      </c>
      <c r="AJ7" s="16">
        <v>102.39295432976976</v>
      </c>
      <c r="AK7" s="16">
        <v>11.030734749537258</v>
      </c>
      <c r="AL7" s="16">
        <v>0.24570287831567528</v>
      </c>
      <c r="AM7" s="16">
        <v>0.17373817141406711</v>
      </c>
      <c r="AN7" s="16">
        <v>80.258105362193859</v>
      </c>
      <c r="AO7" s="16">
        <v>1.53759275689648</v>
      </c>
      <c r="AP7" s="16">
        <v>1.0872422651048195</v>
      </c>
      <c r="AQ7" s="16">
        <v>0.01</v>
      </c>
      <c r="AR7" s="16">
        <v>0.46649999999999997</v>
      </c>
      <c r="AS7" s="16">
        <v>22.136300000000002</v>
      </c>
      <c r="AT7" s="16">
        <v>6.419295905347408E-2</v>
      </c>
      <c r="AU7" s="16">
        <v>37.319965135235833</v>
      </c>
      <c r="AV7" s="16">
        <v>54.486671425406755</v>
      </c>
      <c r="AW7" s="16">
        <v>6.5476746362153365E-2</v>
      </c>
      <c r="AX7" s="16">
        <v>1.8155494231367098E-3</v>
      </c>
      <c r="AY7" s="16">
        <v>1.283787308679292E-3</v>
      </c>
      <c r="AZ7" s="16">
        <v>38.976840690798433</v>
      </c>
      <c r="BA7" s="16">
        <v>2.3431758818410851</v>
      </c>
      <c r="BB7" s="16">
        <v>1.6568755555625996</v>
      </c>
      <c r="BC7" s="16">
        <v>0.17</v>
      </c>
      <c r="BD7" s="16">
        <v>7.9305000000000003</v>
      </c>
      <c r="BE7" s="16">
        <v>100.26349999999999</v>
      </c>
      <c r="BF7" s="16">
        <v>0.29075368286741676</v>
      </c>
      <c r="BG7" s="16">
        <v>18.316664824590166</v>
      </c>
      <c r="BH7" s="16">
        <v>17.627879418683563</v>
      </c>
      <c r="BI7" s="16">
        <v>0.29332758762365724</v>
      </c>
      <c r="BJ7" s="16">
        <v>3.6400510145318948E-3</v>
      </c>
      <c r="BK7" s="16">
        <v>2.5739047562404749E-3</v>
      </c>
      <c r="BL7" s="16">
        <v>19.232090566553104</v>
      </c>
      <c r="BM7" s="16">
        <v>1.2946074996294428</v>
      </c>
      <c r="BN7" s="16">
        <v>0.91542574196293969</v>
      </c>
    </row>
    <row r="8" spans="1:66" x14ac:dyDescent="0.25">
      <c r="C8" s="16" t="s">
        <v>217</v>
      </c>
      <c r="D8" s="16">
        <v>8</v>
      </c>
      <c r="E8" s="16">
        <v>20</v>
      </c>
      <c r="F8" s="16">
        <v>24.57</v>
      </c>
      <c r="G8" s="16">
        <v>384.60999999999996</v>
      </c>
      <c r="H8" s="16">
        <v>369.40999999999997</v>
      </c>
      <c r="I8" s="16">
        <v>3510.1700000000005</v>
      </c>
      <c r="J8" s="16">
        <v>385.33</v>
      </c>
      <c r="K8" s="16">
        <v>22.514279912979696</v>
      </c>
      <c r="L8" s="16">
        <v>15.920000000000014</v>
      </c>
      <c r="M8" s="16">
        <v>4.1315236290971411</v>
      </c>
      <c r="N8" s="16">
        <v>3579.6900000000005</v>
      </c>
      <c r="O8" s="16">
        <v>98.31612685617722</v>
      </c>
      <c r="P8" s="16">
        <v>69.519999999999754</v>
      </c>
      <c r="R8" s="16">
        <v>4.1199999999999999E-4</v>
      </c>
      <c r="S8" s="16">
        <v>1.0122839999999999E-2</v>
      </c>
      <c r="T8" s="16">
        <v>0.58993726999999996</v>
      </c>
      <c r="U8" s="16">
        <v>15.969715762973388</v>
      </c>
      <c r="V8" s="16">
        <v>79.180317384430921</v>
      </c>
      <c r="W8" s="16">
        <v>100.83901339557984</v>
      </c>
      <c r="X8" s="16">
        <v>16.297540996751493</v>
      </c>
      <c r="Y8" s="16">
        <v>0.4636148916971255</v>
      </c>
      <c r="Z8" s="16">
        <v>0.32782523377810424</v>
      </c>
      <c r="AA8" s="16">
        <v>80.1904750652632</v>
      </c>
      <c r="AB8" s="16">
        <v>1.428578692368351</v>
      </c>
      <c r="AC8" s="16">
        <v>1.0101576808322716</v>
      </c>
      <c r="AE8" s="16">
        <v>2.5099999999999998E-4</v>
      </c>
      <c r="AF8" s="16">
        <v>6.1670699999999993E-3</v>
      </c>
      <c r="AG8" s="16">
        <v>0.38055974000000004</v>
      </c>
      <c r="AH8" s="16">
        <v>10.301825613816629</v>
      </c>
      <c r="AI8" s="16">
        <v>80.474981189679269</v>
      </c>
      <c r="AJ8" s="16">
        <v>104.07959129533452</v>
      </c>
      <c r="AK8" s="16">
        <v>10.514904457998657</v>
      </c>
      <c r="AL8" s="16">
        <v>0.30133899129700831</v>
      </c>
      <c r="AM8" s="16">
        <v>0.21307884418202858</v>
      </c>
      <c r="AN8" s="16">
        <v>81.438455396918556</v>
      </c>
      <c r="AO8" s="16">
        <v>1.3625582908744753</v>
      </c>
      <c r="AP8" s="16">
        <v>0.96347420723929378</v>
      </c>
      <c r="AQ8" s="16">
        <v>0.01</v>
      </c>
      <c r="AR8" s="16">
        <v>0.2457</v>
      </c>
      <c r="AS8" s="16">
        <v>22.382000000000001</v>
      </c>
      <c r="AT8" s="16">
        <v>6.0588505996047759E-2</v>
      </c>
      <c r="AU8" s="16">
        <v>37.734194949329755</v>
      </c>
      <c r="AV8" s="16">
        <v>55.091441652103278</v>
      </c>
      <c r="AW8" s="16">
        <v>6.2119175116403941E-2</v>
      </c>
      <c r="AX8" s="16">
        <v>2.1646930295134074E-3</v>
      </c>
      <c r="AY8" s="16">
        <v>1.5306691203561815E-3</v>
      </c>
      <c r="AZ8" s="16">
        <v>39.360406928091031</v>
      </c>
      <c r="BA8" s="16">
        <v>2.2998110356577843</v>
      </c>
      <c r="BB8" s="16">
        <v>1.6262119787612761</v>
      </c>
      <c r="BC8" s="16">
        <v>0.16</v>
      </c>
      <c r="BD8" s="16">
        <v>3.9312</v>
      </c>
      <c r="BE8" s="16">
        <v>104.1947</v>
      </c>
      <c r="BF8" s="16">
        <v>0.28205706396686608</v>
      </c>
      <c r="BG8" s="16">
        <v>19.034837168049442</v>
      </c>
      <c r="BH8" s="16">
        <v>18.319045392051027</v>
      </c>
      <c r="BI8" s="16">
        <v>0.28525532326069158</v>
      </c>
      <c r="BJ8" s="16">
        <v>4.5230216693138599E-3</v>
      </c>
      <c r="BK8" s="16">
        <v>3.1982592938255283E-3</v>
      </c>
      <c r="BL8" s="16">
        <v>19.907006124347188</v>
      </c>
      <c r="BM8" s="16">
        <v>1.2334331666770586</v>
      </c>
      <c r="BN8" s="16">
        <v>0.87216895629774527</v>
      </c>
    </row>
    <row r="9" spans="1:66" x14ac:dyDescent="0.25">
      <c r="C9" s="16" t="s">
        <v>218</v>
      </c>
      <c r="F9" s="16">
        <v>4062.7</v>
      </c>
      <c r="R9" s="16">
        <v>1.44E-4</v>
      </c>
      <c r="S9" s="16">
        <v>0.58502880000000002</v>
      </c>
      <c r="AE9" s="16">
        <v>9.0000000000000006E-5</v>
      </c>
      <c r="AF9" s="16">
        <v>0.365643</v>
      </c>
      <c r="AQ9" s="16">
        <v>0.01</v>
      </c>
      <c r="AR9" s="16">
        <v>40.627000000000002</v>
      </c>
      <c r="BC9" s="16">
        <v>0.14000000000000001</v>
      </c>
      <c r="BD9" s="16">
        <v>568.77800000000002</v>
      </c>
    </row>
    <row r="10" spans="1:66" x14ac:dyDescent="0.25">
      <c r="C10" s="16" t="s">
        <v>219</v>
      </c>
      <c r="F10" s="16">
        <v>3613.47</v>
      </c>
    </row>
    <row r="11" spans="1:66" x14ac:dyDescent="0.25">
      <c r="C11" s="16" t="s">
        <v>220</v>
      </c>
      <c r="F11" s="16">
        <v>51.930000000000007</v>
      </c>
      <c r="P11" s="16" t="s">
        <v>42</v>
      </c>
      <c r="R11" s="16">
        <v>4.1999999999999998E-5</v>
      </c>
      <c r="S11" s="16">
        <v>0.15511817999999997</v>
      </c>
      <c r="AE11" s="16">
        <v>2.5000000000000001E-5</v>
      </c>
      <c r="AF11" s="16">
        <v>1.2982500000000001E-3</v>
      </c>
      <c r="AQ11" s="16">
        <v>0.01</v>
      </c>
      <c r="AR11" s="16">
        <v>36.932899999999997</v>
      </c>
      <c r="BC11" s="16">
        <v>0.12</v>
      </c>
      <c r="BD11" s="16">
        <v>6.2316000000000003</v>
      </c>
    </row>
    <row r="12" spans="1:66" x14ac:dyDescent="0.25">
      <c r="C12" s="16" t="s">
        <v>221</v>
      </c>
      <c r="F12" s="16">
        <v>27.89</v>
      </c>
      <c r="P12" s="16" t="s">
        <v>42</v>
      </c>
    </row>
    <row r="14" spans="1:66" x14ac:dyDescent="0.25">
      <c r="C14" s="16" t="s">
        <v>222</v>
      </c>
      <c r="S14" s="16">
        <v>1.8338923622221676E-4</v>
      </c>
      <c r="T14" s="16">
        <v>0.74505544999999995</v>
      </c>
      <c r="W14" s="16">
        <v>0.58502880000000002</v>
      </c>
      <c r="AF14" s="16">
        <v>1.1639845176852833E-4</v>
      </c>
      <c r="AG14" s="16">
        <v>0.47289199000000004</v>
      </c>
      <c r="AJ14" s="16">
        <v>0.365643</v>
      </c>
      <c r="AR14" s="16">
        <v>1.459987200630123E-2</v>
      </c>
      <c r="AS14" s="16">
        <v>59.314900000000009</v>
      </c>
      <c r="AV14" s="16">
        <v>40.627000000000002</v>
      </c>
      <c r="BD14" s="16">
        <v>0.13473539764196224</v>
      </c>
      <c r="BE14" s="16">
        <v>547.3895</v>
      </c>
      <c r="BH14" s="16">
        <v>568.77800000000002</v>
      </c>
    </row>
    <row r="15" spans="1:66" x14ac:dyDescent="0.25">
      <c r="C15" s="16" t="s">
        <v>223</v>
      </c>
      <c r="R15" s="16" t="s">
        <v>224</v>
      </c>
      <c r="T15" s="16">
        <v>127.35363626542831</v>
      </c>
      <c r="AG15" s="16">
        <v>129.33161307614262</v>
      </c>
      <c r="AS15" s="16">
        <v>145.99872006301231</v>
      </c>
      <c r="BE15" s="16">
        <v>96.239569744258731</v>
      </c>
    </row>
    <row r="18" spans="1:60" x14ac:dyDescent="0.25">
      <c r="C18" s="16" t="s">
        <v>42</v>
      </c>
      <c r="E18" s="16">
        <v>0</v>
      </c>
      <c r="F18" s="16" t="s">
        <v>42</v>
      </c>
      <c r="G18" s="16" t="s">
        <v>42</v>
      </c>
      <c r="H18" s="16">
        <v>0</v>
      </c>
      <c r="I18" s="16">
        <v>0</v>
      </c>
      <c r="R18" s="16" t="s">
        <v>42</v>
      </c>
      <c r="S18" s="16" t="s">
        <v>42</v>
      </c>
      <c r="AC18" s="16" t="s">
        <v>42</v>
      </c>
      <c r="AE18" s="16" t="s">
        <v>42</v>
      </c>
      <c r="AF18" s="16" t="s">
        <v>42</v>
      </c>
      <c r="AQ18" s="16" t="s">
        <v>42</v>
      </c>
      <c r="AR18" s="16" t="s">
        <v>42</v>
      </c>
      <c r="BC18" s="16" t="s">
        <v>42</v>
      </c>
      <c r="BD18" s="16" t="s">
        <v>42</v>
      </c>
    </row>
    <row r="19" spans="1:60" x14ac:dyDescent="0.25">
      <c r="A19" s="16" t="s">
        <v>225</v>
      </c>
      <c r="B19" s="16" t="s">
        <v>211</v>
      </c>
      <c r="C19" s="16" t="s">
        <v>212</v>
      </c>
      <c r="D19" s="16">
        <v>2</v>
      </c>
      <c r="E19" s="16">
        <v>2</v>
      </c>
      <c r="F19" s="16">
        <v>195.7</v>
      </c>
      <c r="G19" s="16">
        <v>1283.74</v>
      </c>
      <c r="H19" s="16">
        <v>195.7</v>
      </c>
      <c r="I19" s="16">
        <v>1283.74</v>
      </c>
      <c r="J19" s="16">
        <v>195.55500000000001</v>
      </c>
      <c r="R19" s="16">
        <v>2.8270000000000001E-3</v>
      </c>
      <c r="S19" s="16">
        <v>0.55324390000000001</v>
      </c>
      <c r="T19" s="16">
        <v>0.55324390000000001</v>
      </c>
      <c r="U19" s="16">
        <v>28.270000000000003</v>
      </c>
      <c r="V19" s="16">
        <v>67.342584713949648</v>
      </c>
      <c r="W19" s="16">
        <v>94.201063331873087</v>
      </c>
      <c r="AE19" s="16">
        <v>1.828E-3</v>
      </c>
      <c r="AF19" s="16">
        <v>0.35773959999999999</v>
      </c>
      <c r="AG19" s="16">
        <v>0.35773959999999999</v>
      </c>
      <c r="AH19" s="16">
        <v>18.28</v>
      </c>
      <c r="AI19" s="16">
        <v>68.481184632785073</v>
      </c>
      <c r="AJ19" s="16">
        <v>97.459946951914517</v>
      </c>
      <c r="AQ19" s="16">
        <v>0.12</v>
      </c>
      <c r="AR19" s="16">
        <v>23.483999999999998</v>
      </c>
      <c r="AS19" s="16">
        <v>23.483999999999998</v>
      </c>
      <c r="AT19" s="16">
        <v>0.12</v>
      </c>
      <c r="AU19" s="16">
        <v>37.687885761605337</v>
      </c>
      <c r="AV19" s="16">
        <v>57.803923499150798</v>
      </c>
      <c r="BC19" s="16">
        <v>0.4</v>
      </c>
      <c r="BD19" s="16">
        <v>78.28</v>
      </c>
      <c r="BE19" s="16">
        <v>78.28</v>
      </c>
      <c r="BF19" s="16">
        <v>0.4</v>
      </c>
      <c r="BG19" s="16">
        <v>14.053617747342237</v>
      </c>
      <c r="BH19" s="16">
        <v>13.76283892836924</v>
      </c>
    </row>
    <row r="20" spans="1:60" x14ac:dyDescent="0.25">
      <c r="B20" s="16" t="s">
        <v>213</v>
      </c>
      <c r="C20" s="16" t="s">
        <v>214</v>
      </c>
      <c r="D20" s="16">
        <v>4</v>
      </c>
      <c r="E20" s="16">
        <v>6</v>
      </c>
      <c r="F20" s="16">
        <v>136.92000000000002</v>
      </c>
      <c r="G20" s="16">
        <v>1389.1799999999998</v>
      </c>
      <c r="H20" s="16">
        <v>332.62</v>
      </c>
      <c r="I20" s="16">
        <v>2672.92</v>
      </c>
      <c r="J20" s="16">
        <v>331.02499999999998</v>
      </c>
      <c r="R20" s="16">
        <v>6.0999999999999997E-4</v>
      </c>
      <c r="S20" s="16">
        <v>8.3521200000000004E-2</v>
      </c>
      <c r="T20" s="16">
        <v>0.63676509999999997</v>
      </c>
      <c r="U20" s="16">
        <v>19.14392099092057</v>
      </c>
      <c r="V20" s="16">
        <v>77.50904743755261</v>
      </c>
      <c r="W20" s="16">
        <v>108.42225194462422</v>
      </c>
      <c r="AE20" s="16">
        <v>3.9100000000000002E-4</v>
      </c>
      <c r="AF20" s="16">
        <v>5.3535720000000009E-2</v>
      </c>
      <c r="AG20" s="16">
        <v>0.41127532</v>
      </c>
      <c r="AH20" s="16">
        <v>12.364720101016173</v>
      </c>
      <c r="AI20" s="16">
        <v>78.729391780579405</v>
      </c>
      <c r="AJ20" s="16">
        <v>112.04482497836882</v>
      </c>
      <c r="AQ20" s="16">
        <v>0.01</v>
      </c>
      <c r="AR20" s="16">
        <v>1.3692000000000002</v>
      </c>
      <c r="AS20" s="16">
        <v>24.853199999999998</v>
      </c>
      <c r="AT20" s="16">
        <v>7.4719499729420949E-2</v>
      </c>
      <c r="AU20" s="16">
        <v>39.885222381635572</v>
      </c>
      <c r="AV20" s="16">
        <v>61.174096044502413</v>
      </c>
      <c r="BC20" s="16">
        <v>0.19</v>
      </c>
      <c r="BD20" s="16">
        <v>26.014800000000005</v>
      </c>
      <c r="BE20" s="16">
        <v>104.29480000000001</v>
      </c>
      <c r="BF20" s="16">
        <v>0.3135554085743491</v>
      </c>
      <c r="BG20" s="16">
        <v>18.724057897745393</v>
      </c>
      <c r="BH20" s="16">
        <v>18.336644525632146</v>
      </c>
    </row>
    <row r="21" spans="1:60" x14ac:dyDescent="0.25">
      <c r="B21" s="16" t="s">
        <v>215</v>
      </c>
      <c r="C21" s="16" t="s">
        <v>216</v>
      </c>
      <c r="D21" s="16">
        <v>6</v>
      </c>
      <c r="E21" s="16">
        <v>12</v>
      </c>
      <c r="F21" s="16">
        <v>46.64</v>
      </c>
      <c r="G21" s="16">
        <v>627.63</v>
      </c>
      <c r="H21" s="16">
        <v>379.26</v>
      </c>
      <c r="I21" s="16">
        <v>3300.55</v>
      </c>
      <c r="J21" s="16">
        <v>376.84500000000003</v>
      </c>
      <c r="R21" s="16">
        <v>4.5600000000000003E-4</v>
      </c>
      <c r="S21" s="16">
        <v>2.1267840000000003E-2</v>
      </c>
      <c r="T21" s="16">
        <v>0.65803294000000001</v>
      </c>
      <c r="U21" s="16">
        <v>17.350444022570269</v>
      </c>
      <c r="V21" s="16">
        <v>80.097835704143051</v>
      </c>
      <c r="W21" s="16">
        <v>112.04353569085647</v>
      </c>
      <c r="AE21" s="16">
        <v>2.9300000000000002E-4</v>
      </c>
      <c r="AF21" s="16">
        <v>1.366552E-2</v>
      </c>
      <c r="AG21" s="16">
        <v>0.42494083999999999</v>
      </c>
      <c r="AH21" s="16">
        <v>11.204472920951325</v>
      </c>
      <c r="AI21" s="16">
        <v>81.345347627298679</v>
      </c>
      <c r="AJ21" s="16">
        <v>115.76775879467074</v>
      </c>
      <c r="AQ21" s="16">
        <v>0.01</v>
      </c>
      <c r="AR21" s="16">
        <v>0.46640000000000004</v>
      </c>
      <c r="AS21" s="16">
        <v>25.319599999999998</v>
      </c>
      <c r="AT21" s="16">
        <v>6.6760533670832664E-2</v>
      </c>
      <c r="AU21" s="16">
        <v>40.633716246361033</v>
      </c>
      <c r="AV21" s="16">
        <v>62.322101065793674</v>
      </c>
      <c r="BC21" s="16">
        <v>0.17</v>
      </c>
      <c r="BD21" s="16">
        <v>7.9288000000000007</v>
      </c>
      <c r="BE21" s="16">
        <v>112.2236</v>
      </c>
      <c r="BF21" s="16">
        <v>0.29590149237989771</v>
      </c>
      <c r="BG21" s="16">
        <v>20.147516308516046</v>
      </c>
      <c r="BH21" s="16">
        <v>19.730650622914389</v>
      </c>
    </row>
    <row r="22" spans="1:60" x14ac:dyDescent="0.25">
      <c r="C22" s="16" t="s">
        <v>217</v>
      </c>
      <c r="D22" s="16">
        <v>8</v>
      </c>
      <c r="E22" s="16">
        <v>20</v>
      </c>
      <c r="F22" s="16">
        <v>21.990000000000002</v>
      </c>
      <c r="G22" s="16">
        <v>348.65999999999997</v>
      </c>
      <c r="H22" s="16">
        <v>401.25</v>
      </c>
      <c r="I22" s="16">
        <v>3649.21</v>
      </c>
      <c r="J22" s="16">
        <v>399.53999999999996</v>
      </c>
      <c r="R22" s="16">
        <v>4.1199999999999999E-4</v>
      </c>
      <c r="S22" s="16">
        <v>9.0598800000000011E-3</v>
      </c>
      <c r="T22" s="16">
        <v>0.66709282000000003</v>
      </c>
      <c r="U22" s="16">
        <v>16.625366230529597</v>
      </c>
      <c r="V22" s="16">
        <v>81.200632746095465</v>
      </c>
      <c r="W22" s="16">
        <v>113.58616513450544</v>
      </c>
      <c r="AE22" s="16">
        <v>2.5099999999999998E-4</v>
      </c>
      <c r="AF22" s="16">
        <v>5.5194900000000002E-3</v>
      </c>
      <c r="AG22" s="16">
        <v>0.43046033</v>
      </c>
      <c r="AH22" s="16">
        <v>10.727983302180686</v>
      </c>
      <c r="AI22" s="16">
        <v>82.401929604157857</v>
      </c>
      <c r="AJ22" s="16">
        <v>117.27144807760624</v>
      </c>
      <c r="AQ22" s="16">
        <v>0.01</v>
      </c>
      <c r="AR22" s="16">
        <v>0.21990000000000001</v>
      </c>
      <c r="AS22" s="16">
        <v>25.539499999999997</v>
      </c>
      <c r="AT22" s="16">
        <v>6.3649844236760122E-2</v>
      </c>
      <c r="AU22" s="16">
        <v>40.986618906852307</v>
      </c>
      <c r="AV22" s="16">
        <v>62.863366726561139</v>
      </c>
      <c r="BC22" s="16">
        <v>0.16</v>
      </c>
      <c r="BD22" s="16">
        <v>3.5184000000000002</v>
      </c>
      <c r="BE22" s="16">
        <v>115.742</v>
      </c>
      <c r="BF22" s="16">
        <v>0.28845358255451714</v>
      </c>
      <c r="BG22" s="16">
        <v>20.779175080644933</v>
      </c>
      <c r="BH22" s="16">
        <v>20.349239949505783</v>
      </c>
    </row>
    <row r="23" spans="1:60" x14ac:dyDescent="0.25">
      <c r="C23" s="16" t="s">
        <v>218</v>
      </c>
      <c r="F23" s="16">
        <v>4078.4800000000005</v>
      </c>
      <c r="R23" s="16">
        <v>1.44E-4</v>
      </c>
      <c r="S23" s="16">
        <v>0.58730112000000012</v>
      </c>
      <c r="AE23" s="16">
        <v>9.0000000000000006E-5</v>
      </c>
      <c r="AF23" s="16">
        <v>0.36706320000000009</v>
      </c>
      <c r="AQ23" s="16">
        <v>0.01</v>
      </c>
      <c r="AR23" s="16">
        <v>40.784800000000004</v>
      </c>
      <c r="BC23" s="16">
        <v>0.14000000000000001</v>
      </c>
      <c r="BD23" s="16">
        <v>570.98720000000014</v>
      </c>
    </row>
    <row r="24" spans="1:60" x14ac:dyDescent="0.25">
      <c r="C24" s="16" t="s">
        <v>219</v>
      </c>
      <c r="F24" s="16">
        <v>3598.3700000000003</v>
      </c>
    </row>
    <row r="25" spans="1:60" x14ac:dyDescent="0.25">
      <c r="C25" s="16" t="s">
        <v>220</v>
      </c>
      <c r="F25" s="16">
        <v>54.33</v>
      </c>
      <c r="P25" s="16" t="s">
        <v>42</v>
      </c>
      <c r="R25" s="16">
        <v>4.1999999999999998E-5</v>
      </c>
      <c r="S25" s="16">
        <v>0.15444366000000001</v>
      </c>
      <c r="AE25" s="16">
        <v>2.5000000000000001E-5</v>
      </c>
      <c r="AF25" s="16">
        <v>8.9959250000000018E-2</v>
      </c>
      <c r="AQ25" s="16">
        <v>0.01</v>
      </c>
      <c r="AR25" s="16">
        <v>36.772300000000008</v>
      </c>
      <c r="BC25" s="16">
        <v>0.12</v>
      </c>
      <c r="BD25" s="16">
        <v>6.5195999999999996</v>
      </c>
    </row>
    <row r="26" spans="1:60" x14ac:dyDescent="0.25">
      <c r="C26" s="16" t="s">
        <v>221</v>
      </c>
      <c r="F26" s="16">
        <v>24.529999999999998</v>
      </c>
      <c r="P26" s="16" t="s">
        <v>42</v>
      </c>
      <c r="AE26" s="16">
        <v>2.5000000000000001E-5</v>
      </c>
      <c r="AF26" s="16">
        <v>1.9715000000000002E-3</v>
      </c>
      <c r="AQ26" s="16">
        <v>0.01</v>
      </c>
      <c r="AR26" s="16">
        <v>0.24529999999999999</v>
      </c>
      <c r="BC26" s="16">
        <v>0.12</v>
      </c>
      <c r="BD26" s="16">
        <v>2.9435999999999996</v>
      </c>
    </row>
    <row r="28" spans="1:60" x14ac:dyDescent="0.25">
      <c r="C28" s="16" t="s">
        <v>222</v>
      </c>
      <c r="S28" s="16">
        <v>2.0143202369510207E-4</v>
      </c>
      <c r="T28" s="16">
        <v>0.82153648000000001</v>
      </c>
      <c r="W28" s="16">
        <v>0.58730112000000012</v>
      </c>
      <c r="AF28" s="16">
        <v>1.2808474725878267E-4</v>
      </c>
      <c r="AG28" s="16">
        <v>0.52239108000000001</v>
      </c>
      <c r="AJ28" s="16">
        <v>0.36706320000000009</v>
      </c>
      <c r="AR28" s="16">
        <v>1.5278191875404561E-2</v>
      </c>
      <c r="AS28" s="16">
        <v>62.311800000000005</v>
      </c>
      <c r="AV28" s="16">
        <v>40.784800000000004</v>
      </c>
      <c r="BD28" s="16">
        <v>0.136572840862282</v>
      </c>
      <c r="BE28" s="16">
        <v>557.00959999999998</v>
      </c>
      <c r="BH28" s="16">
        <v>570.98720000000014</v>
      </c>
    </row>
    <row r="29" spans="1:60" x14ac:dyDescent="0.25">
      <c r="C29" s="16" t="s">
        <v>223</v>
      </c>
      <c r="T29" s="16">
        <v>139.88334978826532</v>
      </c>
      <c r="AG29" s="16">
        <v>142.31638584309184</v>
      </c>
      <c r="AS29" s="16">
        <v>152.78191875404562</v>
      </c>
      <c r="BE29" s="16">
        <v>97.552029187344274</v>
      </c>
    </row>
    <row r="30" spans="1:60" x14ac:dyDescent="0.25">
      <c r="S30" s="16">
        <v>1.9241062995865941</v>
      </c>
      <c r="AF30" s="16">
        <v>1.222415995136555</v>
      </c>
    </row>
    <row r="32" spans="1:60" x14ac:dyDescent="0.25">
      <c r="C32" s="16" t="s">
        <v>42</v>
      </c>
      <c r="E32" s="16">
        <v>0</v>
      </c>
      <c r="F32" s="16" t="s">
        <v>42</v>
      </c>
      <c r="G32" s="16" t="s">
        <v>42</v>
      </c>
      <c r="H32" s="16">
        <v>0</v>
      </c>
      <c r="I32" s="16">
        <v>0</v>
      </c>
      <c r="L32" s="16">
        <v>0</v>
      </c>
      <c r="P32" s="16">
        <v>0</v>
      </c>
      <c r="R32" s="16" t="s">
        <v>42</v>
      </c>
      <c r="S32" s="16" t="s">
        <v>42</v>
      </c>
      <c r="U32" s="16">
        <v>0</v>
      </c>
      <c r="V32" s="16">
        <v>0</v>
      </c>
      <c r="AC32" s="16" t="s">
        <v>42</v>
      </c>
      <c r="AE32" s="16" t="s">
        <v>42</v>
      </c>
      <c r="AF32" s="16" t="s">
        <v>42</v>
      </c>
      <c r="AQ32" s="16" t="s">
        <v>42</v>
      </c>
      <c r="AR32" s="16" t="s">
        <v>42</v>
      </c>
      <c r="BC32" s="16" t="s">
        <v>42</v>
      </c>
      <c r="BD32" s="16" t="s">
        <v>42</v>
      </c>
    </row>
    <row r="33" spans="1:66" x14ac:dyDescent="0.25">
      <c r="A33" s="16" t="s">
        <v>226</v>
      </c>
      <c r="B33" s="16" t="s">
        <v>211</v>
      </c>
      <c r="C33" s="16" t="s">
        <v>212</v>
      </c>
      <c r="D33" s="16">
        <v>2</v>
      </c>
      <c r="E33" s="16">
        <v>2</v>
      </c>
      <c r="F33" s="16">
        <v>195.41</v>
      </c>
      <c r="G33" s="16">
        <v>1297.76</v>
      </c>
      <c r="H33" s="16">
        <v>195.41</v>
      </c>
      <c r="I33" s="16">
        <v>1297.76</v>
      </c>
      <c r="J33" s="16">
        <v>211.125</v>
      </c>
      <c r="K33" s="16">
        <v>22.224366132693191</v>
      </c>
      <c r="L33" s="16">
        <v>15.715000000000002</v>
      </c>
      <c r="M33" s="16">
        <v>7.4434576672587331</v>
      </c>
      <c r="N33" s="16">
        <v>1370.895</v>
      </c>
      <c r="O33" s="16">
        <v>103.4285088841563</v>
      </c>
      <c r="P33" s="16">
        <v>73.134999999999991</v>
      </c>
      <c r="R33" s="16">
        <v>2.5560000000000001E-3</v>
      </c>
      <c r="S33" s="16">
        <v>0.49946795999999999</v>
      </c>
      <c r="T33" s="16">
        <v>0.49946795999999999</v>
      </c>
      <c r="U33" s="16">
        <v>25.560000000000002</v>
      </c>
      <c r="V33" s="16">
        <v>64.982494258373038</v>
      </c>
      <c r="W33" s="16">
        <v>85.020847529916992</v>
      </c>
      <c r="X33" s="16">
        <v>25.560000000000002</v>
      </c>
      <c r="Y33" s="16">
        <v>0</v>
      </c>
      <c r="Z33" s="16">
        <v>0</v>
      </c>
      <c r="AA33" s="16">
        <v>66.50339596101729</v>
      </c>
      <c r="AB33" s="16">
        <v>2.1508798149158337</v>
      </c>
      <c r="AC33" s="16">
        <v>1.5209017026442522</v>
      </c>
      <c r="AE33" s="16">
        <v>1.5139999999999999E-3</v>
      </c>
      <c r="AF33" s="16">
        <v>0.29585074</v>
      </c>
      <c r="AG33" s="16">
        <v>0.29585074</v>
      </c>
      <c r="AH33" s="16">
        <v>15.139999999999999</v>
      </c>
      <c r="AI33" s="16">
        <v>64.425505258782692</v>
      </c>
      <c r="AJ33" s="16">
        <v>80.576878347602104</v>
      </c>
      <c r="AK33" s="16">
        <v>15.139999999999999</v>
      </c>
      <c r="AL33" s="16">
        <v>0</v>
      </c>
      <c r="AM33" s="16">
        <v>0</v>
      </c>
      <c r="AN33" s="16">
        <v>65.958106518507876</v>
      </c>
      <c r="AO33" s="16">
        <v>2.1674254872134444</v>
      </c>
      <c r="AP33" s="16">
        <v>1.532601259725183</v>
      </c>
      <c r="AQ33" s="16">
        <v>0.1</v>
      </c>
      <c r="AR33" s="16">
        <v>19.541</v>
      </c>
      <c r="AS33" s="16">
        <v>19.541</v>
      </c>
      <c r="AT33" s="16">
        <v>0.1</v>
      </c>
      <c r="AU33" s="16">
        <v>33.470302193614252</v>
      </c>
      <c r="AV33" s="16">
        <v>48.098555148054245</v>
      </c>
      <c r="AW33" s="16">
        <v>0.1</v>
      </c>
      <c r="AX33" s="16">
        <v>0</v>
      </c>
      <c r="AY33" s="16">
        <v>0</v>
      </c>
      <c r="AZ33" s="16">
        <v>35.210322336656944</v>
      </c>
      <c r="BA33" s="16">
        <v>2.4607600850933427</v>
      </c>
      <c r="BB33" s="16">
        <v>1.7400201430426883</v>
      </c>
      <c r="BC33" s="16">
        <v>0.36</v>
      </c>
      <c r="BD33" s="16">
        <v>70.3476</v>
      </c>
      <c r="BE33" s="16">
        <v>70.3476</v>
      </c>
      <c r="BF33" s="16">
        <v>0.36</v>
      </c>
      <c r="BG33" s="16">
        <v>12.823809969991078</v>
      </c>
      <c r="BH33" s="16">
        <v>12.36819989521395</v>
      </c>
      <c r="BI33" s="16">
        <v>0.36</v>
      </c>
      <c r="BJ33" s="16">
        <v>5.5511151231257827E-17</v>
      </c>
      <c r="BK33" s="16">
        <v>3.9252311467094373E-17</v>
      </c>
      <c r="BL33" s="16">
        <v>13.718803976662375</v>
      </c>
      <c r="BM33" s="16">
        <v>1.2657126624771857</v>
      </c>
      <c r="BN33" s="16">
        <v>0.8949940066712978</v>
      </c>
    </row>
    <row r="34" spans="1:66" x14ac:dyDescent="0.25">
      <c r="B34" s="16" t="s">
        <v>227</v>
      </c>
      <c r="C34" s="16" t="s">
        <v>214</v>
      </c>
      <c r="D34" s="16">
        <v>4</v>
      </c>
      <c r="E34" s="16">
        <v>6</v>
      </c>
      <c r="F34" s="16">
        <v>134.02000000000001</v>
      </c>
      <c r="G34" s="16">
        <v>1355.71</v>
      </c>
      <c r="H34" s="16">
        <v>329.43</v>
      </c>
      <c r="I34" s="16">
        <v>2653.4700000000003</v>
      </c>
      <c r="J34" s="16">
        <v>349.30500000000001</v>
      </c>
      <c r="K34" s="16">
        <v>28.107494552165264</v>
      </c>
      <c r="L34" s="16">
        <v>19.875</v>
      </c>
      <c r="M34" s="16">
        <v>5.6898698844849056</v>
      </c>
      <c r="N34" s="16">
        <v>2786.0350000000003</v>
      </c>
      <c r="O34" s="16">
        <v>187.47522089598942</v>
      </c>
      <c r="P34" s="16">
        <v>132.56500000000005</v>
      </c>
      <c r="R34" s="16">
        <v>5.5699999999999999E-4</v>
      </c>
      <c r="S34" s="16">
        <v>7.4649140000000003E-2</v>
      </c>
      <c r="T34" s="16">
        <v>0.57411710000000005</v>
      </c>
      <c r="U34" s="16">
        <v>17.427590079834868</v>
      </c>
      <c r="V34" s="16">
        <v>74.694603342292027</v>
      </c>
      <c r="W34" s="16">
        <v>97.727835081589859</v>
      </c>
      <c r="X34" s="16">
        <v>17.640151018031091</v>
      </c>
      <c r="Y34" s="16">
        <v>0.30060656162785004</v>
      </c>
      <c r="Z34" s="16">
        <v>0.21256093819622457</v>
      </c>
      <c r="AA34" s="16">
        <v>76.010336984100789</v>
      </c>
      <c r="AB34" s="16">
        <v>1.8607283607164957</v>
      </c>
      <c r="AC34" s="16">
        <v>1.3157336418087624</v>
      </c>
      <c r="AE34" s="16">
        <v>3.4099999999999999E-4</v>
      </c>
      <c r="AF34" s="16">
        <v>4.5700820000000003E-2</v>
      </c>
      <c r="AG34" s="16">
        <v>0.34155155999999998</v>
      </c>
      <c r="AH34" s="16">
        <v>10.367955559602951</v>
      </c>
      <c r="AI34" s="16">
        <v>74.377477727199292</v>
      </c>
      <c r="AJ34" s="16">
        <v>93.023794699833147</v>
      </c>
      <c r="AK34" s="16">
        <v>10.4926849145325</v>
      </c>
      <c r="AL34" s="16">
        <v>0.17639394536741715</v>
      </c>
      <c r="AM34" s="16">
        <v>0.12472935492955005</v>
      </c>
      <c r="AN34" s="16">
        <v>75.703339736049259</v>
      </c>
      <c r="AO34" s="16">
        <v>1.8750520347508697</v>
      </c>
      <c r="AP34" s="16">
        <v>1.3258620088499737</v>
      </c>
      <c r="AQ34" s="16">
        <v>0.01</v>
      </c>
      <c r="AR34" s="16">
        <v>1.3402000000000001</v>
      </c>
      <c r="AS34" s="16">
        <v>20.8812</v>
      </c>
      <c r="AT34" s="16">
        <v>6.3385848283398591E-2</v>
      </c>
      <c r="AU34" s="16">
        <v>35.765829495179261</v>
      </c>
      <c r="AV34" s="16">
        <v>51.397346592167771</v>
      </c>
      <c r="AW34" s="16">
        <v>6.434285100664322E-2</v>
      </c>
      <c r="AX34" s="16">
        <v>1.3534062304405502E-3</v>
      </c>
      <c r="AY34" s="16">
        <v>9.5700272324463626E-4</v>
      </c>
      <c r="AZ34" s="16">
        <v>37.517385879116496</v>
      </c>
      <c r="BA34" s="16">
        <v>2.4770747934252135</v>
      </c>
      <c r="BB34" s="16">
        <v>1.7515563839372348</v>
      </c>
      <c r="BC34" s="16">
        <v>0.19</v>
      </c>
      <c r="BD34" s="16">
        <v>25.463800000000003</v>
      </c>
      <c r="BE34" s="16">
        <v>95.811400000000006</v>
      </c>
      <c r="BF34" s="16">
        <v>0.29083993564641958</v>
      </c>
      <c r="BG34" s="16">
        <v>17.465658907465262</v>
      </c>
      <c r="BH34" s="16">
        <v>16.845131140796585</v>
      </c>
      <c r="BI34" s="16">
        <v>0.29264760745699281</v>
      </c>
      <c r="BJ34" s="16">
        <v>2.5564339908321515E-3</v>
      </c>
      <c r="BK34" s="16">
        <v>1.8076718105732024E-3</v>
      </c>
      <c r="BL34" s="16">
        <v>18.459595611562023</v>
      </c>
      <c r="BM34" s="16">
        <v>1.4056387670740509</v>
      </c>
      <c r="BN34" s="16">
        <v>0.99393670409675927</v>
      </c>
    </row>
    <row r="35" spans="1:66" x14ac:dyDescent="0.25">
      <c r="B35" s="16" t="s">
        <v>213</v>
      </c>
      <c r="C35" s="16" t="s">
        <v>216</v>
      </c>
      <c r="D35" s="16">
        <v>6</v>
      </c>
      <c r="E35" s="16">
        <v>12</v>
      </c>
      <c r="F35" s="16">
        <v>45</v>
      </c>
      <c r="G35" s="16">
        <v>613.3599999999999</v>
      </c>
      <c r="H35" s="16">
        <v>374.43</v>
      </c>
      <c r="I35" s="16">
        <v>3266.83</v>
      </c>
      <c r="J35" s="16">
        <v>395.315</v>
      </c>
      <c r="K35" s="16">
        <v>29.535850250162078</v>
      </c>
      <c r="L35" s="16">
        <v>20.884999999999991</v>
      </c>
      <c r="M35" s="16">
        <v>5.2831286442457257</v>
      </c>
      <c r="N35" s="16">
        <v>3420.6900000000005</v>
      </c>
      <c r="O35" s="16">
        <v>217.59089870672491</v>
      </c>
      <c r="P35" s="16">
        <v>153.86000000000035</v>
      </c>
      <c r="R35" s="16">
        <v>4.3300000000000001E-4</v>
      </c>
      <c r="S35" s="16">
        <v>1.9484999999999999E-2</v>
      </c>
      <c r="T35" s="16">
        <v>0.59360210000000002</v>
      </c>
      <c r="U35" s="16">
        <v>15.853486633015519</v>
      </c>
      <c r="V35" s="16">
        <v>77.229668655839674</v>
      </c>
      <c r="W35" s="16">
        <v>101.04462684160671</v>
      </c>
      <c r="X35" s="16">
        <v>16.089238270856633</v>
      </c>
      <c r="Y35" s="16">
        <v>0.33340316358657202</v>
      </c>
      <c r="Z35" s="16">
        <v>0.23575163784111286</v>
      </c>
      <c r="AA35" s="16">
        <v>78.47219898776018</v>
      </c>
      <c r="AB35" s="16">
        <v>1.7572032470619325</v>
      </c>
      <c r="AC35" s="16">
        <v>1.2425303319205128</v>
      </c>
      <c r="AE35" s="16">
        <v>2.72E-4</v>
      </c>
      <c r="AF35" s="16">
        <v>1.2239999999999999E-2</v>
      </c>
      <c r="AG35" s="16">
        <v>0.35379155999999995</v>
      </c>
      <c r="AH35" s="16">
        <v>9.4488037817482553</v>
      </c>
      <c r="AI35" s="16">
        <v>77.042903490094119</v>
      </c>
      <c r="AJ35" s="16">
        <v>96.357438519600663</v>
      </c>
      <c r="AK35" s="16">
        <v>9.587005687125929</v>
      </c>
      <c r="AL35" s="16">
        <v>0.19544700893090938</v>
      </c>
      <c r="AM35" s="16">
        <v>0.13820190537767374</v>
      </c>
      <c r="AN35" s="16">
        <v>78.292719013691482</v>
      </c>
      <c r="AO35" s="16">
        <v>1.7675060639358113</v>
      </c>
      <c r="AP35" s="16">
        <v>1.2498155235973556</v>
      </c>
      <c r="AQ35" s="16">
        <v>0.01</v>
      </c>
      <c r="AR35" s="16">
        <v>0.45</v>
      </c>
      <c r="AS35" s="16">
        <v>21.331199999999999</v>
      </c>
      <c r="AT35" s="16">
        <v>5.6969794087012256E-2</v>
      </c>
      <c r="AU35" s="16">
        <v>36.536600488840094</v>
      </c>
      <c r="AV35" s="16">
        <v>52.504984370000244</v>
      </c>
      <c r="AW35" s="16">
        <v>5.8011086375558026E-2</v>
      </c>
      <c r="AX35" s="16">
        <v>1.472609676855946E-3</v>
      </c>
      <c r="AY35" s="16">
        <v>1.0412922885457698E-3</v>
      </c>
      <c r="AZ35" s="16">
        <v>38.285729651250094</v>
      </c>
      <c r="BA35" s="16">
        <v>2.473642183822514</v>
      </c>
      <c r="BB35" s="16">
        <v>1.7491291624099998</v>
      </c>
      <c r="BC35" s="16">
        <v>0.16</v>
      </c>
      <c r="BD35" s="16">
        <v>7.2</v>
      </c>
      <c r="BE35" s="16">
        <v>103.01140000000001</v>
      </c>
      <c r="BF35" s="16">
        <v>0.27511524183425473</v>
      </c>
      <c r="BG35" s="16">
        <v>18.77816184692497</v>
      </c>
      <c r="BH35" s="16">
        <v>18.111002886890844</v>
      </c>
      <c r="BI35" s="16">
        <v>0.27719024946109661</v>
      </c>
      <c r="BJ35" s="16">
        <v>2.9345039279074277E-3</v>
      </c>
      <c r="BK35" s="16">
        <v>2.0750076268419015E-3</v>
      </c>
      <c r="BL35" s="16">
        <v>19.788999750012216</v>
      </c>
      <c r="BM35" s="16">
        <v>1.4295406719067667</v>
      </c>
      <c r="BN35" s="16">
        <v>1.0108379030872481</v>
      </c>
    </row>
    <row r="36" spans="1:66" x14ac:dyDescent="0.25">
      <c r="B36" s="16" t="s">
        <v>215</v>
      </c>
      <c r="C36" s="16" t="s">
        <v>217</v>
      </c>
      <c r="D36" s="16">
        <v>8</v>
      </c>
      <c r="E36" s="16">
        <v>20</v>
      </c>
      <c r="F36" s="16">
        <v>23.4</v>
      </c>
      <c r="G36" s="16">
        <v>380.13999999999993</v>
      </c>
      <c r="H36" s="16">
        <v>397.83</v>
      </c>
      <c r="I36" s="16">
        <v>3646.97</v>
      </c>
      <c r="J36" s="16">
        <v>417.245</v>
      </c>
      <c r="K36" s="16">
        <v>27.456956313473629</v>
      </c>
      <c r="L36" s="16">
        <v>19.414999999999992</v>
      </c>
      <c r="M36" s="16">
        <v>4.6531414396817201</v>
      </c>
      <c r="N36" s="16">
        <v>3781.6950000000002</v>
      </c>
      <c r="O36" s="16">
        <v>190.52992219071575</v>
      </c>
      <c r="P36" s="16">
        <v>134.72500000000036</v>
      </c>
      <c r="R36" s="16">
        <v>3.9899999999999999E-4</v>
      </c>
      <c r="S36" s="16">
        <v>9.3365999999999987E-3</v>
      </c>
      <c r="T36" s="16">
        <v>0.60293870000000005</v>
      </c>
      <c r="U36" s="16">
        <v>15.155687102531234</v>
      </c>
      <c r="V36" s="16">
        <v>78.444392330793164</v>
      </c>
      <c r="W36" s="16">
        <v>102.63392927663743</v>
      </c>
      <c r="X36" s="16">
        <v>15.451356352987782</v>
      </c>
      <c r="Y36" s="16">
        <v>0.41813946397233781</v>
      </c>
      <c r="Z36" s="16">
        <v>0.29566925045654813</v>
      </c>
      <c r="AA36" s="16">
        <v>79.558446788778269</v>
      </c>
      <c r="AB36" s="16">
        <v>1.5755109237047533</v>
      </c>
      <c r="AC36" s="16">
        <v>1.1140544579851124</v>
      </c>
      <c r="AE36" s="16">
        <v>2.5700000000000001E-4</v>
      </c>
      <c r="AF36" s="16">
        <v>6.0137999999999997E-3</v>
      </c>
      <c r="AG36" s="16">
        <v>0.35980535999999996</v>
      </c>
      <c r="AH36" s="16">
        <v>9.0441987783726709</v>
      </c>
      <c r="AI36" s="16">
        <v>78.352489883304656</v>
      </c>
      <c r="AJ36" s="16">
        <v>97.995336166930571</v>
      </c>
      <c r="AK36" s="16">
        <v>9.2170721368618729</v>
      </c>
      <c r="AL36" s="16">
        <v>0.24447984814841542</v>
      </c>
      <c r="AM36" s="16">
        <v>0.17287335848920193</v>
      </c>
      <c r="AN36" s="16">
        <v>79.464175049154377</v>
      </c>
      <c r="AO36" s="16">
        <v>1.5721602386336591</v>
      </c>
      <c r="AP36" s="16">
        <v>1.1116851658497211</v>
      </c>
      <c r="AQ36" s="16">
        <v>0.01</v>
      </c>
      <c r="AR36" s="16">
        <v>0.23399999999999999</v>
      </c>
      <c r="AS36" s="16">
        <v>21.565199999999997</v>
      </c>
      <c r="AT36" s="16">
        <v>5.4207073373048788E-2</v>
      </c>
      <c r="AU36" s="16">
        <v>36.937401405543724</v>
      </c>
      <c r="AV36" s="16">
        <v>53.080956014473124</v>
      </c>
      <c r="AW36" s="16">
        <v>5.5480534808633131E-2</v>
      </c>
      <c r="AX36" s="16">
        <v>1.8009464333624894E-3</v>
      </c>
      <c r="AY36" s="16">
        <v>1.2734614355843429E-3</v>
      </c>
      <c r="AZ36" s="16">
        <v>38.652768270229366</v>
      </c>
      <c r="BA36" s="16">
        <v>2.4258950844838481</v>
      </c>
      <c r="BB36" s="16">
        <v>1.7153668646856415</v>
      </c>
      <c r="BC36" s="16">
        <v>0.16</v>
      </c>
      <c r="BD36" s="16">
        <v>3.7439999999999998</v>
      </c>
      <c r="BE36" s="16">
        <v>106.75540000000001</v>
      </c>
      <c r="BF36" s="16">
        <v>0.26834426765201219</v>
      </c>
      <c r="BG36" s="16">
        <v>19.460663375444021</v>
      </c>
      <c r="BH36" s="16">
        <v>18.76925619485986</v>
      </c>
      <c r="BI36" s="16">
        <v>0.27101063517717178</v>
      </c>
      <c r="BJ36" s="16">
        <v>3.7708131163518704E-3</v>
      </c>
      <c r="BK36" s="16">
        <v>2.6663675251595853E-3</v>
      </c>
      <c r="BL36" s="16">
        <v>20.42316211788761</v>
      </c>
      <c r="BM36" s="16">
        <v>1.3611787753307725</v>
      </c>
      <c r="BN36" s="16">
        <v>0.96249874244358924</v>
      </c>
    </row>
    <row r="37" spans="1:66" x14ac:dyDescent="0.25">
      <c r="C37" s="16" t="s">
        <v>218</v>
      </c>
      <c r="F37" s="16">
        <v>4079.62</v>
      </c>
      <c r="R37" s="16">
        <v>1.44E-4</v>
      </c>
      <c r="S37" s="16">
        <v>0.58746527999999998</v>
      </c>
      <c r="AE37" s="16">
        <v>9.0000000000000006E-5</v>
      </c>
      <c r="AF37" s="16">
        <v>0.36716579999999999</v>
      </c>
      <c r="AQ37" s="16">
        <v>0.01</v>
      </c>
      <c r="AR37" s="16">
        <v>40.796199999999999</v>
      </c>
      <c r="BC37" s="16">
        <v>0.14000000000000001</v>
      </c>
      <c r="BD37" s="16">
        <v>571.14679999999998</v>
      </c>
    </row>
    <row r="38" spans="1:66" x14ac:dyDescent="0.25">
      <c r="C38" s="16" t="s">
        <v>219</v>
      </c>
      <c r="F38" s="16">
        <v>3599.79</v>
      </c>
    </row>
    <row r="39" spans="1:66" x14ac:dyDescent="0.25">
      <c r="C39" s="16" t="s">
        <v>220</v>
      </c>
      <c r="F39" s="16">
        <v>58.349999999999994</v>
      </c>
      <c r="P39" s="16" t="s">
        <v>42</v>
      </c>
      <c r="R39" s="16">
        <v>4.5000000000000003E-5</v>
      </c>
      <c r="S39" s="16">
        <v>0.16568055000000001</v>
      </c>
      <c r="AE39" s="16">
        <v>2.6999999999999999E-5</v>
      </c>
      <c r="AF39" s="16">
        <v>9.9408329999999989E-2</v>
      </c>
      <c r="AQ39" s="16">
        <v>0.01</v>
      </c>
      <c r="AR39" s="16">
        <v>36.817900000000002</v>
      </c>
      <c r="BC39" s="16">
        <v>0.12</v>
      </c>
      <c r="BD39" s="16">
        <v>7.0019999999999989</v>
      </c>
    </row>
    <row r="40" spans="1:66" x14ac:dyDescent="0.25">
      <c r="C40" s="16" t="s">
        <v>221</v>
      </c>
      <c r="F40" s="16">
        <v>23.650000000000002</v>
      </c>
      <c r="P40" s="16" t="s">
        <v>42</v>
      </c>
      <c r="AE40" s="16">
        <v>2.6999999999999999E-5</v>
      </c>
      <c r="AF40" s="16">
        <v>0</v>
      </c>
      <c r="AQ40" s="16">
        <v>0.01</v>
      </c>
      <c r="AR40" s="16">
        <v>0</v>
      </c>
      <c r="BC40" s="16">
        <v>0</v>
      </c>
      <c r="BD40" s="16">
        <v>0</v>
      </c>
    </row>
    <row r="42" spans="1:66" x14ac:dyDescent="0.25">
      <c r="C42" s="16" t="s">
        <v>222</v>
      </c>
      <c r="S42" s="16">
        <v>1.8840461856741561E-4</v>
      </c>
      <c r="T42" s="16">
        <v>0.76861925000000009</v>
      </c>
      <c r="W42" s="16">
        <v>0.58746527999999998</v>
      </c>
      <c r="AF42" s="16">
        <v>1.1256285879567213E-4</v>
      </c>
      <c r="AG42" s="16">
        <v>0.45921368999999995</v>
      </c>
      <c r="AJ42" s="16">
        <v>0.36716579999999999</v>
      </c>
      <c r="AR42" s="16">
        <v>1.4310916212784524E-2</v>
      </c>
      <c r="AS42" s="16">
        <v>58.383099999999999</v>
      </c>
      <c r="AV42" s="16">
        <v>40.796199999999999</v>
      </c>
      <c r="BD42" s="16">
        <v>0.13446600418666443</v>
      </c>
      <c r="BE42" s="16">
        <v>548.5702</v>
      </c>
      <c r="BH42" s="16">
        <v>571.14679999999998</v>
      </c>
    </row>
    <row r="43" spans="1:66" x14ac:dyDescent="0.25">
      <c r="C43" s="16" t="s">
        <v>223</v>
      </c>
      <c r="T43" s="16">
        <v>130.83654067181641</v>
      </c>
      <c r="AG43" s="16">
        <v>125.06984310630239</v>
      </c>
      <c r="AS43" s="16">
        <v>143.10916212784522</v>
      </c>
      <c r="BE43" s="16">
        <v>96.047145847617472</v>
      </c>
    </row>
    <row r="46" spans="1:66" x14ac:dyDescent="0.25">
      <c r="C46" s="16" t="s">
        <v>42</v>
      </c>
      <c r="E46" s="16">
        <v>0</v>
      </c>
      <c r="F46" s="16" t="s">
        <v>42</v>
      </c>
      <c r="G46" s="16" t="s">
        <v>42</v>
      </c>
      <c r="H46" s="16">
        <v>0</v>
      </c>
      <c r="I46" s="16">
        <v>0</v>
      </c>
      <c r="R46" s="16" t="s">
        <v>42</v>
      </c>
      <c r="S46" s="16" t="s">
        <v>42</v>
      </c>
      <c r="AE46" s="16" t="s">
        <v>42</v>
      </c>
      <c r="AF46" s="16" t="s">
        <v>42</v>
      </c>
      <c r="AQ46" s="16" t="s">
        <v>42</v>
      </c>
      <c r="AR46" s="16" t="s">
        <v>42</v>
      </c>
      <c r="BC46" s="16" t="s">
        <v>42</v>
      </c>
      <c r="BD46" s="16" t="s">
        <v>42</v>
      </c>
    </row>
    <row r="47" spans="1:66" x14ac:dyDescent="0.25">
      <c r="A47" s="16" t="s">
        <v>228</v>
      </c>
      <c r="B47" s="16" t="s">
        <v>211</v>
      </c>
      <c r="C47" s="16" t="s">
        <v>212</v>
      </c>
      <c r="D47" s="16">
        <v>2</v>
      </c>
      <c r="E47" s="16">
        <v>2</v>
      </c>
      <c r="F47" s="16">
        <v>226.84</v>
      </c>
      <c r="G47" s="16">
        <v>1444.03</v>
      </c>
      <c r="H47" s="16">
        <v>226.84</v>
      </c>
      <c r="I47" s="16">
        <v>1444.03</v>
      </c>
      <c r="J47" s="16">
        <v>232.285</v>
      </c>
      <c r="R47" s="16">
        <v>2.5560000000000001E-3</v>
      </c>
      <c r="S47" s="16">
        <v>0.57980304000000005</v>
      </c>
      <c r="T47" s="16">
        <v>0.57980304000000005</v>
      </c>
      <c r="U47" s="16">
        <v>25.560000000000002</v>
      </c>
      <c r="V47" s="16">
        <v>68.024297663661542</v>
      </c>
      <c r="W47" s="16">
        <v>98.265279475971894</v>
      </c>
      <c r="AE47" s="16">
        <v>1.5139999999999999E-3</v>
      </c>
      <c r="AF47" s="16">
        <v>0.34343575999999998</v>
      </c>
      <c r="AG47" s="16">
        <v>0.34343575999999998</v>
      </c>
      <c r="AH47" s="16">
        <v>15.139999999999999</v>
      </c>
      <c r="AI47" s="16">
        <v>67.490707778233059</v>
      </c>
      <c r="AJ47" s="16">
        <v>93.129034821046261</v>
      </c>
      <c r="AQ47" s="16">
        <v>0.1</v>
      </c>
      <c r="AR47" s="16">
        <v>22.684000000000001</v>
      </c>
      <c r="AS47" s="16">
        <v>22.684000000000001</v>
      </c>
      <c r="AT47" s="16">
        <v>0.1</v>
      </c>
      <c r="AU47" s="16">
        <v>36.950342479699628</v>
      </c>
      <c r="AV47" s="16">
        <v>55.83478967189307</v>
      </c>
      <c r="BC47" s="16">
        <v>0.36</v>
      </c>
      <c r="BD47" s="16">
        <v>81.662400000000005</v>
      </c>
      <c r="BE47" s="16">
        <v>81.662400000000005</v>
      </c>
      <c r="BF47" s="16">
        <v>0.36000000000000004</v>
      </c>
      <c r="BG47" s="16">
        <v>14.613797983333674</v>
      </c>
      <c r="BH47" s="16">
        <v>14.357517344201076</v>
      </c>
    </row>
    <row r="48" spans="1:66" x14ac:dyDescent="0.25">
      <c r="B48" s="16" t="s">
        <v>229</v>
      </c>
      <c r="C48" s="16" t="s">
        <v>214</v>
      </c>
      <c r="D48" s="16">
        <v>4</v>
      </c>
      <c r="E48" s="16">
        <v>6</v>
      </c>
      <c r="F48" s="16">
        <v>142.34</v>
      </c>
      <c r="G48" s="16">
        <v>1474.5700000000002</v>
      </c>
      <c r="H48" s="16">
        <v>369.18</v>
      </c>
      <c r="I48" s="16">
        <v>2918.6000000000004</v>
      </c>
      <c r="J48" s="16">
        <v>374.28999999999996</v>
      </c>
      <c r="R48" s="16">
        <v>5.5699999999999999E-4</v>
      </c>
      <c r="S48" s="16">
        <v>7.9283380000000001E-2</v>
      </c>
      <c r="T48" s="16">
        <v>0.65908642000000006</v>
      </c>
      <c r="U48" s="16">
        <v>17.852711956227317</v>
      </c>
      <c r="V48" s="16">
        <v>77.326070625909551</v>
      </c>
      <c r="W48" s="16">
        <v>111.70226230638217</v>
      </c>
      <c r="AE48" s="16">
        <v>3.4099999999999999E-4</v>
      </c>
      <c r="AF48" s="16">
        <v>4.8537940000000002E-2</v>
      </c>
      <c r="AG48" s="16">
        <v>0.39197369999999998</v>
      </c>
      <c r="AH48" s="16">
        <v>10.617414269462051</v>
      </c>
      <c r="AI48" s="16">
        <v>77.02920174489924</v>
      </c>
      <c r="AJ48" s="16">
        <v>106.29100579460433</v>
      </c>
      <c r="AQ48" s="16">
        <v>0.01</v>
      </c>
      <c r="AR48" s="16">
        <v>1.4234</v>
      </c>
      <c r="AS48" s="16">
        <v>24.107400000000002</v>
      </c>
      <c r="AT48" s="16">
        <v>6.5299853729887863E-2</v>
      </c>
      <c r="AU48" s="16">
        <v>39.268942263053731</v>
      </c>
      <c r="AV48" s="16">
        <v>59.338371034041401</v>
      </c>
      <c r="BC48" s="16">
        <v>0.19</v>
      </c>
      <c r="BD48" s="16">
        <v>27.044600000000003</v>
      </c>
      <c r="BE48" s="16">
        <v>108.70700000000001</v>
      </c>
      <c r="BF48" s="16">
        <v>0.29445527926756598</v>
      </c>
      <c r="BG48" s="16">
        <v>19.45353231565878</v>
      </c>
      <c r="BH48" s="16">
        <v>19.11237776425952</v>
      </c>
    </row>
    <row r="49" spans="1:66" x14ac:dyDescent="0.25">
      <c r="B49" s="16" t="s">
        <v>213</v>
      </c>
      <c r="C49" s="16" t="s">
        <v>216</v>
      </c>
      <c r="D49" s="16">
        <v>6</v>
      </c>
      <c r="E49" s="16">
        <v>12</v>
      </c>
      <c r="F49" s="16">
        <v>47.019999999999996</v>
      </c>
      <c r="G49" s="16">
        <v>655.95000000000027</v>
      </c>
      <c r="H49" s="16">
        <v>416.2</v>
      </c>
      <c r="I49" s="16">
        <v>3574.5500000000006</v>
      </c>
      <c r="J49" s="16">
        <v>421.45</v>
      </c>
      <c r="R49" s="16">
        <v>4.3300000000000001E-4</v>
      </c>
      <c r="S49" s="16">
        <v>2.0359659999999998E-2</v>
      </c>
      <c r="T49" s="16">
        <v>0.67944608000000006</v>
      </c>
      <c r="U49" s="16">
        <v>16.324989908697745</v>
      </c>
      <c r="V49" s="16">
        <v>79.7147293196807</v>
      </c>
      <c r="W49" s="16">
        <v>115.15282662204316</v>
      </c>
      <c r="AE49" s="16">
        <v>2.72E-4</v>
      </c>
      <c r="AF49" s="16">
        <v>1.2789439999999999E-2</v>
      </c>
      <c r="AG49" s="16">
        <v>0.40476313999999997</v>
      </c>
      <c r="AH49" s="16">
        <v>9.7252075925036028</v>
      </c>
      <c r="AI49" s="16">
        <v>79.54253453728883</v>
      </c>
      <c r="AJ49" s="16">
        <v>109.75910184581834</v>
      </c>
      <c r="AQ49" s="16">
        <v>0.01</v>
      </c>
      <c r="AR49" s="16">
        <v>0.47019999999999995</v>
      </c>
      <c r="AS49" s="16">
        <v>24.5776</v>
      </c>
      <c r="AT49" s="16">
        <v>5.9052378664103795E-2</v>
      </c>
      <c r="AU49" s="16">
        <v>40.034858813660094</v>
      </c>
      <c r="AV49" s="16">
        <v>60.495729441012138</v>
      </c>
      <c r="BC49" s="16">
        <v>0.16</v>
      </c>
      <c r="BD49" s="16">
        <v>7.5231999999999992</v>
      </c>
      <c r="BE49" s="16">
        <v>116.23020000000001</v>
      </c>
      <c r="BF49" s="16">
        <v>0.27926525708793853</v>
      </c>
      <c r="BG49" s="16">
        <v>20.799837653099466</v>
      </c>
      <c r="BH49" s="16">
        <v>20.435073086511789</v>
      </c>
    </row>
    <row r="50" spans="1:66" x14ac:dyDescent="0.25">
      <c r="B50" s="16" t="s">
        <v>215</v>
      </c>
      <c r="C50" s="16" t="s">
        <v>217</v>
      </c>
      <c r="D50" s="16">
        <v>8</v>
      </c>
      <c r="E50" s="16">
        <v>20</v>
      </c>
      <c r="F50" s="16">
        <v>20.46</v>
      </c>
      <c r="G50" s="16">
        <v>341.86999999999995</v>
      </c>
      <c r="H50" s="16">
        <v>436.65999999999997</v>
      </c>
      <c r="I50" s="16">
        <v>3916.4200000000005</v>
      </c>
      <c r="J50" s="16">
        <v>442.38</v>
      </c>
      <c r="R50" s="16">
        <v>3.9899999999999999E-4</v>
      </c>
      <c r="S50" s="16">
        <v>8.1635400000000004E-3</v>
      </c>
      <c r="T50" s="16">
        <v>0.68760962000000003</v>
      </c>
      <c r="U50" s="16">
        <v>15.74702560344433</v>
      </c>
      <c r="V50" s="16">
        <v>80.672501246763389</v>
      </c>
      <c r="W50" s="16">
        <v>116.53638704561953</v>
      </c>
      <c r="AE50" s="16">
        <v>2.5700000000000001E-4</v>
      </c>
      <c r="AF50" s="16">
        <v>5.2582200000000001E-3</v>
      </c>
      <c r="AG50" s="16">
        <v>0.41002135999999995</v>
      </c>
      <c r="AH50" s="16">
        <v>9.3899454953510748</v>
      </c>
      <c r="AI50" s="16">
        <v>80.575860215004099</v>
      </c>
      <c r="AJ50" s="16">
        <v>111.18496662319831</v>
      </c>
      <c r="AQ50" s="16">
        <v>0.01</v>
      </c>
      <c r="AR50" s="16">
        <v>0.2046</v>
      </c>
      <c r="AS50" s="16">
        <v>24.7822</v>
      </c>
      <c r="AT50" s="16">
        <v>5.6753996244217474E-2</v>
      </c>
      <c r="AU50" s="16">
        <v>40.368135134915008</v>
      </c>
      <c r="AV50" s="16">
        <v>60.999335417333299</v>
      </c>
      <c r="BC50" s="16">
        <v>0.16</v>
      </c>
      <c r="BD50" s="16">
        <v>3.2736000000000001</v>
      </c>
      <c r="BE50" s="16">
        <v>119.50380000000001</v>
      </c>
      <c r="BF50" s="16">
        <v>0.27367700270233136</v>
      </c>
      <c r="BG50" s="16">
        <v>21.3856608603312</v>
      </c>
      <c r="BH50" s="16">
        <v>21.010622773735975</v>
      </c>
    </row>
    <row r="51" spans="1:66" x14ac:dyDescent="0.25">
      <c r="C51" s="16" t="s">
        <v>218</v>
      </c>
      <c r="F51" s="16">
        <v>4097.49</v>
      </c>
      <c r="R51" s="16">
        <v>1.44E-4</v>
      </c>
      <c r="S51" s="16">
        <v>0.59003855999999999</v>
      </c>
      <c r="AE51" s="16">
        <v>9.0000000000000006E-5</v>
      </c>
      <c r="AF51" s="16">
        <v>0.36877409999999999</v>
      </c>
      <c r="AQ51" s="16">
        <v>0.01</v>
      </c>
      <c r="AR51" s="16">
        <v>40.974899999999998</v>
      </c>
      <c r="BC51" s="16">
        <v>0.14000000000000001</v>
      </c>
      <c r="BD51" s="16">
        <v>573.64859999999999</v>
      </c>
    </row>
    <row r="52" spans="1:66" x14ac:dyDescent="0.25">
      <c r="C52" s="16" t="s">
        <v>219</v>
      </c>
      <c r="F52" s="16">
        <v>3576.32</v>
      </c>
      <c r="R52" s="16">
        <v>4.5000000000000003E-5</v>
      </c>
      <c r="S52" s="16">
        <v>0.16093440000000001</v>
      </c>
    </row>
    <row r="53" spans="1:66" x14ac:dyDescent="0.25">
      <c r="C53" s="16" t="s">
        <v>220</v>
      </c>
      <c r="F53" s="16">
        <v>55.730000000000004</v>
      </c>
      <c r="P53" s="16" t="s">
        <v>42</v>
      </c>
      <c r="R53" s="16">
        <v>4.5000000000000003E-5</v>
      </c>
      <c r="S53" s="16">
        <v>3.8029500000000003E-3</v>
      </c>
      <c r="AC53" s="16" t="s">
        <v>42</v>
      </c>
      <c r="AE53" s="16">
        <v>2.6999999999999999E-5</v>
      </c>
      <c r="AF53" s="16">
        <v>9.6560640000000003E-2</v>
      </c>
      <c r="AQ53" s="16">
        <v>0.01</v>
      </c>
      <c r="AR53" s="16">
        <v>36.608300000000007</v>
      </c>
      <c r="BC53" s="16">
        <v>0.12</v>
      </c>
      <c r="BD53" s="16">
        <v>6.6876000000000007</v>
      </c>
    </row>
    <row r="54" spans="1:66" x14ac:dyDescent="0.25">
      <c r="C54" s="16" t="s">
        <v>221</v>
      </c>
      <c r="F54" s="16">
        <v>28.779999999999998</v>
      </c>
      <c r="P54" s="16" t="s">
        <v>42</v>
      </c>
      <c r="AE54" s="16">
        <v>2.6999999999999999E-5</v>
      </c>
      <c r="AF54" s="16">
        <v>2.2817700000000002E-3</v>
      </c>
      <c r="AQ54" s="16">
        <v>0.01</v>
      </c>
      <c r="AR54" s="16">
        <v>0.2878</v>
      </c>
      <c r="BC54" s="16">
        <v>0</v>
      </c>
      <c r="BD54" s="16">
        <v>0</v>
      </c>
    </row>
    <row r="56" spans="1:66" x14ac:dyDescent="0.25">
      <c r="C56" s="16" t="s">
        <v>222</v>
      </c>
      <c r="S56" s="16">
        <v>2.0801685177999216E-4</v>
      </c>
      <c r="T56" s="16">
        <v>0.85234697000000004</v>
      </c>
      <c r="W56" s="16">
        <v>0.59003855999999999</v>
      </c>
      <c r="AF56" s="16">
        <v>1.2418914262145851E-4</v>
      </c>
      <c r="AG56" s="16">
        <v>0.50886376999999994</v>
      </c>
      <c r="AJ56" s="16">
        <v>0.36877409999999999</v>
      </c>
      <c r="AR56" s="16">
        <v>1.4982464874838012E-2</v>
      </c>
      <c r="AS56" s="16">
        <v>61.390500000000003</v>
      </c>
      <c r="AV56" s="16">
        <v>40.974899999999998</v>
      </c>
      <c r="BD56" s="16">
        <v>0.1363770015302051</v>
      </c>
      <c r="BE56" s="16">
        <v>558.80340000000001</v>
      </c>
      <c r="BH56" s="16">
        <v>573.64859999999999</v>
      </c>
    </row>
    <row r="57" spans="1:66" x14ac:dyDescent="0.25">
      <c r="C57" s="16" t="s">
        <v>223</v>
      </c>
      <c r="T57" s="16">
        <v>144.456147069439</v>
      </c>
      <c r="AG57" s="16">
        <v>137.98793624606498</v>
      </c>
      <c r="AS57" s="16">
        <v>149.82464874838013</v>
      </c>
      <c r="BE57" s="16">
        <v>97.412143950146486</v>
      </c>
    </row>
    <row r="58" spans="1:66" x14ac:dyDescent="0.25">
      <c r="S58" s="16">
        <v>1.9821073517370389</v>
      </c>
      <c r="AF58" s="16">
        <v>1.1837600070856531</v>
      </c>
    </row>
    <row r="60" spans="1:66" x14ac:dyDescent="0.25">
      <c r="C60" s="16" t="s">
        <v>42</v>
      </c>
      <c r="E60" s="16">
        <v>0</v>
      </c>
      <c r="F60" s="16" t="s">
        <v>42</v>
      </c>
      <c r="G60" s="16" t="s">
        <v>42</v>
      </c>
      <c r="H60" s="16">
        <v>0</v>
      </c>
      <c r="I60" s="16">
        <v>0</v>
      </c>
      <c r="L60" s="16">
        <v>0</v>
      </c>
      <c r="P60" s="16">
        <v>0</v>
      </c>
      <c r="R60" s="16" t="s">
        <v>42</v>
      </c>
      <c r="S60" s="16" t="s">
        <v>42</v>
      </c>
      <c r="U60" s="16">
        <v>0</v>
      </c>
      <c r="V60" s="16">
        <v>0</v>
      </c>
      <c r="AC60" s="16" t="s">
        <v>42</v>
      </c>
      <c r="AE60" s="16" t="s">
        <v>42</v>
      </c>
      <c r="AF60" s="16" t="s">
        <v>42</v>
      </c>
      <c r="AQ60" s="16" t="s">
        <v>42</v>
      </c>
      <c r="AR60" s="16" t="s">
        <v>42</v>
      </c>
      <c r="BC60" s="16" t="s">
        <v>42</v>
      </c>
      <c r="BD60" s="16" t="s">
        <v>42</v>
      </c>
    </row>
    <row r="61" spans="1:66" x14ac:dyDescent="0.25">
      <c r="A61" s="16" t="s">
        <v>230</v>
      </c>
      <c r="B61" s="16" t="s">
        <v>211</v>
      </c>
      <c r="C61" s="16" t="s">
        <v>212</v>
      </c>
      <c r="D61" s="16">
        <v>2</v>
      </c>
      <c r="E61" s="16">
        <v>2</v>
      </c>
      <c r="F61" s="16">
        <v>237.73</v>
      </c>
      <c r="G61" s="16">
        <v>1481.8400000000001</v>
      </c>
      <c r="H61" s="16">
        <v>237.73</v>
      </c>
      <c r="I61" s="16">
        <v>1481.8400000000001</v>
      </c>
      <c r="J61" s="16">
        <v>248.03499999999997</v>
      </c>
      <c r="K61" s="16">
        <v>14.573470760254732</v>
      </c>
      <c r="L61" s="16">
        <v>10.304999999999991</v>
      </c>
      <c r="M61" s="16">
        <v>4.1546555929606672</v>
      </c>
      <c r="N61" s="16">
        <v>1540.1550000000002</v>
      </c>
      <c r="O61" s="16">
        <v>82.46986388978695</v>
      </c>
      <c r="P61" s="16">
        <v>58.314999999999934</v>
      </c>
      <c r="R61" s="16">
        <v>2.163E-3</v>
      </c>
      <c r="S61" s="16">
        <v>0.51420999000000001</v>
      </c>
      <c r="T61" s="16">
        <v>0.51420999000000001</v>
      </c>
      <c r="U61" s="16">
        <v>21.63</v>
      </c>
      <c r="V61" s="16">
        <v>66.133043903784241</v>
      </c>
      <c r="W61" s="16">
        <v>87.726821120195481</v>
      </c>
      <c r="X61" s="16">
        <v>21.63</v>
      </c>
      <c r="Y61" s="16">
        <v>0</v>
      </c>
      <c r="Z61" s="16">
        <v>0</v>
      </c>
      <c r="AA61" s="16">
        <v>67.177478546098897</v>
      </c>
      <c r="AB61" s="16">
        <v>1.4770536361736784</v>
      </c>
      <c r="AC61" s="16">
        <v>1.0444346423146555</v>
      </c>
      <c r="AE61" s="16">
        <v>1.3649999999999999E-3</v>
      </c>
      <c r="AF61" s="16">
        <v>0.32450144999999997</v>
      </c>
      <c r="AG61" s="16">
        <v>0.32450144999999997</v>
      </c>
      <c r="AH61" s="16">
        <v>13.649999999999999</v>
      </c>
      <c r="AI61" s="16">
        <v>66.170264117480016</v>
      </c>
      <c r="AJ61" s="16">
        <v>88.578537830100274</v>
      </c>
      <c r="AK61" s="16">
        <v>13.649999999999999</v>
      </c>
      <c r="AL61" s="16">
        <v>0</v>
      </c>
      <c r="AM61" s="16">
        <v>0</v>
      </c>
      <c r="AN61" s="16">
        <v>67.211423980761367</v>
      </c>
      <c r="AO61" s="16">
        <v>1.4724223992509937</v>
      </c>
      <c r="AP61" s="16">
        <v>1.0411598632813437</v>
      </c>
      <c r="AQ61" s="16">
        <v>0.09</v>
      </c>
      <c r="AR61" s="16">
        <v>21.395699999999998</v>
      </c>
      <c r="AS61" s="16">
        <v>21.395699999999998</v>
      </c>
      <c r="AT61" s="16">
        <v>0.09</v>
      </c>
      <c r="AU61" s="16">
        <v>35.824771613041491</v>
      </c>
      <c r="AV61" s="16">
        <v>52.663745784822893</v>
      </c>
      <c r="AW61" s="16">
        <v>0.09</v>
      </c>
      <c r="AX61" s="16">
        <v>0</v>
      </c>
      <c r="AY61" s="16">
        <v>0</v>
      </c>
      <c r="AZ61" s="16">
        <v>36.883485204356873</v>
      </c>
      <c r="BA61" s="16">
        <v>1.4972471195069388</v>
      </c>
      <c r="BB61" s="16">
        <v>1.0587135913153816</v>
      </c>
      <c r="BC61" s="16">
        <v>0.34</v>
      </c>
      <c r="BD61" s="16">
        <v>80.828199999999995</v>
      </c>
      <c r="BE61" s="16">
        <v>80.828199999999995</v>
      </c>
      <c r="BF61" s="16">
        <v>0.33999999999999997</v>
      </c>
      <c r="BG61" s="16">
        <v>14.642620085564225</v>
      </c>
      <c r="BH61" s="16">
        <v>14.210852037174432</v>
      </c>
      <c r="BI61" s="16">
        <v>0.33999999999999997</v>
      </c>
      <c r="BJ61" s="16">
        <v>5.5511151231257827E-17</v>
      </c>
      <c r="BK61" s="16">
        <v>3.9252311467094373E-17</v>
      </c>
      <c r="BL61" s="16">
        <v>15.231001052297991</v>
      </c>
      <c r="BM61" s="16">
        <v>0.83209634299708324</v>
      </c>
      <c r="BN61" s="16">
        <v>0.58838096673376494</v>
      </c>
    </row>
    <row r="62" spans="1:66" x14ac:dyDescent="0.25">
      <c r="B62" s="16" t="s">
        <v>231</v>
      </c>
      <c r="C62" s="16" t="s">
        <v>214</v>
      </c>
      <c r="D62" s="16">
        <v>4</v>
      </c>
      <c r="E62" s="16">
        <v>6</v>
      </c>
      <c r="F62" s="16">
        <v>141.66999999999999</v>
      </c>
      <c r="G62" s="16">
        <v>1432.84</v>
      </c>
      <c r="H62" s="16">
        <v>379.4</v>
      </c>
      <c r="I62" s="16">
        <v>2914.6800000000003</v>
      </c>
      <c r="J62" s="16">
        <v>390.26</v>
      </c>
      <c r="K62" s="16">
        <v>15.358359287371831</v>
      </c>
      <c r="L62" s="16">
        <v>10.860000000000012</v>
      </c>
      <c r="M62" s="16">
        <v>2.7827602111412935</v>
      </c>
      <c r="N62" s="16">
        <v>2983.3850000000002</v>
      </c>
      <c r="O62" s="16">
        <v>97.163542802843395</v>
      </c>
      <c r="P62" s="16">
        <v>68.704999999999927</v>
      </c>
      <c r="R62" s="16">
        <v>5.3799999999999996E-4</v>
      </c>
      <c r="S62" s="16">
        <v>7.6218459999999988E-2</v>
      </c>
      <c r="T62" s="16">
        <v>0.59042844999999999</v>
      </c>
      <c r="U62" s="16">
        <v>15.562162625197683</v>
      </c>
      <c r="V62" s="16">
        <v>75.935573725227073</v>
      </c>
      <c r="W62" s="16">
        <v>100.73007530916362</v>
      </c>
      <c r="X62" s="16">
        <v>15.703960500871677</v>
      </c>
      <c r="Y62" s="16">
        <v>0.2005324788938565</v>
      </c>
      <c r="Z62" s="16">
        <v>0.14179787567399413</v>
      </c>
      <c r="AA62" s="16">
        <v>76.767906973545834</v>
      </c>
      <c r="AB62" s="16">
        <v>1.1770969681864454</v>
      </c>
      <c r="AC62" s="16">
        <v>0.83233324831876132</v>
      </c>
      <c r="AE62" s="16">
        <v>3.3500000000000001E-4</v>
      </c>
      <c r="AF62" s="16">
        <v>4.745945E-2</v>
      </c>
      <c r="AG62" s="16">
        <v>0.37196089999999998</v>
      </c>
      <c r="AH62" s="16">
        <v>9.8039246178176072</v>
      </c>
      <c r="AI62" s="16">
        <v>75.847892187771649</v>
      </c>
      <c r="AJ62" s="16">
        <v>101.53345278416519</v>
      </c>
      <c r="AK62" s="16">
        <v>9.8938026559371242</v>
      </c>
      <c r="AL62" s="16">
        <v>0.12710674046810697</v>
      </c>
      <c r="AM62" s="16">
        <v>8.9878038119516987E-2</v>
      </c>
      <c r="AN62" s="16">
        <v>76.679129285383894</v>
      </c>
      <c r="AO62" s="16">
        <v>1.1755467769908854</v>
      </c>
      <c r="AP62" s="16">
        <v>0.83123709761224507</v>
      </c>
      <c r="AQ62" s="16">
        <v>0.01</v>
      </c>
      <c r="AR62" s="16">
        <v>1.4166999999999998</v>
      </c>
      <c r="AS62" s="16">
        <v>22.812399999999997</v>
      </c>
      <c r="AT62" s="16">
        <v>6.0127569847127041E-2</v>
      </c>
      <c r="AU62" s="16">
        <v>38.1968816138452</v>
      </c>
      <c r="AV62" s="16">
        <v>56.150835651167931</v>
      </c>
      <c r="AW62" s="16">
        <v>6.0825651696599023E-2</v>
      </c>
      <c r="AX62" s="16">
        <v>9.872368191697655E-4</v>
      </c>
      <c r="AY62" s="16">
        <v>6.9808184947197846E-4</v>
      </c>
      <c r="AZ62" s="16">
        <v>39.234539633600576</v>
      </c>
      <c r="BA62" s="16">
        <v>1.4674700446432674</v>
      </c>
      <c r="BB62" s="16">
        <v>1.03765801975538</v>
      </c>
      <c r="BC62" s="16">
        <v>0.18</v>
      </c>
      <c r="BD62" s="16">
        <v>25.500599999999995</v>
      </c>
      <c r="BE62" s="16">
        <v>106.32879999999999</v>
      </c>
      <c r="BF62" s="16">
        <v>0.28025513969425409</v>
      </c>
      <c r="BG62" s="16">
        <v>19.262240437792023</v>
      </c>
      <c r="BH62" s="16">
        <v>18.69425329390377</v>
      </c>
      <c r="BI62" s="16">
        <v>0.28165130339319805</v>
      </c>
      <c r="BJ62" s="16">
        <v>1.974473638339541E-3</v>
      </c>
      <c r="BK62" s="16">
        <v>1.3961636989439641E-3</v>
      </c>
      <c r="BL62" s="16">
        <v>19.855160112246711</v>
      </c>
      <c r="BM62" s="16">
        <v>0.83851504501165985</v>
      </c>
      <c r="BN62" s="16">
        <v>0.59291967445468774</v>
      </c>
    </row>
    <row r="63" spans="1:66" x14ac:dyDescent="0.25">
      <c r="B63" s="16" t="s">
        <v>213</v>
      </c>
      <c r="C63" s="16" t="s">
        <v>216</v>
      </c>
      <c r="D63" s="16">
        <v>6</v>
      </c>
      <c r="E63" s="16">
        <v>12</v>
      </c>
      <c r="F63" s="16">
        <v>47.3</v>
      </c>
      <c r="G63" s="16">
        <v>644.0100000000001</v>
      </c>
      <c r="H63" s="16">
        <v>426.7</v>
      </c>
      <c r="I63" s="16">
        <v>3558.6900000000005</v>
      </c>
      <c r="J63" s="16">
        <v>434.505</v>
      </c>
      <c r="K63" s="16">
        <v>11.037936854322016</v>
      </c>
      <c r="L63" s="16">
        <v>7.8050000000000059</v>
      </c>
      <c r="M63" s="16">
        <v>1.7962969355933778</v>
      </c>
      <c r="N63" s="16">
        <v>3588.7300000000005</v>
      </c>
      <c r="O63" s="16">
        <v>42.482975413687726</v>
      </c>
      <c r="P63" s="16">
        <v>30.039999999999964</v>
      </c>
      <c r="R63" s="16">
        <v>4.0700000000000003E-4</v>
      </c>
      <c r="S63" s="16">
        <v>1.92511E-2</v>
      </c>
      <c r="T63" s="16">
        <v>0.60967954999999996</v>
      </c>
      <c r="U63" s="16">
        <v>14.288248183735643</v>
      </c>
      <c r="V63" s="16">
        <v>78.411476306381005</v>
      </c>
      <c r="W63" s="16">
        <v>104.01441018968004</v>
      </c>
      <c r="X63" s="16">
        <v>14.518696111492066</v>
      </c>
      <c r="Y63" s="16">
        <v>0.32590258485390811</v>
      </c>
      <c r="Z63" s="16">
        <v>0.23044792775642262</v>
      </c>
      <c r="AA63" s="16">
        <v>79.02922648208397</v>
      </c>
      <c r="AB63" s="16">
        <v>0.87363067663749694</v>
      </c>
      <c r="AC63" s="16">
        <v>0.61775017570296598</v>
      </c>
      <c r="AE63" s="16">
        <v>2.4800000000000001E-4</v>
      </c>
      <c r="AF63" s="16">
        <v>1.17304E-2</v>
      </c>
      <c r="AG63" s="16">
        <v>0.38369129999999996</v>
      </c>
      <c r="AH63" s="16">
        <v>8.9920623388797729</v>
      </c>
      <c r="AI63" s="16">
        <v>78.239880470732132</v>
      </c>
      <c r="AJ63" s="16">
        <v>104.73547755219693</v>
      </c>
      <c r="AK63" s="16">
        <v>9.1384823914335094</v>
      </c>
      <c r="AL63" s="16">
        <v>0.20706922412487672</v>
      </c>
      <c r="AM63" s="16">
        <v>0.14642005255373736</v>
      </c>
      <c r="AN63" s="16">
        <v>78.863695340750184</v>
      </c>
      <c r="AO63" s="16">
        <v>0.88220744958952813</v>
      </c>
      <c r="AP63" s="16">
        <v>0.62381487001804459</v>
      </c>
      <c r="AQ63" s="16">
        <v>0.01</v>
      </c>
      <c r="AR63" s="16">
        <v>0.47299999999999998</v>
      </c>
      <c r="AS63" s="16">
        <v>23.285399999999996</v>
      </c>
      <c r="AT63" s="16">
        <v>5.4570892898992258E-2</v>
      </c>
      <c r="AU63" s="16">
        <v>38.988868647359816</v>
      </c>
      <c r="AV63" s="16">
        <v>57.315086026534068</v>
      </c>
      <c r="AW63" s="16">
        <v>5.5648246295757799E-2</v>
      </c>
      <c r="AX63" s="16">
        <v>1.523607785174549E-3</v>
      </c>
      <c r="AY63" s="16">
        <v>1.07735339676554E-3</v>
      </c>
      <c r="AZ63" s="16">
        <v>39.966618921992549</v>
      </c>
      <c r="BA63" s="16">
        <v>1.3827476989996241</v>
      </c>
      <c r="BB63" s="16">
        <v>0.97775027463272923</v>
      </c>
      <c r="BC63" s="16">
        <v>0.16</v>
      </c>
      <c r="BD63" s="16">
        <v>7.5679999999999996</v>
      </c>
      <c r="BE63" s="16">
        <v>113.89679999999998</v>
      </c>
      <c r="BF63" s="16">
        <v>0.26692477150222638</v>
      </c>
      <c r="BG63" s="16">
        <v>20.633239034909735</v>
      </c>
      <c r="BH63" s="16">
        <v>20.024825151465066</v>
      </c>
      <c r="BI63" s="16">
        <v>0.26925673812840512</v>
      </c>
      <c r="BJ63" s="16">
        <v>3.2978988297434407E-3</v>
      </c>
      <c r="BK63" s="16">
        <v>2.3319666261787659E-3</v>
      </c>
      <c r="BL63" s="16">
        <v>21.134132075979068</v>
      </c>
      <c r="BM63" s="16">
        <v>0.70836973197855102</v>
      </c>
      <c r="BN63" s="16">
        <v>0.50089304106933052</v>
      </c>
    </row>
    <row r="64" spans="1:66" x14ac:dyDescent="0.25">
      <c r="B64" s="16" t="s">
        <v>215</v>
      </c>
      <c r="C64" s="16" t="s">
        <v>217</v>
      </c>
      <c r="D64" s="16">
        <v>8</v>
      </c>
      <c r="E64" s="16">
        <v>20</v>
      </c>
      <c r="F64" s="16">
        <v>21.400000000000002</v>
      </c>
      <c r="G64" s="16">
        <v>359.37</v>
      </c>
      <c r="H64" s="16">
        <v>448.09999999999997</v>
      </c>
      <c r="I64" s="16">
        <v>3918.0600000000004</v>
      </c>
      <c r="J64" s="16">
        <v>455.82499999999999</v>
      </c>
      <c r="K64" s="16">
        <v>10.924799769332191</v>
      </c>
      <c r="L64" s="16">
        <v>7.7250000000000218</v>
      </c>
      <c r="M64" s="16">
        <v>1.6947293369165846</v>
      </c>
      <c r="N64" s="16">
        <v>3945.4650000000001</v>
      </c>
      <c r="O64" s="16">
        <v>38.756522676834635</v>
      </c>
      <c r="P64" s="16">
        <v>27.404999999999973</v>
      </c>
      <c r="R64" s="16">
        <v>3.9599999999999998E-4</v>
      </c>
      <c r="S64" s="16">
        <v>8.4744E-3</v>
      </c>
      <c r="T64" s="16">
        <v>0.61815394999999995</v>
      </c>
      <c r="U64" s="16">
        <v>13.795000000000002</v>
      </c>
      <c r="V64" s="16">
        <v>79.501377082634349</v>
      </c>
      <c r="W64" s="16">
        <v>105.46018562648356</v>
      </c>
      <c r="X64" s="16">
        <v>14.024891112069895</v>
      </c>
      <c r="Y64" s="16">
        <v>0.32511512855827612</v>
      </c>
      <c r="Z64" s="16">
        <v>0.22989111206989321</v>
      </c>
      <c r="AA64" s="16">
        <v>80.087623635813571</v>
      </c>
      <c r="AB64" s="16">
        <v>0.82907782640054639</v>
      </c>
      <c r="AC64" s="16">
        <v>0.58624655317922958</v>
      </c>
      <c r="AE64" s="16">
        <v>2.4699999999999999E-4</v>
      </c>
      <c r="AF64" s="16">
        <v>5.2858000000000002E-3</v>
      </c>
      <c r="AG64" s="16">
        <v>0.38897709999999996</v>
      </c>
      <c r="AH64" s="16">
        <v>8.680586922561929</v>
      </c>
      <c r="AI64" s="16">
        <v>79.317727063011375</v>
      </c>
      <c r="AJ64" s="16">
        <v>106.17833223054225</v>
      </c>
      <c r="AK64" s="16">
        <v>8.8266142465252742</v>
      </c>
      <c r="AL64" s="16">
        <v>0.2065138220260124</v>
      </c>
      <c r="AM64" s="16">
        <v>0.14602732396334517</v>
      </c>
      <c r="AN64" s="16">
        <v>79.910329271750868</v>
      </c>
      <c r="AO64" s="16">
        <v>0.83806608069164246</v>
      </c>
      <c r="AP64" s="16">
        <v>0.59260220873949265</v>
      </c>
      <c r="AQ64" s="16">
        <v>0.01</v>
      </c>
      <c r="AR64" s="16">
        <v>0.21400000000000002</v>
      </c>
      <c r="AS64" s="16">
        <v>23.499399999999994</v>
      </c>
      <c r="AT64" s="16">
        <v>5.2442311983932149E-2</v>
      </c>
      <c r="AU64" s="16">
        <v>39.347188362311449</v>
      </c>
      <c r="AV64" s="16">
        <v>57.841829325325499</v>
      </c>
      <c r="AW64" s="16">
        <v>5.3513465343708058E-2</v>
      </c>
      <c r="AX64" s="16">
        <v>1.5148396087766023E-3</v>
      </c>
      <c r="AY64" s="16">
        <v>1.071153359775912E-3</v>
      </c>
      <c r="AZ64" s="16">
        <v>40.319084479626653</v>
      </c>
      <c r="BA64" s="16">
        <v>1.374468670324914</v>
      </c>
      <c r="BB64" s="16">
        <v>0.97189611731520387</v>
      </c>
      <c r="BC64" s="16">
        <v>0.16</v>
      </c>
      <c r="BD64" s="16">
        <v>3.4240000000000004</v>
      </c>
      <c r="BE64" s="16">
        <v>117.32079999999999</v>
      </c>
      <c r="BF64" s="16">
        <v>0.26181834411961613</v>
      </c>
      <c r="BG64" s="16">
        <v>21.253521698299149</v>
      </c>
      <c r="BH64" s="16">
        <v>20.626817492941004</v>
      </c>
      <c r="BI64" s="16">
        <v>0.26414701048069039</v>
      </c>
      <c r="BJ64" s="16">
        <v>3.2932315500732224E-3</v>
      </c>
      <c r="BK64" s="16">
        <v>2.3286663610742608E-3</v>
      </c>
      <c r="BL64" s="16">
        <v>21.7503030121478</v>
      </c>
      <c r="BM64" s="16">
        <v>0.70255487157828667</v>
      </c>
      <c r="BN64" s="16">
        <v>0.49678131384865049</v>
      </c>
    </row>
    <row r="65" spans="1:60" x14ac:dyDescent="0.25">
      <c r="C65" s="16" t="s">
        <v>218</v>
      </c>
      <c r="F65" s="16">
        <v>4070.4800000000005</v>
      </c>
      <c r="R65" s="16">
        <v>1.44E-4</v>
      </c>
      <c r="S65" s="16">
        <v>0.58614912000000008</v>
      </c>
      <c r="AE65" s="16">
        <v>9.0000000000000006E-5</v>
      </c>
      <c r="AF65" s="16">
        <v>0.36634320000000009</v>
      </c>
      <c r="AQ65" s="16">
        <v>0.01</v>
      </c>
      <c r="AR65" s="16">
        <v>40.704800000000006</v>
      </c>
      <c r="BC65" s="16">
        <v>0.14000000000000001</v>
      </c>
      <c r="BD65" s="16">
        <v>569.86720000000014</v>
      </c>
    </row>
    <row r="66" spans="1:60" x14ac:dyDescent="0.25">
      <c r="C66" s="16" t="s">
        <v>219</v>
      </c>
      <c r="F66" s="16">
        <v>3541.1200000000003</v>
      </c>
    </row>
    <row r="67" spans="1:60" x14ac:dyDescent="0.25">
      <c r="C67" s="16" t="s">
        <v>220</v>
      </c>
      <c r="F67" s="16">
        <v>53.199999999999996</v>
      </c>
      <c r="P67" s="16" t="s">
        <v>42</v>
      </c>
      <c r="R67" s="16">
        <v>4.3999999999999999E-5</v>
      </c>
      <c r="S67" s="16">
        <v>0.15580928000000002</v>
      </c>
      <c r="AE67" s="16">
        <v>2.8E-5</v>
      </c>
      <c r="AF67" s="16">
        <v>9.9151360000000008E-2</v>
      </c>
      <c r="AQ67" s="16">
        <v>0.01</v>
      </c>
      <c r="AR67" s="16">
        <v>36.223800000000004</v>
      </c>
      <c r="BC67" s="16">
        <v>0.12</v>
      </c>
      <c r="BD67" s="16">
        <v>6.3839999999999995</v>
      </c>
    </row>
    <row r="68" spans="1:60" x14ac:dyDescent="0.25">
      <c r="C68" s="16" t="s">
        <v>221</v>
      </c>
      <c r="F68" s="16">
        <v>28.059999999999995</v>
      </c>
      <c r="P68" s="16" t="s">
        <v>42</v>
      </c>
      <c r="R68" s="16">
        <v>4.3999999999999999E-5</v>
      </c>
      <c r="S68" s="16">
        <v>3.5754399999999996E-3</v>
      </c>
      <c r="AE68" s="16">
        <v>2.8E-5</v>
      </c>
      <c r="AF68" s="16">
        <v>2.2752799999999998E-3</v>
      </c>
      <c r="AQ68" s="16">
        <v>0.01</v>
      </c>
      <c r="AR68" s="16">
        <v>0.28059999999999996</v>
      </c>
      <c r="BC68" s="16">
        <v>0.12</v>
      </c>
      <c r="BD68" s="16">
        <v>3.3671999999999991</v>
      </c>
    </row>
    <row r="70" spans="1:60" x14ac:dyDescent="0.25">
      <c r="C70" s="16" t="s">
        <v>222</v>
      </c>
      <c r="S70" s="16">
        <v>1.9101891423124544E-4</v>
      </c>
      <c r="T70" s="16">
        <v>0.77753866999999999</v>
      </c>
      <c r="W70" s="16">
        <v>0.58614912000000008</v>
      </c>
      <c r="AF70" s="16">
        <v>1.2047811068964837E-4</v>
      </c>
      <c r="AG70" s="16">
        <v>0.49040373999999998</v>
      </c>
      <c r="AJ70" s="16">
        <v>0.36634320000000009</v>
      </c>
      <c r="AR70" s="16">
        <v>1.4672274522906387E-2</v>
      </c>
      <c r="AS70" s="16">
        <v>59.723199999999999</v>
      </c>
      <c r="AV70" s="16">
        <v>40.704800000000006</v>
      </c>
      <c r="BD70" s="16">
        <v>0.13561211454177394</v>
      </c>
      <c r="BE70" s="16">
        <v>552.00639999999999</v>
      </c>
      <c r="BH70" s="16">
        <v>569.86720000000014</v>
      </c>
    </row>
    <row r="71" spans="1:60" x14ac:dyDescent="0.25">
      <c r="C71" s="16" t="s">
        <v>223</v>
      </c>
      <c r="T71" s="16">
        <v>132.65202377169825</v>
      </c>
      <c r="AG71" s="16">
        <v>133.86456743294264</v>
      </c>
      <c r="AS71" s="16">
        <v>146.72274522906389</v>
      </c>
      <c r="BE71" s="16">
        <v>96.865796101267094</v>
      </c>
    </row>
    <row r="74" spans="1:60" x14ac:dyDescent="0.25">
      <c r="C74" s="16" t="s">
        <v>42</v>
      </c>
      <c r="E74" s="16">
        <v>0</v>
      </c>
      <c r="F74" s="16" t="s">
        <v>42</v>
      </c>
      <c r="G74" s="16" t="s">
        <v>42</v>
      </c>
      <c r="H74" s="16">
        <v>0</v>
      </c>
      <c r="I74" s="16">
        <v>0</v>
      </c>
      <c r="R74" s="16" t="s">
        <v>42</v>
      </c>
      <c r="S74" s="16" t="s">
        <v>42</v>
      </c>
      <c r="AC74" s="16" t="s">
        <v>42</v>
      </c>
      <c r="AE74" s="16" t="s">
        <v>42</v>
      </c>
      <c r="AF74" s="16" t="s">
        <v>42</v>
      </c>
      <c r="AQ74" s="16" t="s">
        <v>42</v>
      </c>
      <c r="AR74" s="16" t="s">
        <v>42</v>
      </c>
      <c r="BC74" s="16" t="s">
        <v>42</v>
      </c>
      <c r="BD74" s="16" t="s">
        <v>42</v>
      </c>
    </row>
    <row r="75" spans="1:60" x14ac:dyDescent="0.25">
      <c r="A75" s="16" t="s">
        <v>232</v>
      </c>
      <c r="B75" s="16" t="s">
        <v>211</v>
      </c>
      <c r="C75" s="16" t="s">
        <v>212</v>
      </c>
      <c r="D75" s="16">
        <v>2</v>
      </c>
      <c r="E75" s="16">
        <v>2</v>
      </c>
      <c r="F75" s="16">
        <v>258.33999999999997</v>
      </c>
      <c r="G75" s="16">
        <v>1598.47</v>
      </c>
      <c r="H75" s="16">
        <v>258.33999999999997</v>
      </c>
      <c r="I75" s="16">
        <v>1598.47</v>
      </c>
      <c r="J75" s="16">
        <v>270.94499999999994</v>
      </c>
      <c r="R75" s="16">
        <v>2.163E-3</v>
      </c>
      <c r="S75" s="16">
        <v>0.55878941999999998</v>
      </c>
      <c r="T75" s="16">
        <v>0.55878941999999998</v>
      </c>
      <c r="U75" s="16">
        <v>21.63</v>
      </c>
      <c r="V75" s="16">
        <v>68.221913188413552</v>
      </c>
      <c r="W75" s="16">
        <v>95.550605571122986</v>
      </c>
      <c r="AC75" s="16" t="s">
        <v>42</v>
      </c>
      <c r="AE75" s="16">
        <v>1.3649999999999999E-3</v>
      </c>
      <c r="AF75" s="16">
        <v>0.35263409999999995</v>
      </c>
      <c r="AG75" s="16">
        <v>0.35263409999999995</v>
      </c>
      <c r="AH75" s="16">
        <v>13.649999999999999</v>
      </c>
      <c r="AI75" s="16">
        <v>68.252583844042704</v>
      </c>
      <c r="AJ75" s="16">
        <v>96.478281353366896</v>
      </c>
      <c r="AQ75" s="16">
        <v>0.09</v>
      </c>
      <c r="AR75" s="16">
        <v>23.250599999999999</v>
      </c>
      <c r="AS75" s="16">
        <v>23.250599999999999</v>
      </c>
      <c r="AT75" s="16">
        <v>0.09</v>
      </c>
      <c r="AU75" s="16">
        <v>37.942198795672255</v>
      </c>
      <c r="AV75" s="16">
        <v>57.229428705048356</v>
      </c>
      <c r="BC75" s="16">
        <v>0.34</v>
      </c>
      <c r="BD75" s="16">
        <v>87.835599999999999</v>
      </c>
      <c r="BE75" s="16">
        <v>87.835599999999999</v>
      </c>
      <c r="BF75" s="16">
        <v>0.34</v>
      </c>
      <c r="BG75" s="16">
        <v>15.819382019031755</v>
      </c>
      <c r="BH75" s="16">
        <v>15.442861714060671</v>
      </c>
    </row>
    <row r="76" spans="1:60" x14ac:dyDescent="0.25">
      <c r="B76" s="16" t="s">
        <v>229</v>
      </c>
      <c r="C76" s="16" t="s">
        <v>214</v>
      </c>
      <c r="D76" s="16">
        <v>4</v>
      </c>
      <c r="E76" s="16">
        <v>6</v>
      </c>
      <c r="F76" s="16">
        <v>142.78</v>
      </c>
      <c r="G76" s="16">
        <v>1453.6200000000001</v>
      </c>
      <c r="H76" s="16">
        <v>401.12</v>
      </c>
      <c r="I76" s="16">
        <v>3052.09</v>
      </c>
      <c r="J76" s="16">
        <v>400.13</v>
      </c>
      <c r="R76" s="16">
        <v>5.3799999999999996E-4</v>
      </c>
      <c r="S76" s="16">
        <v>7.6815639999999991E-2</v>
      </c>
      <c r="T76" s="16">
        <v>0.63560505999999994</v>
      </c>
      <c r="U76" s="16">
        <v>15.845758376545671</v>
      </c>
      <c r="V76" s="16">
        <v>77.600240221864595</v>
      </c>
      <c r="W76" s="16">
        <v>108.68575211583276</v>
      </c>
      <c r="AE76" s="16">
        <v>3.3500000000000001E-4</v>
      </c>
      <c r="AF76" s="16">
        <v>4.78313E-2</v>
      </c>
      <c r="AG76" s="16">
        <v>0.40046539999999997</v>
      </c>
      <c r="AH76" s="16">
        <v>9.9836806940566412</v>
      </c>
      <c r="AI76" s="16">
        <v>77.510366382996139</v>
      </c>
      <c r="AJ76" s="16">
        <v>109.56459835701826</v>
      </c>
      <c r="AQ76" s="16">
        <v>0.01</v>
      </c>
      <c r="AR76" s="16">
        <v>1.4278</v>
      </c>
      <c r="AS76" s="16">
        <v>24.6784</v>
      </c>
      <c r="AT76" s="16">
        <v>6.1523733546070998E-2</v>
      </c>
      <c r="AU76" s="16">
        <v>40.27219765335596</v>
      </c>
      <c r="AV76" s="16">
        <v>60.743840303246607</v>
      </c>
      <c r="BC76" s="16">
        <v>0.18</v>
      </c>
      <c r="BD76" s="16">
        <v>25.700399999999998</v>
      </c>
      <c r="BE76" s="16">
        <v>113.536</v>
      </c>
      <c r="BF76" s="16">
        <v>0.28304746709214201</v>
      </c>
      <c r="BG76" s="16">
        <v>20.448079786701399</v>
      </c>
      <c r="BH76" s="16">
        <v>19.961390911744125</v>
      </c>
    </row>
    <row r="77" spans="1:60" x14ac:dyDescent="0.25">
      <c r="B77" s="16" t="s">
        <v>213</v>
      </c>
      <c r="C77" s="16" t="s">
        <v>216</v>
      </c>
      <c r="D77" s="16">
        <v>6</v>
      </c>
      <c r="E77" s="16">
        <v>12</v>
      </c>
      <c r="F77" s="16">
        <v>41.19</v>
      </c>
      <c r="G77" s="16">
        <v>566.68000000000006</v>
      </c>
      <c r="H77" s="16">
        <v>442.31</v>
      </c>
      <c r="I77" s="16">
        <v>3618.7700000000004</v>
      </c>
      <c r="J77" s="16">
        <v>445.26499999999999</v>
      </c>
      <c r="R77" s="16">
        <v>4.0700000000000003E-4</v>
      </c>
      <c r="S77" s="16">
        <v>1.6764330000000001E-2</v>
      </c>
      <c r="T77" s="16">
        <v>0.65236938999999994</v>
      </c>
      <c r="U77" s="16">
        <v>14.749144039248488</v>
      </c>
      <c r="V77" s="16">
        <v>79.646976657786936</v>
      </c>
      <c r="W77" s="16">
        <v>111.55238098560297</v>
      </c>
      <c r="AE77" s="16">
        <v>2.4800000000000001E-4</v>
      </c>
      <c r="AF77" s="16">
        <v>1.0215119999999999E-2</v>
      </c>
      <c r="AG77" s="16">
        <v>0.41068051999999999</v>
      </c>
      <c r="AH77" s="16">
        <v>9.2849024439872476</v>
      </c>
      <c r="AI77" s="16">
        <v>79.487510210768221</v>
      </c>
      <c r="AJ77" s="16">
        <v>112.35938542218982</v>
      </c>
      <c r="AQ77" s="16">
        <v>0.01</v>
      </c>
      <c r="AR77" s="16">
        <v>0.41189999999999999</v>
      </c>
      <c r="AS77" s="16">
        <v>25.090299999999999</v>
      </c>
      <c r="AT77" s="16">
        <v>5.6725599692523339E-2</v>
      </c>
      <c r="AU77" s="16">
        <v>40.944369196625274</v>
      </c>
      <c r="AV77" s="16">
        <v>61.757698082555933</v>
      </c>
      <c r="BC77" s="16">
        <v>0.16</v>
      </c>
      <c r="BD77" s="16">
        <v>6.5903999999999998</v>
      </c>
      <c r="BE77" s="16">
        <v>120.1264</v>
      </c>
      <c r="BF77" s="16">
        <v>0.27158870475458391</v>
      </c>
      <c r="BG77" s="16">
        <v>21.635025117048396</v>
      </c>
      <c r="BH77" s="16">
        <v>21.120085516669068</v>
      </c>
    </row>
    <row r="78" spans="1:60" x14ac:dyDescent="0.25">
      <c r="B78" s="16" t="s">
        <v>215</v>
      </c>
      <c r="C78" s="16" t="s">
        <v>217</v>
      </c>
      <c r="D78" s="16">
        <v>8</v>
      </c>
      <c r="E78" s="16">
        <v>20</v>
      </c>
      <c r="F78" s="16">
        <v>21.240000000000002</v>
      </c>
      <c r="G78" s="16">
        <v>354.09999999999991</v>
      </c>
      <c r="H78" s="16">
        <v>463.55</v>
      </c>
      <c r="I78" s="16">
        <v>3972.8700000000003</v>
      </c>
      <c r="J78" s="16">
        <v>466.48</v>
      </c>
      <c r="R78" s="16">
        <v>3.9599999999999998E-4</v>
      </c>
      <c r="S78" s="16">
        <v>8.4110399999999998E-3</v>
      </c>
      <c r="T78" s="16">
        <v>0.66078042999999997</v>
      </c>
      <c r="U78" s="16">
        <v>14.254782224139788</v>
      </c>
      <c r="V78" s="16">
        <v>80.673870188992808</v>
      </c>
      <c r="W78" s="16">
        <v>112.99063292223221</v>
      </c>
      <c r="AE78" s="16">
        <v>2.4699999999999999E-4</v>
      </c>
      <c r="AF78" s="16">
        <v>5.2462799999999999E-3</v>
      </c>
      <c r="AG78" s="16">
        <v>0.41592679999999999</v>
      </c>
      <c r="AH78" s="16">
        <v>8.9726415704886193</v>
      </c>
      <c r="AI78" s="16">
        <v>80.502931480490361</v>
      </c>
      <c r="AJ78" s="16">
        <v>113.79473179935114</v>
      </c>
      <c r="AQ78" s="16">
        <v>0.01</v>
      </c>
      <c r="AR78" s="16">
        <v>0.21240000000000003</v>
      </c>
      <c r="AS78" s="16">
        <v>25.302699999999998</v>
      </c>
      <c r="AT78" s="16">
        <v>5.4584618703483974E-2</v>
      </c>
      <c r="AU78" s="16">
        <v>41.290980596941857</v>
      </c>
      <c r="AV78" s="16">
        <v>62.280503113692852</v>
      </c>
      <c r="BC78" s="16">
        <v>0.16</v>
      </c>
      <c r="BD78" s="16">
        <v>3.3984000000000005</v>
      </c>
      <c r="BE78" s="16">
        <v>123.5248</v>
      </c>
      <c r="BF78" s="16">
        <v>0.26647567684176465</v>
      </c>
      <c r="BG78" s="16">
        <v>22.24708432599645</v>
      </c>
      <c r="BH78" s="16">
        <v>21.717576980825559</v>
      </c>
    </row>
    <row r="79" spans="1:60" x14ac:dyDescent="0.25">
      <c r="C79" s="16" t="s">
        <v>218</v>
      </c>
      <c r="F79" s="16">
        <v>4061.1800000000003</v>
      </c>
      <c r="R79" s="16">
        <v>1.44E-4</v>
      </c>
      <c r="S79" s="16">
        <v>0.58480992000000009</v>
      </c>
      <c r="AE79" s="16">
        <v>9.0000000000000006E-5</v>
      </c>
      <c r="AF79" s="16">
        <v>0.36550620000000006</v>
      </c>
      <c r="AQ79" s="16">
        <v>0.01</v>
      </c>
      <c r="AR79" s="16">
        <v>40.611800000000002</v>
      </c>
      <c r="BC79" s="16">
        <v>0.14000000000000001</v>
      </c>
      <c r="BD79" s="16">
        <v>568.56520000000012</v>
      </c>
    </row>
    <row r="80" spans="1:60" x14ac:dyDescent="0.25">
      <c r="C80" s="16" t="s">
        <v>219</v>
      </c>
      <c r="F80" s="16">
        <v>3518.4700000000003</v>
      </c>
    </row>
    <row r="81" spans="1:66" x14ac:dyDescent="0.25">
      <c r="C81" s="16" t="s">
        <v>220</v>
      </c>
      <c r="F81" s="16">
        <v>52.209999999999994</v>
      </c>
      <c r="P81" s="16" t="s">
        <v>42</v>
      </c>
      <c r="R81" s="16">
        <v>4.3999999999999999E-5</v>
      </c>
      <c r="S81" s="16">
        <v>0.15481268000000001</v>
      </c>
      <c r="AC81" s="16" t="s">
        <v>42</v>
      </c>
      <c r="AE81" s="16">
        <v>2.8E-5</v>
      </c>
      <c r="AF81" s="16">
        <v>9.8517160000000006E-2</v>
      </c>
      <c r="AQ81" s="16">
        <v>0.01</v>
      </c>
      <c r="AR81" s="16">
        <v>35.976300000000002</v>
      </c>
      <c r="BC81" s="16">
        <v>0.12</v>
      </c>
      <c r="BD81" s="16">
        <v>6.2651999999999992</v>
      </c>
    </row>
    <row r="82" spans="1:66" x14ac:dyDescent="0.25">
      <c r="C82" s="16" t="s">
        <v>221</v>
      </c>
      <c r="F82" s="16">
        <v>26.950000000000003</v>
      </c>
      <c r="P82" s="16" t="s">
        <v>42</v>
      </c>
      <c r="R82" s="16">
        <v>4.3999999999999999E-5</v>
      </c>
      <c r="S82" s="16">
        <v>3.4830399999999997E-3</v>
      </c>
      <c r="AE82" s="16">
        <v>2.8E-5</v>
      </c>
      <c r="AF82" s="16">
        <v>2.2164799999999998E-3</v>
      </c>
      <c r="AQ82" s="16">
        <v>0.01</v>
      </c>
      <c r="AR82" s="16">
        <v>0.26950000000000002</v>
      </c>
      <c r="BC82" s="16">
        <v>0.12</v>
      </c>
      <c r="BD82" s="16">
        <v>3.2340000000000004</v>
      </c>
    </row>
    <row r="84" spans="1:66" x14ac:dyDescent="0.25">
      <c r="C84" s="16" t="s">
        <v>222</v>
      </c>
      <c r="S84" s="16">
        <v>2.016842764910691E-4</v>
      </c>
      <c r="T84" s="16">
        <v>0.81907615</v>
      </c>
      <c r="W84" s="16">
        <v>0.58480992000000009</v>
      </c>
      <c r="AF84" s="16">
        <v>1.2721929094499626E-4</v>
      </c>
      <c r="AG84" s="16">
        <v>0.51666044</v>
      </c>
      <c r="AJ84" s="16">
        <v>0.36550620000000006</v>
      </c>
      <c r="AR84" s="16">
        <v>1.5088964291166605E-2</v>
      </c>
      <c r="AS84" s="16">
        <v>61.278999999999996</v>
      </c>
      <c r="AV84" s="16">
        <v>40.611800000000002</v>
      </c>
      <c r="BD84" s="16">
        <v>0.13671898315267975</v>
      </c>
      <c r="BE84" s="16">
        <v>555.24040000000002</v>
      </c>
      <c r="BH84" s="16">
        <v>568.56520000000012</v>
      </c>
    </row>
    <row r="85" spans="1:66" x14ac:dyDescent="0.25">
      <c r="C85" s="16" t="s">
        <v>223</v>
      </c>
      <c r="T85" s="16">
        <v>140.05852534102019</v>
      </c>
      <c r="AG85" s="16">
        <v>141.35476771666251</v>
      </c>
      <c r="AS85" s="16">
        <v>150.88964291166604</v>
      </c>
      <c r="BE85" s="16">
        <v>97.656416537628388</v>
      </c>
    </row>
    <row r="86" spans="1:66" x14ac:dyDescent="0.25">
      <c r="S86" s="16">
        <v>1.9635159536115729</v>
      </c>
      <c r="AF86" s="16">
        <v>1.2384870081732233</v>
      </c>
    </row>
    <row r="88" spans="1:66" x14ac:dyDescent="0.25">
      <c r="C88" s="16" t="s">
        <v>42</v>
      </c>
      <c r="E88" s="16">
        <v>0</v>
      </c>
      <c r="F88" s="16" t="s">
        <v>42</v>
      </c>
      <c r="G88" s="16" t="s">
        <v>42</v>
      </c>
      <c r="H88" s="16">
        <v>0</v>
      </c>
      <c r="I88" s="16">
        <v>0</v>
      </c>
      <c r="L88" s="16">
        <v>0</v>
      </c>
      <c r="P88" s="16">
        <v>0</v>
      </c>
      <c r="R88" s="16" t="s">
        <v>42</v>
      </c>
      <c r="S88" s="16" t="s">
        <v>42</v>
      </c>
      <c r="U88" s="16">
        <v>0</v>
      </c>
      <c r="V88" s="16">
        <v>0</v>
      </c>
      <c r="AC88" s="16" t="s">
        <v>42</v>
      </c>
      <c r="AE88" s="16" t="s">
        <v>42</v>
      </c>
      <c r="AF88" s="16" t="s">
        <v>42</v>
      </c>
      <c r="AQ88" s="16" t="s">
        <v>42</v>
      </c>
      <c r="AR88" s="16" t="s">
        <v>42</v>
      </c>
      <c r="BC88" s="16" t="s">
        <v>42</v>
      </c>
      <c r="BD88" s="16" t="s">
        <v>42</v>
      </c>
    </row>
    <row r="89" spans="1:66" x14ac:dyDescent="0.25">
      <c r="A89" s="16" t="s">
        <v>233</v>
      </c>
      <c r="B89" s="16" t="s">
        <v>211</v>
      </c>
      <c r="C89" s="16" t="s">
        <v>212</v>
      </c>
      <c r="D89" s="16">
        <v>2</v>
      </c>
      <c r="E89" s="16">
        <v>2</v>
      </c>
      <c r="F89" s="16">
        <v>283.54999999999995</v>
      </c>
      <c r="G89" s="16">
        <v>1692.59</v>
      </c>
      <c r="H89" s="16">
        <v>283.54999999999995</v>
      </c>
      <c r="I89" s="16">
        <v>1692.59</v>
      </c>
      <c r="J89" s="16">
        <v>274.875</v>
      </c>
      <c r="K89" s="16">
        <v>12.268302653586575</v>
      </c>
      <c r="L89" s="16">
        <v>8.6749999999999829</v>
      </c>
      <c r="M89" s="16">
        <v>3.1559799909049508</v>
      </c>
      <c r="N89" s="16">
        <v>1660.3799999999999</v>
      </c>
      <c r="O89" s="16">
        <v>45.551818844037442</v>
      </c>
      <c r="P89" s="16">
        <v>32.210000000000036</v>
      </c>
      <c r="R89" s="16">
        <v>2.0100000000000001E-3</v>
      </c>
      <c r="S89" s="16">
        <v>0.56993549999999993</v>
      </c>
      <c r="T89" s="16">
        <v>0.56993549999999993</v>
      </c>
      <c r="U89" s="16">
        <v>20.100000000000001</v>
      </c>
      <c r="V89" s="16">
        <v>70.163981070274701</v>
      </c>
      <c r="W89" s="16">
        <v>96.989879645422036</v>
      </c>
      <c r="X89" s="16">
        <v>20.100000000000001</v>
      </c>
      <c r="Y89" s="16">
        <v>0</v>
      </c>
      <c r="Z89" s="16">
        <v>0</v>
      </c>
      <c r="AA89" s="16">
        <v>69.167348294558565</v>
      </c>
      <c r="AB89" s="16">
        <v>1.4094515881233034</v>
      </c>
      <c r="AC89" s="16">
        <v>0.99663277571613651</v>
      </c>
      <c r="AE89" s="16">
        <v>1.25E-3</v>
      </c>
      <c r="AF89" s="16">
        <v>0.35443749999999996</v>
      </c>
      <c r="AG89" s="16">
        <v>0.35443749999999996</v>
      </c>
      <c r="AH89" s="16">
        <v>12.5</v>
      </c>
      <c r="AI89" s="16">
        <v>70.13750284903459</v>
      </c>
      <c r="AJ89" s="16">
        <v>96.507342930768203</v>
      </c>
      <c r="AK89" s="16">
        <v>12.5</v>
      </c>
      <c r="AL89" s="16">
        <v>0</v>
      </c>
      <c r="AM89" s="16">
        <v>0</v>
      </c>
      <c r="AN89" s="16">
        <v>69.144777942926595</v>
      </c>
      <c r="AO89" s="16">
        <v>1.4039250259234837</v>
      </c>
      <c r="AP89" s="16">
        <v>0.9927249061079948</v>
      </c>
      <c r="AQ89" s="16">
        <v>7.0000000000000007E-2</v>
      </c>
      <c r="AR89" s="16">
        <v>19.848499999999998</v>
      </c>
      <c r="AS89" s="16">
        <v>19.848499999999998</v>
      </c>
      <c r="AT89" s="16">
        <v>7.0000000000000007E-2</v>
      </c>
      <c r="AU89" s="16">
        <v>34.327968426259332</v>
      </c>
      <c r="AV89" s="16">
        <v>48.855440962906435</v>
      </c>
      <c r="AW89" s="16">
        <v>7.0000000000000007E-2</v>
      </c>
      <c r="AX89" s="16">
        <v>0</v>
      </c>
      <c r="AY89" s="16">
        <v>0</v>
      </c>
      <c r="AZ89" s="16">
        <v>33.483029696973517</v>
      </c>
      <c r="BA89" s="16">
        <v>1.1949238103302933</v>
      </c>
      <c r="BB89" s="16">
        <v>0.84493872928581826</v>
      </c>
      <c r="BC89" s="16">
        <v>0.3</v>
      </c>
      <c r="BD89" s="16">
        <v>85.064999999999984</v>
      </c>
      <c r="BE89" s="16">
        <v>85.064999999999984</v>
      </c>
      <c r="BF89" s="16">
        <v>0.3</v>
      </c>
      <c r="BG89" s="16">
        <v>15.471806899336402</v>
      </c>
      <c r="BH89" s="16">
        <v>14.955747233542786</v>
      </c>
      <c r="BI89" s="16">
        <v>0.3</v>
      </c>
      <c r="BJ89" s="16">
        <v>0</v>
      </c>
      <c r="BK89" s="16">
        <v>0</v>
      </c>
      <c r="BL89" s="16">
        <v>14.984299426654136</v>
      </c>
      <c r="BM89" s="16">
        <v>0.68943967962549257</v>
      </c>
      <c r="BN89" s="16">
        <v>0.48750747268226657</v>
      </c>
    </row>
    <row r="90" spans="1:66" x14ac:dyDescent="0.25">
      <c r="B90" s="16" t="s">
        <v>234</v>
      </c>
      <c r="C90" s="16" t="s">
        <v>214</v>
      </c>
      <c r="D90" s="16">
        <v>4</v>
      </c>
      <c r="E90" s="16">
        <v>6</v>
      </c>
      <c r="F90" s="16">
        <v>115.59</v>
      </c>
      <c r="G90" s="16">
        <v>1211.8799999999999</v>
      </c>
      <c r="H90" s="16">
        <v>399.14</v>
      </c>
      <c r="I90" s="16">
        <v>2904.47</v>
      </c>
      <c r="J90" s="16">
        <v>396.34499999999997</v>
      </c>
      <c r="K90" s="16">
        <v>3.9527269068328232</v>
      </c>
      <c r="L90" s="16">
        <v>2.7950000000000159</v>
      </c>
      <c r="M90" s="16">
        <v>0.70519370750230637</v>
      </c>
      <c r="N90" s="16">
        <v>2909.7699999999995</v>
      </c>
      <c r="O90" s="16">
        <v>7.4953318805773401</v>
      </c>
      <c r="P90" s="16">
        <v>5.2999999999999545</v>
      </c>
      <c r="R90" s="16">
        <v>5.9100000000000005E-4</v>
      </c>
      <c r="S90" s="16">
        <v>6.831369000000001E-2</v>
      </c>
      <c r="T90" s="16">
        <v>0.63824918999999991</v>
      </c>
      <c r="U90" s="16">
        <v>15.990609560555193</v>
      </c>
      <c r="V90" s="16">
        <v>78.573986153307089</v>
      </c>
      <c r="W90" s="16">
        <v>108.61529440066131</v>
      </c>
      <c r="X90" s="16">
        <v>15.749412898686948</v>
      </c>
      <c r="Y90" s="16">
        <v>0.34110359041318722</v>
      </c>
      <c r="Z90" s="16">
        <v>0.24119666186824329</v>
      </c>
      <c r="AA90" s="16">
        <v>78.166926518147889</v>
      </c>
      <c r="AB90" s="16">
        <v>0.57566925673678482</v>
      </c>
      <c r="AC90" s="16">
        <v>0.40705963515920013</v>
      </c>
      <c r="AE90" s="16">
        <v>3.6299999999999999E-4</v>
      </c>
      <c r="AF90" s="16">
        <v>4.1959169999999997E-2</v>
      </c>
      <c r="AG90" s="16">
        <v>0.39639666999999995</v>
      </c>
      <c r="AH90" s="16">
        <v>9.9312689783033505</v>
      </c>
      <c r="AI90" s="16">
        <v>78.440550369170367</v>
      </c>
      <c r="AJ90" s="16">
        <v>107.93211601002872</v>
      </c>
      <c r="AK90" s="16">
        <v>9.780499817572462</v>
      </c>
      <c r="AL90" s="16">
        <v>0.21321979189323287</v>
      </c>
      <c r="AM90" s="16">
        <v>0.15076916073088939</v>
      </c>
      <c r="AN90" s="16">
        <v>78.030391132579325</v>
      </c>
      <c r="AO90" s="16">
        <v>0.5800527551196567</v>
      </c>
      <c r="AP90" s="16">
        <v>0.41015923659104908</v>
      </c>
      <c r="AQ90" s="16">
        <v>0.01</v>
      </c>
      <c r="AR90" s="16">
        <v>1.1559000000000001</v>
      </c>
      <c r="AS90" s="16">
        <v>21.004399999999997</v>
      </c>
      <c r="AT90" s="16">
        <v>5.2624141905095949E-2</v>
      </c>
      <c r="AU90" s="16">
        <v>36.32709675857226</v>
      </c>
      <c r="AV90" s="16">
        <v>51.700593201565447</v>
      </c>
      <c r="AW90" s="16">
        <v>5.1604282869712248E-2</v>
      </c>
      <c r="AX90" s="16">
        <v>1.442298479548367E-3</v>
      </c>
      <c r="AY90" s="16">
        <v>1.0198590353836972E-3</v>
      </c>
      <c r="AZ90" s="16">
        <v>35.597883356726371</v>
      </c>
      <c r="BA90" s="16">
        <v>1.0312634827546838</v>
      </c>
      <c r="BB90" s="16">
        <v>0.72921340184589312</v>
      </c>
      <c r="BC90" s="16">
        <v>0.17</v>
      </c>
      <c r="BD90" s="16">
        <v>19.650300000000001</v>
      </c>
      <c r="BE90" s="16">
        <v>104.71529999999998</v>
      </c>
      <c r="BF90" s="16">
        <v>0.26235230746104121</v>
      </c>
      <c r="BG90" s="16">
        <v>19.045846129501925</v>
      </c>
      <c r="BH90" s="16">
        <v>18.410574951914452</v>
      </c>
      <c r="BI90" s="16">
        <v>0.26014261288437657</v>
      </c>
      <c r="BJ90" s="16">
        <v>3.1249800390214548E-3</v>
      </c>
      <c r="BK90" s="16">
        <v>2.2096945766646725E-3</v>
      </c>
      <c r="BL90" s="16">
        <v>18.736309634070444</v>
      </c>
      <c r="BM90" s="16">
        <v>0.43775070988863957</v>
      </c>
      <c r="BN90" s="16">
        <v>0.30953649543148209</v>
      </c>
    </row>
    <row r="91" spans="1:66" x14ac:dyDescent="0.25">
      <c r="B91" s="16" t="s">
        <v>213</v>
      </c>
      <c r="C91" s="16" t="s">
        <v>216</v>
      </c>
      <c r="D91" s="16">
        <v>6</v>
      </c>
      <c r="E91" s="16">
        <v>12</v>
      </c>
      <c r="F91" s="16">
        <v>49.08</v>
      </c>
      <c r="G91" s="16">
        <v>670.64</v>
      </c>
      <c r="H91" s="16">
        <v>448.21999999999997</v>
      </c>
      <c r="I91" s="16">
        <v>3575.1099999999997</v>
      </c>
      <c r="J91" s="16">
        <v>443.33499999999992</v>
      </c>
      <c r="K91" s="16">
        <v>6.9084332521925962</v>
      </c>
      <c r="L91" s="16">
        <v>4.8850000000000184</v>
      </c>
      <c r="M91" s="16">
        <v>1.1018755568588132</v>
      </c>
      <c r="N91" s="16">
        <v>3551.2949999999996</v>
      </c>
      <c r="O91" s="16">
        <v>33.679495987915338</v>
      </c>
      <c r="P91" s="16">
        <v>23.815000000000055</v>
      </c>
      <c r="R91" s="16">
        <v>4.06E-4</v>
      </c>
      <c r="S91" s="16">
        <v>1.992648E-2</v>
      </c>
      <c r="T91" s="16">
        <v>0.65817566999999988</v>
      </c>
      <c r="U91" s="16">
        <v>14.684210209272232</v>
      </c>
      <c r="V91" s="16">
        <v>81.027107893428933</v>
      </c>
      <c r="W91" s="16">
        <v>112.0063218010547</v>
      </c>
      <c r="X91" s="16">
        <v>14.51002904123094</v>
      </c>
      <c r="Y91" s="16">
        <v>0.24632937015398212</v>
      </c>
      <c r="Z91" s="16">
        <v>0.17418116804129188</v>
      </c>
      <c r="AA91" s="16">
        <v>80.554765185435286</v>
      </c>
      <c r="AB91" s="16">
        <v>0.66799346373265023</v>
      </c>
      <c r="AC91" s="16">
        <v>0.47234270799364703</v>
      </c>
      <c r="AE91" s="16">
        <v>2.5599999999999999E-4</v>
      </c>
      <c r="AF91" s="16">
        <v>1.2564479999999999E-2</v>
      </c>
      <c r="AG91" s="16">
        <v>0.40896114999999994</v>
      </c>
      <c r="AH91" s="16">
        <v>9.1241165052875814</v>
      </c>
      <c r="AI91" s="16">
        <v>80.926859667133016</v>
      </c>
      <c r="AJ91" s="16">
        <v>111.35321163367682</v>
      </c>
      <c r="AK91" s="16">
        <v>9.0149314422891322</v>
      </c>
      <c r="AL91" s="16">
        <v>0.15441099690096641</v>
      </c>
      <c r="AM91" s="16">
        <v>0.10918506299844831</v>
      </c>
      <c r="AN91" s="16">
        <v>80.45065616236667</v>
      </c>
      <c r="AO91" s="16">
        <v>0.67345345489017738</v>
      </c>
      <c r="AP91" s="16">
        <v>0.47620350476635309</v>
      </c>
      <c r="AQ91" s="16">
        <v>0.01</v>
      </c>
      <c r="AR91" s="16">
        <v>0.49080000000000001</v>
      </c>
      <c r="AS91" s="16">
        <v>21.495199999999997</v>
      </c>
      <c r="AT91" s="16">
        <v>4.7956806925170674E-2</v>
      </c>
      <c r="AU91" s="16">
        <v>37.175935053839311</v>
      </c>
      <c r="AV91" s="16">
        <v>52.90865680458807</v>
      </c>
      <c r="AW91" s="16">
        <v>4.7192566993204565E-2</v>
      </c>
      <c r="AX91" s="16">
        <v>1.080798476693557E-3</v>
      </c>
      <c r="AY91" s="16">
        <v>7.6423993196610487E-4</v>
      </c>
      <c r="AZ91" s="16">
        <v>36.415521964607066</v>
      </c>
      <c r="BA91" s="16">
        <v>1.0753865037982577</v>
      </c>
      <c r="BB91" s="16">
        <v>0.76041308923224094</v>
      </c>
      <c r="BC91" s="16">
        <v>0.17</v>
      </c>
      <c r="BD91" s="16">
        <v>8.3436000000000003</v>
      </c>
      <c r="BE91" s="16">
        <v>113.05889999999998</v>
      </c>
      <c r="BF91" s="16">
        <v>0.25223974833786977</v>
      </c>
      <c r="BG91" s="16">
        <v>20.563398213735194</v>
      </c>
      <c r="BH91" s="16">
        <v>19.87750932701335</v>
      </c>
      <c r="BI91" s="16">
        <v>0.25058389515194324</v>
      </c>
      <c r="BJ91" s="16">
        <v>2.3417300328360262E-3</v>
      </c>
      <c r="BK91" s="16">
        <v>1.6558531859265505E-3</v>
      </c>
      <c r="BL91" s="16">
        <v>20.187885657308207</v>
      </c>
      <c r="BM91" s="16">
        <v>0.53105495014043436</v>
      </c>
      <c r="BN91" s="16">
        <v>0.375512556426985</v>
      </c>
    </row>
    <row r="92" spans="1:66" x14ac:dyDescent="0.25">
      <c r="B92" s="16" t="s">
        <v>215</v>
      </c>
      <c r="C92" s="16" t="s">
        <v>217</v>
      </c>
      <c r="D92" s="16">
        <v>8</v>
      </c>
      <c r="E92" s="16">
        <v>20</v>
      </c>
      <c r="F92" s="16">
        <v>21.19</v>
      </c>
      <c r="G92" s="16">
        <v>346.89999999999992</v>
      </c>
      <c r="H92" s="16">
        <v>469.40999999999997</v>
      </c>
      <c r="I92" s="16">
        <v>3922.0099999999998</v>
      </c>
      <c r="J92" s="16">
        <v>465.20999999999992</v>
      </c>
      <c r="K92" s="16">
        <v>5.939696961967023</v>
      </c>
      <c r="L92" s="16">
        <v>4.2000000000000162</v>
      </c>
      <c r="M92" s="16">
        <v>0.90281808215644899</v>
      </c>
      <c r="N92" s="16">
        <v>3905.3499999999995</v>
      </c>
      <c r="O92" s="16">
        <v>23.560797949135882</v>
      </c>
      <c r="P92" s="16">
        <v>16.660000000000082</v>
      </c>
      <c r="R92" s="16">
        <v>4.5600000000000003E-4</v>
      </c>
      <c r="S92" s="16">
        <v>9.6626400000000019E-3</v>
      </c>
      <c r="T92" s="16">
        <v>0.66783830999999994</v>
      </c>
      <c r="U92" s="16">
        <v>14.227185402952642</v>
      </c>
      <c r="V92" s="16">
        <v>82.216662308005468</v>
      </c>
      <c r="W92" s="16">
        <v>113.65068031295129</v>
      </c>
      <c r="X92" s="16">
        <v>14.042321037087262</v>
      </c>
      <c r="Y92" s="16">
        <v>0.26143769340632211</v>
      </c>
      <c r="Z92" s="16">
        <v>0.18486436586537991</v>
      </c>
      <c r="AA92" s="16">
        <v>81.804883915761934</v>
      </c>
      <c r="AB92" s="16">
        <v>0.58234258700299335</v>
      </c>
      <c r="AC92" s="16">
        <v>0.41177839224353363</v>
      </c>
      <c r="AE92" s="16">
        <v>2.8800000000000001E-4</v>
      </c>
      <c r="AF92" s="16">
        <v>6.1027200000000007E-3</v>
      </c>
      <c r="AG92" s="16">
        <v>0.41506386999999995</v>
      </c>
      <c r="AH92" s="16">
        <v>8.8422460109499159</v>
      </c>
      <c r="AI92" s="16">
        <v>82.13449018418288</v>
      </c>
      <c r="AJ92" s="16">
        <v>113.01487918254077</v>
      </c>
      <c r="AK92" s="16">
        <v>8.7265581370339262</v>
      </c>
      <c r="AL92" s="16">
        <v>0.16360736029409995</v>
      </c>
      <c r="AM92" s="16">
        <v>0.11568787391598877</v>
      </c>
      <c r="AN92" s="16">
        <v>81.71984027311558</v>
      </c>
      <c r="AO92" s="16">
        <v>0.58640352786817418</v>
      </c>
      <c r="AP92" s="16">
        <v>0.41464991106730054</v>
      </c>
      <c r="AQ92" s="16">
        <v>0.01</v>
      </c>
      <c r="AR92" s="16">
        <v>0.21190000000000001</v>
      </c>
      <c r="AS92" s="16">
        <v>21.707099999999997</v>
      </c>
      <c r="AT92" s="16">
        <v>4.6243369335974942E-2</v>
      </c>
      <c r="AU92" s="16">
        <v>37.542415972272657</v>
      </c>
      <c r="AV92" s="16">
        <v>53.430231127082962</v>
      </c>
      <c r="AW92" s="16">
        <v>4.544451931365677E-2</v>
      </c>
      <c r="AX92" s="16">
        <v>1.1297445358644132E-3</v>
      </c>
      <c r="AY92" s="16">
        <v>7.9885002231817523E-4</v>
      </c>
      <c r="AZ92" s="16">
        <v>36.79633549783658</v>
      </c>
      <c r="BA92" s="16">
        <v>1.0551171255692535</v>
      </c>
      <c r="BB92" s="16">
        <v>0.74608047443607706</v>
      </c>
      <c r="BC92" s="16">
        <v>0.16</v>
      </c>
      <c r="BD92" s="16">
        <v>3.3904000000000001</v>
      </c>
      <c r="BE92" s="16">
        <v>116.44929999999998</v>
      </c>
      <c r="BF92" s="16">
        <v>0.24807588249078627</v>
      </c>
      <c r="BG92" s="16">
        <v>21.180051527219121</v>
      </c>
      <c r="BH92" s="16">
        <v>20.47359426700751</v>
      </c>
      <c r="BI92" s="16">
        <v>0.24632606948556146</v>
      </c>
      <c r="BJ92" s="16">
        <v>2.4746092836057296E-3</v>
      </c>
      <c r="BK92" s="16">
        <v>1.7498130052247957E-3</v>
      </c>
      <c r="BL92" s="16">
        <v>20.823833277217322</v>
      </c>
      <c r="BM92" s="16">
        <v>0.50376868031735389</v>
      </c>
      <c r="BN92" s="16">
        <v>0.35621825000179896</v>
      </c>
    </row>
    <row r="93" spans="1:66" x14ac:dyDescent="0.25">
      <c r="C93" s="16" t="s">
        <v>218</v>
      </c>
      <c r="F93" s="16">
        <v>4080.72</v>
      </c>
      <c r="R93" s="16">
        <v>1.44E-4</v>
      </c>
      <c r="S93" s="16">
        <v>0.58762367999999998</v>
      </c>
      <c r="AE93" s="16">
        <v>9.0000000000000006E-5</v>
      </c>
      <c r="AF93" s="16">
        <v>0.3672648</v>
      </c>
      <c r="AQ93" s="16">
        <v>0.01</v>
      </c>
      <c r="AR93" s="16">
        <v>40.807200000000002</v>
      </c>
      <c r="BC93" s="16">
        <v>0.14000000000000001</v>
      </c>
      <c r="BD93" s="16">
        <v>571.30079999999998</v>
      </c>
    </row>
    <row r="94" spans="1:66" x14ac:dyDescent="0.25">
      <c r="C94" s="16" t="s">
        <v>219</v>
      </c>
      <c r="F94" s="16">
        <v>3525.1</v>
      </c>
    </row>
    <row r="95" spans="1:66" x14ac:dyDescent="0.25">
      <c r="C95" s="16" t="s">
        <v>220</v>
      </c>
      <c r="F95" s="16">
        <v>57.379999999999995</v>
      </c>
      <c r="P95" s="16" t="s">
        <v>42</v>
      </c>
      <c r="R95" s="16">
        <v>4.0000000000000003E-5</v>
      </c>
      <c r="S95" s="16">
        <v>2.2951999999999998E-3</v>
      </c>
      <c r="AE95" s="16">
        <v>2.5000000000000001E-5</v>
      </c>
      <c r="AF95" s="16">
        <v>1.4345E-3</v>
      </c>
      <c r="AQ95" s="16">
        <v>0.01</v>
      </c>
      <c r="AR95" s="16">
        <v>36.113100000000003</v>
      </c>
      <c r="BC95" s="16">
        <v>0.12</v>
      </c>
      <c r="BD95" s="16">
        <v>6.8855999999999993</v>
      </c>
    </row>
    <row r="96" spans="1:66" x14ac:dyDescent="0.25">
      <c r="C96" s="16" t="s">
        <v>221</v>
      </c>
      <c r="F96" s="16">
        <v>28.830000000000002</v>
      </c>
      <c r="P96" s="16" t="s">
        <v>42</v>
      </c>
      <c r="AE96" s="16">
        <v>2.5000000000000001E-5</v>
      </c>
      <c r="AF96" s="16">
        <v>0</v>
      </c>
      <c r="AQ96" s="16">
        <v>0.01</v>
      </c>
      <c r="AR96" s="16">
        <v>0.2883</v>
      </c>
      <c r="BC96" s="16">
        <v>0.12</v>
      </c>
      <c r="BD96" s="16">
        <v>3.4596</v>
      </c>
    </row>
    <row r="98" spans="1:60" x14ac:dyDescent="0.25">
      <c r="C98" s="16" t="s">
        <v>222</v>
      </c>
      <c r="S98" s="16">
        <v>1.9905573281185673E-4</v>
      </c>
      <c r="T98" s="16">
        <v>0.81229070999999997</v>
      </c>
      <c r="W98" s="16">
        <v>0.58762367999999998</v>
      </c>
      <c r="AF98" s="16">
        <v>1.2383761199004096E-4</v>
      </c>
      <c r="AG98" s="16">
        <v>0.50534661999999997</v>
      </c>
      <c r="AJ98" s="16">
        <v>0.3672648</v>
      </c>
      <c r="AR98" s="16">
        <v>1.4169117214609186E-2</v>
      </c>
      <c r="AS98" s="16">
        <v>57.8202</v>
      </c>
      <c r="AV98" s="16">
        <v>40.807200000000002</v>
      </c>
      <c r="BD98" s="16">
        <v>0.13473271873590933</v>
      </c>
      <c r="BE98" s="16">
        <v>549.80649999999991</v>
      </c>
      <c r="BH98" s="16">
        <v>571.30079999999998</v>
      </c>
    </row>
    <row r="99" spans="1:60" x14ac:dyDescent="0.25">
      <c r="C99" s="16" t="s">
        <v>223</v>
      </c>
      <c r="T99" s="16">
        <v>138.23314778601161</v>
      </c>
      <c r="AG99" s="16">
        <v>137.59734665560109</v>
      </c>
      <c r="AS99" s="16">
        <v>141.69117214609187</v>
      </c>
      <c r="BE99" s="16">
        <v>96.237656239935248</v>
      </c>
    </row>
    <row r="102" spans="1:60" x14ac:dyDescent="0.25">
      <c r="C102" s="16" t="s">
        <v>42</v>
      </c>
      <c r="E102" s="16">
        <v>0</v>
      </c>
      <c r="F102" s="16" t="s">
        <v>42</v>
      </c>
      <c r="G102" s="16" t="s">
        <v>42</v>
      </c>
      <c r="H102" s="16">
        <v>0</v>
      </c>
      <c r="I102" s="16">
        <v>0</v>
      </c>
      <c r="R102" s="16" t="s">
        <v>42</v>
      </c>
      <c r="S102" s="16" t="s">
        <v>42</v>
      </c>
      <c r="AE102" s="16" t="s">
        <v>42</v>
      </c>
      <c r="AF102" s="16" t="s">
        <v>42</v>
      </c>
      <c r="AQ102" s="16" t="s">
        <v>42</v>
      </c>
      <c r="AR102" s="16" t="s">
        <v>42</v>
      </c>
      <c r="BC102" s="16" t="s">
        <v>42</v>
      </c>
      <c r="BD102" s="16" t="s">
        <v>42</v>
      </c>
    </row>
    <row r="103" spans="1:60" x14ac:dyDescent="0.25">
      <c r="A103" s="16" t="s">
        <v>235</v>
      </c>
      <c r="B103" s="16" t="s">
        <v>211</v>
      </c>
      <c r="C103" s="16" t="s">
        <v>212</v>
      </c>
      <c r="D103" s="16">
        <v>2</v>
      </c>
      <c r="E103" s="16">
        <v>2</v>
      </c>
      <c r="F103" s="16">
        <v>266.2</v>
      </c>
      <c r="G103" s="16">
        <v>1628.1699999999998</v>
      </c>
      <c r="H103" s="16">
        <v>266.2</v>
      </c>
      <c r="I103" s="16">
        <v>1628.1699999999998</v>
      </c>
      <c r="J103" s="16">
        <v>299.27</v>
      </c>
      <c r="R103" s="16">
        <v>2.0100000000000001E-3</v>
      </c>
      <c r="S103" s="16">
        <v>0.53506200000000004</v>
      </c>
      <c r="T103" s="16">
        <v>0.53506200000000004</v>
      </c>
      <c r="U103" s="16">
        <v>20.100000000000001</v>
      </c>
      <c r="V103" s="16">
        <v>68.170715518842428</v>
      </c>
      <c r="W103" s="16">
        <v>90.360798752294059</v>
      </c>
      <c r="Z103" s="16" t="s">
        <v>42</v>
      </c>
      <c r="AE103" s="16">
        <v>1.25E-3</v>
      </c>
      <c r="AF103" s="16">
        <v>0.33274999999999999</v>
      </c>
      <c r="AG103" s="16">
        <v>0.33274999999999999</v>
      </c>
      <c r="AH103" s="16">
        <v>12.5</v>
      </c>
      <c r="AI103" s="16">
        <v>68.1520530368186</v>
      </c>
      <c r="AJ103" s="16">
        <v>89.911242539596074</v>
      </c>
      <c r="AQ103" s="16">
        <v>7.0000000000000007E-2</v>
      </c>
      <c r="AR103" s="16">
        <v>18.634</v>
      </c>
      <c r="AS103" s="16">
        <v>18.634</v>
      </c>
      <c r="AT103" s="16">
        <v>7.0000000000000007E-2</v>
      </c>
      <c r="AU103" s="16">
        <v>32.638090967687695</v>
      </c>
      <c r="AV103" s="16">
        <v>45.866049671400788</v>
      </c>
      <c r="BC103" s="16">
        <v>0.3</v>
      </c>
      <c r="BD103" s="16">
        <v>79.86</v>
      </c>
      <c r="BE103" s="16">
        <v>79.86</v>
      </c>
      <c r="BF103" s="16">
        <v>0.3</v>
      </c>
      <c r="BG103" s="16">
        <v>14.496791953971869</v>
      </c>
      <c r="BH103" s="16">
        <v>14.040627450428813</v>
      </c>
    </row>
    <row r="104" spans="1:60" x14ac:dyDescent="0.25">
      <c r="B104" s="16" t="s">
        <v>229</v>
      </c>
      <c r="C104" s="16" t="s">
        <v>214</v>
      </c>
      <c r="D104" s="16">
        <v>4</v>
      </c>
      <c r="E104" s="16">
        <v>6</v>
      </c>
      <c r="F104" s="16">
        <v>127.35</v>
      </c>
      <c r="G104" s="16">
        <v>1286.9000000000001</v>
      </c>
      <c r="H104" s="16">
        <v>393.54999999999995</v>
      </c>
      <c r="I104" s="16">
        <v>2915.0699999999997</v>
      </c>
      <c r="J104" s="16">
        <v>420.505</v>
      </c>
      <c r="R104" s="16">
        <v>5.9100000000000005E-4</v>
      </c>
      <c r="S104" s="16">
        <v>7.5263850000000007E-2</v>
      </c>
      <c r="T104" s="16">
        <v>0.61032585000000006</v>
      </c>
      <c r="U104" s="16">
        <v>15.508216236818706</v>
      </c>
      <c r="V104" s="16">
        <v>77.759866882988689</v>
      </c>
      <c r="W104" s="16">
        <v>103.07129137403292</v>
      </c>
      <c r="AE104" s="16">
        <v>3.6299999999999999E-4</v>
      </c>
      <c r="AF104" s="16">
        <v>4.622805E-2</v>
      </c>
      <c r="AG104" s="16">
        <v>0.37897805000000001</v>
      </c>
      <c r="AH104" s="16">
        <v>9.6297306568415717</v>
      </c>
      <c r="AI104" s="16">
        <v>77.620231895988269</v>
      </c>
      <c r="AJ104" s="16">
        <v>102.4023662531425</v>
      </c>
      <c r="AQ104" s="16">
        <v>0.01</v>
      </c>
      <c r="AR104" s="16">
        <v>1.2735000000000001</v>
      </c>
      <c r="AS104" s="16">
        <v>19.907499999999999</v>
      </c>
      <c r="AT104" s="16">
        <v>5.0584423834328554E-2</v>
      </c>
      <c r="AU104" s="16">
        <v>34.868669954880474</v>
      </c>
      <c r="AV104" s="16">
        <v>49.000664582666694</v>
      </c>
      <c r="BC104" s="16">
        <v>0.17</v>
      </c>
      <c r="BD104" s="16">
        <v>21.6495</v>
      </c>
      <c r="BE104" s="16">
        <v>101.5095</v>
      </c>
      <c r="BF104" s="16">
        <v>0.25793291830771187</v>
      </c>
      <c r="BG104" s="16">
        <v>18.426773138638961</v>
      </c>
      <c r="BH104" s="16">
        <v>17.846945556965988</v>
      </c>
    </row>
    <row r="105" spans="1:60" x14ac:dyDescent="0.25">
      <c r="B105" s="16" t="s">
        <v>213</v>
      </c>
      <c r="C105" s="16" t="s">
        <v>216</v>
      </c>
      <c r="D105" s="16">
        <v>6</v>
      </c>
      <c r="E105" s="16">
        <v>12</v>
      </c>
      <c r="F105" s="16">
        <v>44.9</v>
      </c>
      <c r="G105" s="16">
        <v>612.41000000000008</v>
      </c>
      <c r="H105" s="16">
        <v>438.44999999999993</v>
      </c>
      <c r="I105" s="16">
        <v>3527.4799999999996</v>
      </c>
      <c r="J105" s="16">
        <v>463.44499999999999</v>
      </c>
      <c r="R105" s="16">
        <v>4.06E-4</v>
      </c>
      <c r="S105" s="16">
        <v>1.82294E-2</v>
      </c>
      <c r="T105" s="16">
        <v>0.62855525000000001</v>
      </c>
      <c r="U105" s="16">
        <v>14.335847873189648</v>
      </c>
      <c r="V105" s="16">
        <v>80.082422477441639</v>
      </c>
      <c r="W105" s="16">
        <v>106.14985637168752</v>
      </c>
      <c r="AE105" s="16">
        <v>2.5599999999999999E-4</v>
      </c>
      <c r="AF105" s="16">
        <v>1.1494399999999998E-2</v>
      </c>
      <c r="AG105" s="16">
        <v>0.39047245000000003</v>
      </c>
      <c r="AH105" s="16">
        <v>8.9057463792906848</v>
      </c>
      <c r="AI105" s="16">
        <v>79.97445265760031</v>
      </c>
      <c r="AJ105" s="16">
        <v>105.50822887146597</v>
      </c>
      <c r="AQ105" s="16">
        <v>0.01</v>
      </c>
      <c r="AR105" s="16">
        <v>0.44900000000000001</v>
      </c>
      <c r="AS105" s="16">
        <v>20.3565</v>
      </c>
      <c r="AT105" s="16">
        <v>4.6428327061238464E-2</v>
      </c>
      <c r="AU105" s="16">
        <v>35.655108875374829</v>
      </c>
      <c r="AV105" s="16">
        <v>50.1058409432151</v>
      </c>
      <c r="BC105" s="16">
        <v>0.17</v>
      </c>
      <c r="BD105" s="16">
        <v>7.633</v>
      </c>
      <c r="BE105" s="16">
        <v>109.1425</v>
      </c>
      <c r="BF105" s="16">
        <v>0.24892804196601667</v>
      </c>
      <c r="BG105" s="16">
        <v>19.812373100881224</v>
      </c>
      <c r="BH105" s="16">
        <v>19.18894542334619</v>
      </c>
    </row>
    <row r="106" spans="1:60" x14ac:dyDescent="0.25">
      <c r="B106" s="16" t="s">
        <v>215</v>
      </c>
      <c r="C106" s="16" t="s">
        <v>217</v>
      </c>
      <c r="D106" s="16">
        <v>8</v>
      </c>
      <c r="E106" s="16">
        <v>20</v>
      </c>
      <c r="F106" s="16">
        <v>22.56</v>
      </c>
      <c r="G106" s="16">
        <v>361.21</v>
      </c>
      <c r="H106" s="16">
        <v>461.00999999999993</v>
      </c>
      <c r="I106" s="16">
        <v>3888.6899999999996</v>
      </c>
      <c r="J106" s="16">
        <v>485.98</v>
      </c>
      <c r="R106" s="16">
        <v>4.5600000000000003E-4</v>
      </c>
      <c r="S106" s="16">
        <v>1.0287360000000001E-2</v>
      </c>
      <c r="T106" s="16">
        <v>0.63884260999999998</v>
      </c>
      <c r="U106" s="16">
        <v>13.857456671221883</v>
      </c>
      <c r="V106" s="16">
        <v>81.3931055235184</v>
      </c>
      <c r="W106" s="16">
        <v>107.8871766572851</v>
      </c>
      <c r="AE106" s="16">
        <v>2.8800000000000001E-4</v>
      </c>
      <c r="AF106" s="16">
        <v>6.4972799999999994E-3</v>
      </c>
      <c r="AG106" s="16">
        <v>0.39696973000000002</v>
      </c>
      <c r="AH106" s="16">
        <v>8.6108702631179384</v>
      </c>
      <c r="AI106" s="16">
        <v>81.305190362048279</v>
      </c>
      <c r="AJ106" s="16">
        <v>107.26383673901718</v>
      </c>
      <c r="AQ106" s="16">
        <v>0.01</v>
      </c>
      <c r="AR106" s="16">
        <v>0.22559999999999999</v>
      </c>
      <c r="AS106" s="16">
        <v>20.582100000000001</v>
      </c>
      <c r="AT106" s="16">
        <v>4.4645669291338591E-2</v>
      </c>
      <c r="AU106" s="16">
        <v>36.050255023400503</v>
      </c>
      <c r="AV106" s="16">
        <v>50.661136682501784</v>
      </c>
      <c r="BC106" s="16">
        <v>0.16</v>
      </c>
      <c r="BD106" s="16">
        <v>3.6095999999999999</v>
      </c>
      <c r="BE106" s="16">
        <v>112.7521</v>
      </c>
      <c r="BF106" s="16">
        <v>0.24457625648033668</v>
      </c>
      <c r="BG106" s="16">
        <v>20.467615027215523</v>
      </c>
      <c r="BH106" s="16">
        <v>19.823569125388111</v>
      </c>
    </row>
    <row r="107" spans="1:60" x14ac:dyDescent="0.25">
      <c r="C107" s="16" t="s">
        <v>218</v>
      </c>
      <c r="F107" s="16">
        <v>4112.08</v>
      </c>
      <c r="R107" s="16">
        <v>1.44E-4</v>
      </c>
      <c r="S107" s="16">
        <v>0.59213952000000003</v>
      </c>
      <c r="AE107" s="16">
        <v>9.0000000000000006E-5</v>
      </c>
      <c r="AF107" s="16">
        <v>0.37008720000000001</v>
      </c>
      <c r="AQ107" s="16">
        <v>0.01</v>
      </c>
      <c r="AR107" s="16">
        <v>41.120800000000003</v>
      </c>
      <c r="BC107" s="16">
        <v>0.14000000000000001</v>
      </c>
      <c r="BD107" s="16">
        <v>575.69120000000009</v>
      </c>
    </row>
    <row r="108" spans="1:60" x14ac:dyDescent="0.25">
      <c r="C108" s="16" t="s">
        <v>219</v>
      </c>
      <c r="F108" s="16">
        <v>3563.7200000000003</v>
      </c>
    </row>
    <row r="109" spans="1:60" x14ac:dyDescent="0.25">
      <c r="C109" s="16" t="s">
        <v>220</v>
      </c>
      <c r="F109" s="16">
        <v>56.75</v>
      </c>
      <c r="P109" s="16" t="s">
        <v>42</v>
      </c>
      <c r="R109" s="16">
        <v>4.0000000000000003E-5</v>
      </c>
      <c r="S109" s="16">
        <v>2.2700000000000003E-3</v>
      </c>
      <c r="AC109" s="16" t="s">
        <v>42</v>
      </c>
      <c r="AE109" s="16">
        <v>2.5000000000000001E-5</v>
      </c>
      <c r="AF109" s="16">
        <v>1.4187500000000001E-3</v>
      </c>
      <c r="AQ109" s="16">
        <v>0.01</v>
      </c>
      <c r="AR109" s="16">
        <v>36.5107</v>
      </c>
      <c r="BC109" s="16">
        <v>0.12</v>
      </c>
      <c r="BD109" s="16">
        <v>6.81</v>
      </c>
    </row>
    <row r="110" spans="1:60" x14ac:dyDescent="0.25">
      <c r="C110" s="16" t="s">
        <v>221</v>
      </c>
      <c r="F110" s="16">
        <v>30.599999999999998</v>
      </c>
      <c r="P110" s="16" t="s">
        <v>42</v>
      </c>
      <c r="AE110" s="16">
        <v>2.5000000000000001E-5</v>
      </c>
      <c r="AF110" s="16">
        <v>7.6499999999999995E-4</v>
      </c>
      <c r="AQ110" s="16">
        <v>0.01</v>
      </c>
      <c r="AR110" s="16">
        <v>0.30599999999999999</v>
      </c>
      <c r="BC110" s="16">
        <v>0.12</v>
      </c>
      <c r="BD110" s="16">
        <v>3.6719999999999997</v>
      </c>
    </row>
    <row r="112" spans="1:60" x14ac:dyDescent="0.25">
      <c r="C112" s="16" t="s">
        <v>222</v>
      </c>
      <c r="S112" s="16">
        <v>1.9087308855858835E-4</v>
      </c>
      <c r="T112" s="16">
        <v>0.78488541000000001</v>
      </c>
      <c r="W112" s="16">
        <v>0.59213952000000003</v>
      </c>
      <c r="AF112" s="16">
        <v>1.1873467442267662E-4</v>
      </c>
      <c r="AG112" s="16">
        <v>0.48824648000000004</v>
      </c>
      <c r="AJ112" s="16">
        <v>0.37008720000000001</v>
      </c>
      <c r="AR112" s="16">
        <v>1.388416567771055E-2</v>
      </c>
      <c r="AS112" s="16">
        <v>57.092799999999997</v>
      </c>
      <c r="AV112" s="16">
        <v>41.120800000000003</v>
      </c>
      <c r="BD112" s="16">
        <v>0.13396638684072293</v>
      </c>
      <c r="BE112" s="16">
        <v>550.88049999999998</v>
      </c>
      <c r="BH112" s="16">
        <v>575.69120000000009</v>
      </c>
    </row>
    <row r="113" spans="1:66" x14ac:dyDescent="0.25">
      <c r="C113" s="16" t="s">
        <v>223</v>
      </c>
      <c r="T113" s="16">
        <v>132.55075594346414</v>
      </c>
      <c r="AG113" s="16">
        <v>131.92741602519624</v>
      </c>
      <c r="AS113" s="16">
        <v>138.8416567771055</v>
      </c>
      <c r="BE113" s="16">
        <v>95.690276314802077</v>
      </c>
    </row>
    <row r="114" spans="1:66" x14ac:dyDescent="0.25">
      <c r="S114" s="16">
        <v>1.9496441068522254</v>
      </c>
      <c r="AF114" s="16">
        <v>1.212861432063588</v>
      </c>
    </row>
    <row r="116" spans="1:66" x14ac:dyDescent="0.25">
      <c r="C116" s="16" t="s">
        <v>42</v>
      </c>
      <c r="E116" s="16">
        <v>0</v>
      </c>
      <c r="F116" s="16" t="s">
        <v>42</v>
      </c>
      <c r="G116" s="16" t="s">
        <v>42</v>
      </c>
      <c r="H116" s="16">
        <v>0</v>
      </c>
      <c r="I116" s="16">
        <v>0</v>
      </c>
      <c r="L116" s="16">
        <v>0</v>
      </c>
      <c r="P116" s="16">
        <v>0</v>
      </c>
      <c r="R116" s="16" t="s">
        <v>42</v>
      </c>
      <c r="S116" s="16" t="s">
        <v>42</v>
      </c>
      <c r="U116" s="16">
        <v>0</v>
      </c>
      <c r="V116" s="16">
        <v>0</v>
      </c>
      <c r="AC116" s="16" t="s">
        <v>42</v>
      </c>
      <c r="AE116" s="16" t="s">
        <v>42</v>
      </c>
      <c r="AF116" s="16" t="s">
        <v>42</v>
      </c>
      <c r="AQ116" s="16" t="s">
        <v>42</v>
      </c>
      <c r="AR116" s="16" t="s">
        <v>42</v>
      </c>
      <c r="BC116" s="16" t="s">
        <v>42</v>
      </c>
      <c r="BD116" s="16" t="s">
        <v>42</v>
      </c>
    </row>
    <row r="117" spans="1:66" x14ac:dyDescent="0.25">
      <c r="A117" s="16" t="s">
        <v>236</v>
      </c>
      <c r="B117" s="16" t="s">
        <v>211</v>
      </c>
      <c r="C117" s="16" t="s">
        <v>212</v>
      </c>
      <c r="D117" s="16">
        <v>2</v>
      </c>
      <c r="E117" s="16">
        <v>2</v>
      </c>
      <c r="F117" s="16">
        <v>332.34000000000003</v>
      </c>
      <c r="G117" s="16">
        <v>1840.1799999999998</v>
      </c>
      <c r="H117" s="16">
        <v>332.34000000000003</v>
      </c>
      <c r="I117" s="16">
        <v>1840.1799999999998</v>
      </c>
      <c r="J117" s="16">
        <v>326.85500000000002</v>
      </c>
      <c r="K117" s="16">
        <v>7.7569613896164453</v>
      </c>
      <c r="L117" s="16">
        <v>5.4850000000000128</v>
      </c>
      <c r="M117" s="16">
        <v>1.6781141484756277</v>
      </c>
      <c r="N117" s="16">
        <v>1848.6949999999999</v>
      </c>
      <c r="O117" s="16">
        <v>12.042028483607046</v>
      </c>
      <c r="P117" s="16">
        <v>8.5150000000001</v>
      </c>
      <c r="R117" s="16">
        <v>1.8339999999999999E-3</v>
      </c>
      <c r="S117" s="16">
        <v>0.60951156000000006</v>
      </c>
      <c r="T117" s="16">
        <v>0.60951156000000006</v>
      </c>
      <c r="U117" s="16">
        <v>18.340000000000003</v>
      </c>
      <c r="V117" s="16">
        <v>71.532445668705137</v>
      </c>
      <c r="W117" s="16">
        <v>103.72481245139748</v>
      </c>
      <c r="X117" s="16">
        <v>18.340000000000003</v>
      </c>
      <c r="Y117" s="16">
        <v>3.5527136788005009E-15</v>
      </c>
      <c r="Z117" s="16">
        <v>2.5121479338940399E-15</v>
      </c>
      <c r="AA117" s="16">
        <v>71.210603724536838</v>
      </c>
      <c r="AB117" s="16">
        <v>0.45515324238334187</v>
      </c>
      <c r="AC117" s="16">
        <v>0.32184194416830531</v>
      </c>
      <c r="AE117" s="16">
        <v>1.0989999999999999E-3</v>
      </c>
      <c r="AF117" s="16">
        <v>0.36524166000000002</v>
      </c>
      <c r="AG117" s="16">
        <v>0.36524166000000002</v>
      </c>
      <c r="AH117" s="16">
        <v>10.99</v>
      </c>
      <c r="AI117" s="16">
        <v>63.950252378583492</v>
      </c>
      <c r="AJ117" s="16">
        <v>98.690703164011083</v>
      </c>
      <c r="AK117" s="16">
        <v>11.065000000000001</v>
      </c>
      <c r="AL117" s="16">
        <v>0.10606601717798238</v>
      </c>
      <c r="AM117" s="16">
        <v>7.5000000000000178E-2</v>
      </c>
      <c r="AN117" s="16">
        <v>66.301314269584864</v>
      </c>
      <c r="AO117" s="16">
        <v>3.3249036122326805</v>
      </c>
      <c r="AP117" s="16">
        <v>2.3510618910013754</v>
      </c>
      <c r="AQ117" s="16">
        <v>0.04</v>
      </c>
      <c r="AR117" s="16">
        <v>13.293600000000001</v>
      </c>
      <c r="AS117" s="16">
        <v>13.293600000000001</v>
      </c>
      <c r="AT117" s="16">
        <v>0.04</v>
      </c>
      <c r="AU117" s="16">
        <v>23.562734522199516</v>
      </c>
      <c r="AV117" s="16">
        <v>32.721096807541784</v>
      </c>
      <c r="AW117" s="16">
        <v>0.05</v>
      </c>
      <c r="AX117" s="16">
        <v>1.4142135623730907E-2</v>
      </c>
      <c r="AY117" s="16">
        <v>9.999999999999969E-3</v>
      </c>
      <c r="AZ117" s="16">
        <v>28.624952928214832</v>
      </c>
      <c r="BA117" s="16">
        <v>7.1590579254815951</v>
      </c>
      <c r="BB117" s="16">
        <v>5.062218406015333</v>
      </c>
      <c r="BC117" s="16">
        <v>0.26</v>
      </c>
      <c r="BD117" s="16">
        <v>86.408400000000015</v>
      </c>
      <c r="BE117" s="16">
        <v>86.408400000000015</v>
      </c>
      <c r="BF117" s="16">
        <v>0.26</v>
      </c>
      <c r="BG117" s="16">
        <v>12.923491097268236</v>
      </c>
      <c r="BH117" s="16">
        <v>15.191937803501542</v>
      </c>
      <c r="BI117" s="16">
        <v>0.26500000000000001</v>
      </c>
      <c r="BJ117" s="16">
        <v>7.0710678118654814E-3</v>
      </c>
      <c r="BK117" s="16">
        <v>5.0000000000000044E-3</v>
      </c>
      <c r="BL117" s="16">
        <v>14.324022793671599</v>
      </c>
      <c r="BM117" s="16">
        <v>1.9806509195870345</v>
      </c>
      <c r="BN117" s="16">
        <v>1.4005316964033632</v>
      </c>
    </row>
    <row r="118" spans="1:66" x14ac:dyDescent="0.25">
      <c r="B118" s="16" t="s">
        <v>237</v>
      </c>
      <c r="C118" s="16" t="s">
        <v>214</v>
      </c>
      <c r="D118" s="16">
        <v>4</v>
      </c>
      <c r="E118" s="16">
        <v>6</v>
      </c>
      <c r="F118" s="16">
        <v>115.11999999999999</v>
      </c>
      <c r="G118" s="16">
        <v>1197.4700000000003</v>
      </c>
      <c r="H118" s="16">
        <v>447.46000000000004</v>
      </c>
      <c r="I118" s="16">
        <v>3037.65</v>
      </c>
      <c r="J118" s="16">
        <v>440.41</v>
      </c>
      <c r="K118" s="16">
        <v>9.970205614730336</v>
      </c>
      <c r="L118" s="16">
        <v>7.0500000000000105</v>
      </c>
      <c r="M118" s="16">
        <v>1.6007810903476329</v>
      </c>
      <c r="N118" s="16">
        <v>3028.05</v>
      </c>
      <c r="O118" s="16">
        <v>13.576450198781904</v>
      </c>
      <c r="P118" s="16">
        <v>9.6000000000001346</v>
      </c>
      <c r="R118" s="16">
        <v>6.2299999999999996E-4</v>
      </c>
      <c r="S118" s="16">
        <v>7.1719759999999994E-2</v>
      </c>
      <c r="T118" s="16">
        <v>0.68123132000000008</v>
      </c>
      <c r="U118" s="16">
        <v>15.22440709784115</v>
      </c>
      <c r="V118" s="16">
        <v>79.949496586611545</v>
      </c>
      <c r="W118" s="16">
        <v>115.92986177820475</v>
      </c>
      <c r="X118" s="16">
        <v>15.217454956526259</v>
      </c>
      <c r="Y118" s="16">
        <v>9.8318125350525028E-3</v>
      </c>
      <c r="Z118" s="16">
        <v>6.9521413148905245E-3</v>
      </c>
      <c r="AA118" s="16">
        <v>79.614883229970474</v>
      </c>
      <c r="AB118" s="16">
        <v>0.47321474711297845</v>
      </c>
      <c r="AC118" s="16">
        <v>0.33461335664106423</v>
      </c>
      <c r="AE118" s="16">
        <v>2.99E-4</v>
      </c>
      <c r="AF118" s="16">
        <v>3.4420880000000001E-2</v>
      </c>
      <c r="AG118" s="16">
        <v>0.39966254000000001</v>
      </c>
      <c r="AH118" s="16">
        <v>8.9318048540651667</v>
      </c>
      <c r="AI118" s="16">
        <v>69.977012751682594</v>
      </c>
      <c r="AJ118" s="16">
        <v>107.99145174434565</v>
      </c>
      <c r="AK118" s="16">
        <v>9.0719862834106522</v>
      </c>
      <c r="AL118" s="16">
        <v>0.19824647857323263</v>
      </c>
      <c r="AM118" s="16">
        <v>0.14018142934548639</v>
      </c>
      <c r="AN118" s="16">
        <v>73.266195649620045</v>
      </c>
      <c r="AO118" s="16">
        <v>4.6516070633887727</v>
      </c>
      <c r="AP118" s="16">
        <v>3.2891828979374438</v>
      </c>
      <c r="AQ118" s="16">
        <v>0.04</v>
      </c>
      <c r="AR118" s="16">
        <v>4.6048</v>
      </c>
      <c r="AS118" s="16">
        <v>17.898400000000002</v>
      </c>
      <c r="AT118" s="16">
        <v>0.04</v>
      </c>
      <c r="AU118" s="16">
        <v>31.724683123618568</v>
      </c>
      <c r="AV118" s="16">
        <v>44.055431117237312</v>
      </c>
      <c r="AW118" s="16">
        <v>4.3539436034705559E-2</v>
      </c>
      <c r="AX118" s="16">
        <v>5.0055184434326487E-3</v>
      </c>
      <c r="AY118" s="16">
        <v>3.5394360347055578E-3</v>
      </c>
      <c r="AZ118" s="16">
        <v>33.684193795426225</v>
      </c>
      <c r="BA118" s="16">
        <v>2.7711665676851975</v>
      </c>
      <c r="BB118" s="16">
        <v>1.9595106718076527</v>
      </c>
      <c r="BC118" s="16">
        <v>0.26</v>
      </c>
      <c r="BD118" s="16">
        <v>29.931199999999997</v>
      </c>
      <c r="BE118" s="16">
        <v>116.33960000000002</v>
      </c>
      <c r="BF118" s="16">
        <v>0.26</v>
      </c>
      <c r="BG118" s="16">
        <v>17.400088242112428</v>
      </c>
      <c r="BH118" s="16">
        <v>20.454307304431609</v>
      </c>
      <c r="BI118" s="16">
        <v>0.25337098486247001</v>
      </c>
      <c r="BJ118" s="16">
        <v>9.3748431126714788E-3</v>
      </c>
      <c r="BK118" s="16">
        <v>6.6290151375300033E-3</v>
      </c>
      <c r="BL118" s="16">
        <v>18.38886901868883</v>
      </c>
      <c r="BM118" s="16">
        <v>1.3983471844481483</v>
      </c>
      <c r="BN118" s="16">
        <v>0.98878077657640151</v>
      </c>
    </row>
    <row r="119" spans="1:66" x14ac:dyDescent="0.25">
      <c r="B119" s="16" t="s">
        <v>213</v>
      </c>
      <c r="C119" s="16" t="s">
        <v>216</v>
      </c>
      <c r="D119" s="16">
        <v>6</v>
      </c>
      <c r="E119" s="16">
        <v>12</v>
      </c>
      <c r="F119" s="16">
        <v>40.98</v>
      </c>
      <c r="G119" s="16">
        <v>550.86000000000013</v>
      </c>
      <c r="H119" s="16">
        <v>488.44000000000005</v>
      </c>
      <c r="I119" s="16">
        <v>3588.51</v>
      </c>
      <c r="J119" s="16">
        <v>483.52000000000004</v>
      </c>
      <c r="K119" s="16">
        <v>6.9579307268756496</v>
      </c>
      <c r="L119" s="16">
        <v>4.920000000000015</v>
      </c>
      <c r="M119" s="16">
        <v>1.0175380542686991</v>
      </c>
      <c r="N119" s="16">
        <v>3609.1400000000003</v>
      </c>
      <c r="O119" s="16">
        <v>29.175225791756784</v>
      </c>
      <c r="P119" s="16">
        <v>20.629999999999882</v>
      </c>
      <c r="R119" s="16">
        <v>4.2499999999999998E-4</v>
      </c>
      <c r="S119" s="16">
        <v>1.7416499999999998E-2</v>
      </c>
      <c r="T119" s="16">
        <v>0.69864782000000003</v>
      </c>
      <c r="U119" s="16">
        <v>14.303656948652854</v>
      </c>
      <c r="V119" s="16">
        <v>81.993501855336888</v>
      </c>
      <c r="W119" s="16">
        <v>118.89374846160045</v>
      </c>
      <c r="X119" s="16">
        <v>14.23905528168121</v>
      </c>
      <c r="Y119" s="16">
        <v>9.1360553583208728E-2</v>
      </c>
      <c r="Z119" s="16">
        <v>6.4601666971643823E-2</v>
      </c>
      <c r="AA119" s="16">
        <v>81.793142550454945</v>
      </c>
      <c r="AB119" s="16">
        <v>0.283350846311689</v>
      </c>
      <c r="AC119" s="16">
        <v>0.20035930488194251</v>
      </c>
      <c r="AE119" s="16">
        <v>2.6400000000000002E-4</v>
      </c>
      <c r="AF119" s="16">
        <v>1.081872E-2</v>
      </c>
      <c r="AG119" s="16">
        <v>0.41048126000000001</v>
      </c>
      <c r="AH119" s="16">
        <v>8.4039239210547869</v>
      </c>
      <c r="AI119" s="16">
        <v>71.871265106173681</v>
      </c>
      <c r="AJ119" s="16">
        <v>110.91474117451239</v>
      </c>
      <c r="AK119" s="16">
        <v>8.4993169542591112</v>
      </c>
      <c r="AL119" s="16">
        <v>0.13490612131346233</v>
      </c>
      <c r="AM119" s="16">
        <v>9.539303320432424E-2</v>
      </c>
      <c r="AN119" s="16">
        <v>75.375820442575673</v>
      </c>
      <c r="AO119" s="16">
        <v>4.9561896868267121</v>
      </c>
      <c r="AP119" s="16">
        <v>3.504555336401999</v>
      </c>
      <c r="AQ119" s="16">
        <v>0.01</v>
      </c>
      <c r="AR119" s="16">
        <v>0.4098</v>
      </c>
      <c r="AS119" s="16">
        <v>18.308200000000003</v>
      </c>
      <c r="AT119" s="16">
        <v>3.7483007124723612E-2</v>
      </c>
      <c r="AU119" s="16">
        <v>32.451048337495727</v>
      </c>
      <c r="AV119" s="16">
        <v>45.064119920250086</v>
      </c>
      <c r="AW119" s="16">
        <v>4.0528486429056335E-2</v>
      </c>
      <c r="AX119" s="16">
        <v>4.3069581361139097E-3</v>
      </c>
      <c r="AY119" s="16">
        <v>3.0454793043327186E-3</v>
      </c>
      <c r="AZ119" s="16">
        <v>34.442561503432259</v>
      </c>
      <c r="BA119" s="16">
        <v>2.8164249289120229</v>
      </c>
      <c r="BB119" s="16">
        <v>1.9915131659365313</v>
      </c>
      <c r="BC119" s="16">
        <v>0.17</v>
      </c>
      <c r="BD119" s="16">
        <v>6.9665999999999997</v>
      </c>
      <c r="BE119" s="16">
        <v>123.30620000000002</v>
      </c>
      <c r="BF119" s="16">
        <v>0.25244902137417086</v>
      </c>
      <c r="BG119" s="16">
        <v>18.44203315809547</v>
      </c>
      <c r="BH119" s="16">
        <v>21.679143708089978</v>
      </c>
      <c r="BI119" s="16">
        <v>0.24549582284755345</v>
      </c>
      <c r="BJ119" s="16">
        <v>9.8333076582149438E-3</v>
      </c>
      <c r="BK119" s="16">
        <v>6.9531985266173962E-3</v>
      </c>
      <c r="BL119" s="16">
        <v>19.565717622791837</v>
      </c>
      <c r="BM119" s="16">
        <v>1.5891298098015567</v>
      </c>
      <c r="BN119" s="16">
        <v>1.1236844646963691</v>
      </c>
    </row>
    <row r="120" spans="1:66" x14ac:dyDescent="0.25">
      <c r="B120" s="16" t="s">
        <v>215</v>
      </c>
      <c r="C120" s="16" t="s">
        <v>217</v>
      </c>
      <c r="D120" s="16">
        <v>8</v>
      </c>
      <c r="E120" s="16">
        <v>20</v>
      </c>
      <c r="F120" s="16">
        <v>22.51</v>
      </c>
      <c r="G120" s="16">
        <v>380.21</v>
      </c>
      <c r="H120" s="16">
        <v>510.95000000000005</v>
      </c>
      <c r="I120" s="16">
        <v>3968.7200000000003</v>
      </c>
      <c r="J120" s="16">
        <v>505.08500000000004</v>
      </c>
      <c r="K120" s="16">
        <v>8.2943625433182149</v>
      </c>
      <c r="L120" s="16">
        <v>5.8650000000000082</v>
      </c>
      <c r="M120" s="16">
        <v>1.1611906906758283</v>
      </c>
      <c r="N120" s="16">
        <v>3977.8150000000001</v>
      </c>
      <c r="O120" s="16">
        <v>12.862272349783018</v>
      </c>
      <c r="P120" s="16">
        <v>9.0949999999997999</v>
      </c>
      <c r="R120" s="16">
        <v>4.0400000000000001E-4</v>
      </c>
      <c r="S120" s="16">
        <v>9.0940400000000012E-3</v>
      </c>
      <c r="T120" s="16">
        <v>0.70774186000000006</v>
      </c>
      <c r="U120" s="16">
        <v>13.85148957823662</v>
      </c>
      <c r="V120" s="16">
        <v>83.060780911059851</v>
      </c>
      <c r="W120" s="16">
        <v>120.44134436515562</v>
      </c>
      <c r="X120" s="16">
        <v>13.803672656591568</v>
      </c>
      <c r="Y120" s="16">
        <v>6.7623339101365282E-2</v>
      </c>
      <c r="Z120" s="16">
        <v>4.7816921645052801E-2</v>
      </c>
      <c r="AA120" s="16">
        <v>82.827753274998372</v>
      </c>
      <c r="AB120" s="16">
        <v>0.32955084332587514</v>
      </c>
      <c r="AC120" s="16">
        <v>0.23302763606147178</v>
      </c>
      <c r="AE120" s="16">
        <v>2.4399999999999999E-4</v>
      </c>
      <c r="AF120" s="16">
        <v>5.4924400000000003E-3</v>
      </c>
      <c r="AG120" s="16">
        <v>0.4159737</v>
      </c>
      <c r="AH120" s="16">
        <v>8.1411821117526184</v>
      </c>
      <c r="AI120" s="16">
        <v>72.832937781120521</v>
      </c>
      <c r="AJ120" s="16">
        <v>112.39883465302232</v>
      </c>
      <c r="AK120" s="16">
        <v>8.2426963401197284</v>
      </c>
      <c r="AL120" s="16">
        <v>0.14356279853060777</v>
      </c>
      <c r="AM120" s="16">
        <v>0.10151422836711087</v>
      </c>
      <c r="AN120" s="16">
        <v>76.356857412196177</v>
      </c>
      <c r="AO120" s="16">
        <v>4.9835749349799778</v>
      </c>
      <c r="AP120" s="16">
        <v>3.5239196310756498</v>
      </c>
      <c r="AQ120" s="16">
        <v>0.09</v>
      </c>
      <c r="AR120" s="16">
        <v>2.0259</v>
      </c>
      <c r="AS120" s="16">
        <v>20.334100000000003</v>
      </c>
      <c r="AT120" s="16">
        <v>3.97966532928858E-2</v>
      </c>
      <c r="AU120" s="16">
        <v>36.041929954854758</v>
      </c>
      <c r="AV120" s="16">
        <v>50.050705196051894</v>
      </c>
      <c r="AW120" s="16">
        <v>4.0991932671842521E-2</v>
      </c>
      <c r="AX120" s="16">
        <v>1.6903803085454895E-3</v>
      </c>
      <c r="AY120" s="16">
        <v>1.1952793789567241E-3</v>
      </c>
      <c r="AZ120" s="16">
        <v>36.418124256939599</v>
      </c>
      <c r="BA120" s="16">
        <v>0.53201908409586274</v>
      </c>
      <c r="BB120" s="16">
        <v>0.37619430208484061</v>
      </c>
      <c r="BC120" s="16">
        <v>0.18</v>
      </c>
      <c r="BD120" s="16">
        <v>4.0518000000000001</v>
      </c>
      <c r="BE120" s="16">
        <v>127.35800000000002</v>
      </c>
      <c r="BF120" s="16">
        <v>0.24925726587728742</v>
      </c>
      <c r="BG120" s="16">
        <v>19.04803212611144</v>
      </c>
      <c r="BH120" s="16">
        <v>22.391513033204522</v>
      </c>
      <c r="BI120" s="16">
        <v>0.24248438791640903</v>
      </c>
      <c r="BJ120" s="16">
        <v>9.5782958685720673E-3</v>
      </c>
      <c r="BK120" s="16">
        <v>6.7728779608784003E-3</v>
      </c>
      <c r="BL120" s="16">
        <v>20.186343687615917</v>
      </c>
      <c r="BM120" s="16">
        <v>1.6098156484857262</v>
      </c>
      <c r="BN120" s="16">
        <v>1.1383115615044765</v>
      </c>
    </row>
    <row r="121" spans="1:66" x14ac:dyDescent="0.25">
      <c r="C121" s="16" t="s">
        <v>218</v>
      </c>
      <c r="F121" s="16">
        <v>4119.33</v>
      </c>
      <c r="R121" s="16">
        <v>1.44E-4</v>
      </c>
      <c r="S121" s="16">
        <v>0.59318351999999996</v>
      </c>
      <c r="AE121" s="16">
        <v>9.0000000000000006E-5</v>
      </c>
      <c r="AF121" s="16">
        <v>0.37073970000000001</v>
      </c>
      <c r="AQ121" s="16">
        <v>0.01</v>
      </c>
      <c r="AR121" s="16">
        <v>41.193300000000001</v>
      </c>
      <c r="BC121" s="16">
        <v>0.14000000000000001</v>
      </c>
      <c r="BD121" s="16">
        <v>576.70620000000008</v>
      </c>
    </row>
    <row r="122" spans="1:66" x14ac:dyDescent="0.25">
      <c r="C122" s="16" t="s">
        <v>219</v>
      </c>
      <c r="F122" s="16">
        <v>3522.8900000000003</v>
      </c>
    </row>
    <row r="123" spans="1:66" x14ac:dyDescent="0.25">
      <c r="C123" s="16" t="s">
        <v>220</v>
      </c>
      <c r="F123" s="16">
        <v>56.08</v>
      </c>
      <c r="P123" s="16" t="s">
        <v>42</v>
      </c>
      <c r="R123" s="16">
        <v>4.0000000000000003E-5</v>
      </c>
      <c r="S123" s="16">
        <v>0.14091560000000003</v>
      </c>
      <c r="AE123" s="16">
        <v>4.3000000000000002E-5</v>
      </c>
      <c r="AF123" s="16">
        <v>2.4114399999999999E-3</v>
      </c>
      <c r="AQ123" s="16">
        <v>0.01</v>
      </c>
      <c r="AR123" s="16">
        <v>36.083800000000004</v>
      </c>
      <c r="BC123" s="16">
        <v>0.15</v>
      </c>
      <c r="BD123" s="16">
        <v>8.411999999999999</v>
      </c>
    </row>
    <row r="124" spans="1:66" x14ac:dyDescent="0.25">
      <c r="C124" s="16" t="s">
        <v>221</v>
      </c>
      <c r="F124" s="16">
        <v>29.409999999999997</v>
      </c>
      <c r="P124" s="16" t="s">
        <v>42</v>
      </c>
    </row>
    <row r="126" spans="1:66" x14ac:dyDescent="0.25">
      <c r="C126" s="16" t="s">
        <v>222</v>
      </c>
      <c r="S126" s="16">
        <v>2.0684845836580222E-4</v>
      </c>
      <c r="T126" s="16">
        <v>0.85207706000000005</v>
      </c>
      <c r="W126" s="16">
        <v>0.59318351999999996</v>
      </c>
      <c r="AF126" s="16">
        <v>1.3864731400494741E-4</v>
      </c>
      <c r="AG126" s="16">
        <v>0.57113404000000001</v>
      </c>
      <c r="AJ126" s="16">
        <v>0.37073970000000001</v>
      </c>
      <c r="AR126" s="16">
        <v>1.369589229316418E-2</v>
      </c>
      <c r="AS126" s="16">
        <v>56.417900000000003</v>
      </c>
      <c r="AV126" s="16">
        <v>41.193300000000001</v>
      </c>
      <c r="BD126" s="16">
        <v>0.16231158950606045</v>
      </c>
      <c r="BE126" s="16">
        <v>668.61500000000001</v>
      </c>
      <c r="BH126" s="16">
        <v>576.70620000000008</v>
      </c>
    </row>
    <row r="127" spans="1:66" x14ac:dyDescent="0.25">
      <c r="C127" s="16" t="s">
        <v>223</v>
      </c>
      <c r="T127" s="16">
        <v>143.64476275402933</v>
      </c>
      <c r="AG127" s="16">
        <v>154.05257111660825</v>
      </c>
      <c r="AS127" s="16">
        <v>136.95892293164181</v>
      </c>
      <c r="BE127" s="16">
        <v>115.93684964718602</v>
      </c>
    </row>
    <row r="130" spans="1:60" x14ac:dyDescent="0.25">
      <c r="C130" s="16" t="s">
        <v>42</v>
      </c>
      <c r="E130" s="16">
        <v>0</v>
      </c>
      <c r="F130" s="16" t="s">
        <v>42</v>
      </c>
      <c r="G130" s="16" t="s">
        <v>42</v>
      </c>
      <c r="H130" s="16">
        <v>0</v>
      </c>
      <c r="I130" s="16">
        <v>0</v>
      </c>
      <c r="R130" s="16" t="s">
        <v>42</v>
      </c>
      <c r="S130" s="16" t="s">
        <v>42</v>
      </c>
      <c r="U130" s="16">
        <v>0</v>
      </c>
      <c r="V130" s="16">
        <v>0</v>
      </c>
      <c r="AE130" s="16" t="s">
        <v>42</v>
      </c>
      <c r="AF130" s="16" t="s">
        <v>42</v>
      </c>
      <c r="AQ130" s="16" t="s">
        <v>42</v>
      </c>
      <c r="AR130" s="16" t="s">
        <v>42</v>
      </c>
      <c r="BC130" s="16" t="s">
        <v>42</v>
      </c>
      <c r="BD130" s="16" t="s">
        <v>42</v>
      </c>
    </row>
    <row r="131" spans="1:60" x14ac:dyDescent="0.25">
      <c r="A131" s="16" t="s">
        <v>238</v>
      </c>
      <c r="B131" s="16" t="s">
        <v>211</v>
      </c>
      <c r="C131" s="16" t="s">
        <v>212</v>
      </c>
      <c r="D131" s="16">
        <v>2</v>
      </c>
      <c r="E131" s="16">
        <v>2</v>
      </c>
      <c r="F131" s="16">
        <v>321.37</v>
      </c>
      <c r="G131" s="16">
        <v>1857.21</v>
      </c>
      <c r="H131" s="16">
        <v>321.37</v>
      </c>
      <c r="I131" s="16">
        <v>1857.21</v>
      </c>
      <c r="J131" s="16">
        <v>358</v>
      </c>
      <c r="R131" s="16">
        <v>1.8339999999999999E-3</v>
      </c>
      <c r="S131" s="16">
        <v>0.58939257999999994</v>
      </c>
      <c r="T131" s="16">
        <v>0.58939257999999994</v>
      </c>
      <c r="U131" s="16">
        <v>18.34</v>
      </c>
      <c r="V131" s="16">
        <v>70.888761780368526</v>
      </c>
      <c r="W131" s="16">
        <v>100.3010259899669</v>
      </c>
      <c r="Z131" s="16" t="s">
        <v>42</v>
      </c>
      <c r="AE131" s="16">
        <v>1.114E-3</v>
      </c>
      <c r="AF131" s="16">
        <v>0.35800618000000001</v>
      </c>
      <c r="AG131" s="16">
        <v>0.35800618000000001</v>
      </c>
      <c r="AH131" s="16">
        <v>11.14</v>
      </c>
      <c r="AI131" s="16">
        <v>68.652376160586243</v>
      </c>
      <c r="AJ131" s="16">
        <v>96.735628792349488</v>
      </c>
      <c r="AQ131" s="16">
        <v>0.06</v>
      </c>
      <c r="AR131" s="16">
        <v>19.2822</v>
      </c>
      <c r="AS131" s="16">
        <v>19.2822</v>
      </c>
      <c r="AT131" s="16">
        <v>0.06</v>
      </c>
      <c r="AU131" s="16">
        <v>33.68717133423015</v>
      </c>
      <c r="AV131" s="16">
        <v>47.461540354936368</v>
      </c>
      <c r="BC131" s="16">
        <v>0.27</v>
      </c>
      <c r="BD131" s="16">
        <v>86.769900000000007</v>
      </c>
      <c r="BE131" s="16">
        <v>86.769900000000007</v>
      </c>
      <c r="BF131" s="16">
        <v>0.27</v>
      </c>
      <c r="BG131" s="16">
        <v>15.724554490074963</v>
      </c>
      <c r="BH131" s="16">
        <v>15.255495114086692</v>
      </c>
    </row>
    <row r="132" spans="1:60" x14ac:dyDescent="0.25">
      <c r="B132" s="16" t="s">
        <v>229</v>
      </c>
      <c r="C132" s="16" t="s">
        <v>214</v>
      </c>
      <c r="D132" s="16">
        <v>4</v>
      </c>
      <c r="E132" s="16">
        <v>6</v>
      </c>
      <c r="F132" s="16">
        <v>111.99000000000001</v>
      </c>
      <c r="G132" s="16">
        <v>1161.24</v>
      </c>
      <c r="H132" s="16">
        <v>433.36</v>
      </c>
      <c r="I132" s="16">
        <v>3018.45</v>
      </c>
      <c r="J132" s="16">
        <v>466.88</v>
      </c>
      <c r="R132" s="16">
        <v>6.2299999999999996E-4</v>
      </c>
      <c r="S132" s="16">
        <v>6.9769769999999995E-2</v>
      </c>
      <c r="T132" s="16">
        <v>0.6591623499999999</v>
      </c>
      <c r="U132" s="16">
        <v>15.210502815211369</v>
      </c>
      <c r="V132" s="16">
        <v>79.280269873329416</v>
      </c>
      <c r="W132" s="16">
        <v>112.17423198466065</v>
      </c>
      <c r="AE132" s="16">
        <v>3.6800000000000005E-4</v>
      </c>
      <c r="AF132" s="16">
        <v>4.1212320000000011E-2</v>
      </c>
      <c r="AG132" s="16">
        <v>0.39921850000000003</v>
      </c>
      <c r="AH132" s="16">
        <v>9.2121677127561394</v>
      </c>
      <c r="AI132" s="16">
        <v>76.555378547557481</v>
      </c>
      <c r="AJ132" s="16">
        <v>107.8714692104996</v>
      </c>
      <c r="AQ132" s="16">
        <v>0.01</v>
      </c>
      <c r="AR132" s="16">
        <v>1.1199000000000001</v>
      </c>
      <c r="AS132" s="16">
        <v>20.402100000000001</v>
      </c>
      <c r="AT132" s="16">
        <v>4.7078872069411117E-2</v>
      </c>
      <c r="AU132" s="16">
        <v>35.643704467233874</v>
      </c>
      <c r="AV132" s="16">
        <v>50.218081571368792</v>
      </c>
      <c r="BC132" s="16">
        <v>0.18</v>
      </c>
      <c r="BD132" s="16">
        <v>20.158200000000001</v>
      </c>
      <c r="BE132" s="16">
        <v>106.9281</v>
      </c>
      <c r="BF132" s="16">
        <v>0.24674196972494</v>
      </c>
      <c r="BG132" s="16">
        <v>19.377649795265231</v>
      </c>
      <c r="BH132" s="16">
        <v>18.799619535214092</v>
      </c>
    </row>
    <row r="133" spans="1:60" x14ac:dyDescent="0.25">
      <c r="B133" s="16" t="s">
        <v>213</v>
      </c>
      <c r="C133" s="16" t="s">
        <v>216</v>
      </c>
      <c r="D133" s="16">
        <v>6</v>
      </c>
      <c r="E133" s="16">
        <v>12</v>
      </c>
      <c r="F133" s="16">
        <v>45.239999999999995</v>
      </c>
      <c r="G133" s="16">
        <v>611.32000000000005</v>
      </c>
      <c r="H133" s="16">
        <v>478.6</v>
      </c>
      <c r="I133" s="16">
        <v>3629.77</v>
      </c>
      <c r="J133" s="16">
        <v>508.86500000000001</v>
      </c>
      <c r="R133" s="16">
        <v>4.2499999999999998E-4</v>
      </c>
      <c r="S133" s="16">
        <v>1.9226999999999998E-2</v>
      </c>
      <c r="T133" s="16">
        <v>0.67838934999999989</v>
      </c>
      <c r="U133" s="16">
        <v>14.174453614709567</v>
      </c>
      <c r="V133" s="16">
        <v>81.592783245573003</v>
      </c>
      <c r="W133" s="16">
        <v>115.44622401874614</v>
      </c>
      <c r="AE133" s="16">
        <v>2.6800000000000001E-4</v>
      </c>
      <c r="AF133" s="16">
        <v>1.2124319999999999E-2</v>
      </c>
      <c r="AG133" s="16">
        <v>0.41134282000000005</v>
      </c>
      <c r="AH133" s="16">
        <v>8.5947099874634354</v>
      </c>
      <c r="AI133" s="16">
        <v>78.88037577897768</v>
      </c>
      <c r="AJ133" s="16">
        <v>111.14754036346031</v>
      </c>
      <c r="AQ133" s="16">
        <v>0.01</v>
      </c>
      <c r="AR133" s="16">
        <v>0.45239999999999997</v>
      </c>
      <c r="AS133" s="16">
        <v>20.854500000000002</v>
      </c>
      <c r="AT133" s="16">
        <v>4.357396573338905E-2</v>
      </c>
      <c r="AU133" s="16">
        <v>36.43407466936879</v>
      </c>
      <c r="AV133" s="16">
        <v>51.331626750683043</v>
      </c>
      <c r="BC133" s="16">
        <v>0.16</v>
      </c>
      <c r="BD133" s="16">
        <v>7.2383999999999995</v>
      </c>
      <c r="BE133" s="16">
        <v>114.1665</v>
      </c>
      <c r="BF133" s="16">
        <v>0.23854262432093606</v>
      </c>
      <c r="BG133" s="16">
        <v>20.689402087488208</v>
      </c>
      <c r="BH133" s="16">
        <v>20.072242597287516</v>
      </c>
    </row>
    <row r="134" spans="1:60" x14ac:dyDescent="0.25">
      <c r="B134" s="16" t="s">
        <v>215</v>
      </c>
      <c r="C134" s="16" t="s">
        <v>217</v>
      </c>
      <c r="D134" s="16">
        <v>8</v>
      </c>
      <c r="E134" s="16">
        <v>20</v>
      </c>
      <c r="F134" s="16">
        <v>20.619999999999997</v>
      </c>
      <c r="G134" s="16">
        <v>357.1400000000001</v>
      </c>
      <c r="H134" s="16">
        <v>499.22</v>
      </c>
      <c r="I134" s="16">
        <v>3986.91</v>
      </c>
      <c r="J134" s="16">
        <v>529.745</v>
      </c>
      <c r="R134" s="16">
        <v>4.0400000000000001E-4</v>
      </c>
      <c r="S134" s="16">
        <v>8.3304799999999995E-3</v>
      </c>
      <c r="T134" s="16">
        <v>0.68671982999999992</v>
      </c>
      <c r="U134" s="16">
        <v>13.755855734946515</v>
      </c>
      <c r="V134" s="16">
        <v>82.594725638936907</v>
      </c>
      <c r="W134" s="16">
        <v>116.86387961764918</v>
      </c>
      <c r="AE134" s="16">
        <v>2.5299999999999997E-4</v>
      </c>
      <c r="AF134" s="16">
        <v>5.2168599999999985E-3</v>
      </c>
      <c r="AG134" s="16">
        <v>0.41655968000000004</v>
      </c>
      <c r="AH134" s="16">
        <v>8.3442105684868402</v>
      </c>
      <c r="AI134" s="16">
        <v>79.88077704327182</v>
      </c>
      <c r="AJ134" s="16">
        <v>112.55717031013232</v>
      </c>
      <c r="AQ134" s="16">
        <v>0.01</v>
      </c>
      <c r="AR134" s="16">
        <v>0.20619999999999997</v>
      </c>
      <c r="AS134" s="16">
        <v>21.060700000000001</v>
      </c>
      <c r="AT134" s="16">
        <v>4.2187212050799248E-2</v>
      </c>
      <c r="AU134" s="16">
        <v>36.79431855902444</v>
      </c>
      <c r="AV134" s="16">
        <v>51.839170994658723</v>
      </c>
      <c r="BC134" s="16">
        <v>0.17</v>
      </c>
      <c r="BD134" s="16">
        <v>3.5053999999999998</v>
      </c>
      <c r="BE134" s="16">
        <v>117.67189999999999</v>
      </c>
      <c r="BF134" s="16">
        <v>0.23571150995553061</v>
      </c>
      <c r="BG134" s="16">
        <v>21.324655249120394</v>
      </c>
      <c r="BH134" s="16">
        <v>20.68854632211513</v>
      </c>
    </row>
    <row r="135" spans="1:60" x14ac:dyDescent="0.25">
      <c r="C135" s="16" t="s">
        <v>218</v>
      </c>
      <c r="F135" s="16">
        <v>4117.05</v>
      </c>
      <c r="R135" s="16">
        <v>1.44E-4</v>
      </c>
      <c r="S135" s="16">
        <v>0.59285520000000003</v>
      </c>
      <c r="AE135" s="16">
        <v>9.0000000000000006E-5</v>
      </c>
      <c r="AF135" s="16">
        <v>0.37053450000000004</v>
      </c>
      <c r="AQ135" s="16">
        <v>0.01</v>
      </c>
      <c r="AR135" s="16">
        <v>41.170500000000004</v>
      </c>
      <c r="BC135" s="16">
        <v>0.14000000000000001</v>
      </c>
      <c r="BD135" s="16">
        <v>576.38700000000006</v>
      </c>
    </row>
    <row r="136" spans="1:60" x14ac:dyDescent="0.25">
      <c r="C136" s="16" t="s">
        <v>219</v>
      </c>
      <c r="F136" s="16">
        <v>3532.0800000000004</v>
      </c>
    </row>
    <row r="137" spans="1:60" x14ac:dyDescent="0.25">
      <c r="C137" s="16" t="s">
        <v>220</v>
      </c>
      <c r="F137" s="16">
        <v>57.04</v>
      </c>
      <c r="P137" s="16" t="s">
        <v>42</v>
      </c>
      <c r="R137" s="16">
        <v>4.0000000000000003E-5</v>
      </c>
      <c r="S137" s="16">
        <v>2.2815999999999999E-3</v>
      </c>
      <c r="AC137" s="16" t="s">
        <v>42</v>
      </c>
      <c r="AE137" s="16">
        <v>2.8999999999999997E-5</v>
      </c>
      <c r="AF137" s="16">
        <v>0.10243032000000001</v>
      </c>
      <c r="AQ137" s="16">
        <v>0.01</v>
      </c>
      <c r="AR137" s="16">
        <v>36.178300000000007</v>
      </c>
      <c r="BC137" s="16">
        <v>0.12</v>
      </c>
      <c r="BD137" s="16">
        <v>6.8447999999999993</v>
      </c>
    </row>
    <row r="138" spans="1:60" x14ac:dyDescent="0.25">
      <c r="C138" s="16" t="s">
        <v>221</v>
      </c>
      <c r="F138" s="16">
        <v>28.71</v>
      </c>
      <c r="P138" s="16" t="s">
        <v>42</v>
      </c>
    </row>
    <row r="140" spans="1:60" x14ac:dyDescent="0.25">
      <c r="C140" s="16" t="s">
        <v>222</v>
      </c>
      <c r="S140" s="16">
        <v>2.0194873270909993E-4</v>
      </c>
      <c r="T140" s="16">
        <v>0.83143302999999991</v>
      </c>
      <c r="W140" s="16">
        <v>0.59285520000000003</v>
      </c>
      <c r="AF140" s="16">
        <v>1.2666271966578011E-4</v>
      </c>
      <c r="AG140" s="16">
        <v>0.52147675000000004</v>
      </c>
      <c r="AJ140" s="16">
        <v>0.37053450000000004</v>
      </c>
      <c r="AR140" s="16">
        <v>1.3902915922808807E-2</v>
      </c>
      <c r="AS140" s="16">
        <v>57.239000000000004</v>
      </c>
      <c r="AV140" s="16">
        <v>41.170500000000004</v>
      </c>
      <c r="BD140" s="16">
        <v>0.13403079875153326</v>
      </c>
      <c r="BE140" s="16">
        <v>551.81150000000002</v>
      </c>
      <c r="BH140" s="16">
        <v>576.38700000000006</v>
      </c>
    </row>
    <row r="141" spans="1:60" x14ac:dyDescent="0.25">
      <c r="C141" s="16" t="s">
        <v>223</v>
      </c>
      <c r="T141" s="16">
        <v>140.2421754924305</v>
      </c>
      <c r="AG141" s="16">
        <v>140.73635518420011</v>
      </c>
      <c r="AS141" s="16">
        <v>139.02915922808808</v>
      </c>
      <c r="BE141" s="16">
        <v>95.736284822523757</v>
      </c>
    </row>
    <row r="142" spans="1:60" x14ac:dyDescent="0.25">
      <c r="F142" s="16" t="s">
        <v>42</v>
      </c>
      <c r="S142" s="16">
        <v>2.0439859553745108</v>
      </c>
      <c r="AF142" s="16">
        <v>1.3265501683536374</v>
      </c>
    </row>
    <row r="144" spans="1:60" x14ac:dyDescent="0.25">
      <c r="C144" s="16" t="s">
        <v>42</v>
      </c>
      <c r="E144" s="16">
        <v>0</v>
      </c>
      <c r="F144" s="16" t="s">
        <v>42</v>
      </c>
      <c r="G144" s="16" t="s">
        <v>42</v>
      </c>
      <c r="H144" s="16">
        <v>0</v>
      </c>
      <c r="I144" s="16">
        <v>0</v>
      </c>
      <c r="L144" s="16">
        <v>0</v>
      </c>
      <c r="P144" s="16">
        <v>0</v>
      </c>
      <c r="R144" s="16" t="s">
        <v>42</v>
      </c>
      <c r="S144" s="16" t="s">
        <v>42</v>
      </c>
      <c r="U144" s="16">
        <v>0</v>
      </c>
      <c r="V144" s="16">
        <v>0</v>
      </c>
      <c r="AC144" s="16" t="s">
        <v>42</v>
      </c>
      <c r="AE144" s="16" t="s">
        <v>42</v>
      </c>
      <c r="AF144" s="16" t="s">
        <v>42</v>
      </c>
      <c r="AQ144" s="16" t="s">
        <v>42</v>
      </c>
      <c r="AR144" s="16" t="s">
        <v>42</v>
      </c>
      <c r="BC144" s="16" t="s">
        <v>42</v>
      </c>
      <c r="BD144" s="16" t="s">
        <v>42</v>
      </c>
    </row>
    <row r="145" spans="1:66" x14ac:dyDescent="0.25">
      <c r="A145" s="16" t="s">
        <v>239</v>
      </c>
      <c r="B145" s="16" t="s">
        <v>211</v>
      </c>
      <c r="C145" s="16" t="s">
        <v>212</v>
      </c>
      <c r="D145" s="16">
        <v>2</v>
      </c>
      <c r="E145" s="16">
        <v>2</v>
      </c>
      <c r="F145" s="16">
        <v>394.63</v>
      </c>
      <c r="G145" s="16">
        <v>2316.6799999999994</v>
      </c>
      <c r="H145" s="16">
        <v>394.63</v>
      </c>
      <c r="I145" s="16">
        <v>2316.6799999999994</v>
      </c>
      <c r="J145" s="16">
        <v>393.185</v>
      </c>
      <c r="K145" s="16">
        <v>2.0435385976291127</v>
      </c>
      <c r="L145" s="16">
        <v>1.4449999999999932</v>
      </c>
      <c r="M145" s="16">
        <v>0.36751147678573526</v>
      </c>
      <c r="N145" s="16">
        <v>2301.9699999999993</v>
      </c>
      <c r="O145" s="16">
        <v>20.803081502508281</v>
      </c>
      <c r="P145" s="16">
        <v>14.710000000000036</v>
      </c>
      <c r="R145" s="16">
        <v>1.6180000000000001E-3</v>
      </c>
      <c r="S145" s="16">
        <v>0.63851133999999998</v>
      </c>
      <c r="T145" s="16">
        <v>0.63851133999999998</v>
      </c>
      <c r="U145" s="16">
        <v>16.18</v>
      </c>
      <c r="V145" s="16">
        <v>73.928928942489136</v>
      </c>
      <c r="W145" s="16">
        <v>108.65990628560102</v>
      </c>
      <c r="X145" s="16">
        <v>16.18</v>
      </c>
      <c r="Y145" s="16">
        <v>3.5527136788005009E-15</v>
      </c>
      <c r="Z145" s="16">
        <v>2.5121479338940399E-15</v>
      </c>
      <c r="AA145" s="16">
        <v>73.794472554335869</v>
      </c>
      <c r="AB145" s="16">
        <v>0.19015004767405258</v>
      </c>
      <c r="AC145" s="16">
        <v>0.13445638815326788</v>
      </c>
      <c r="AE145" s="16">
        <v>9.6400000000000012E-4</v>
      </c>
      <c r="AF145" s="16">
        <v>0.38042332000000006</v>
      </c>
      <c r="AG145" s="16">
        <v>0.38042332000000006</v>
      </c>
      <c r="AH145" s="16">
        <v>9.64</v>
      </c>
      <c r="AI145" s="16">
        <v>71.351166267791712</v>
      </c>
      <c r="AJ145" s="16">
        <v>102.79288773024304</v>
      </c>
      <c r="AK145" s="16">
        <v>9.64</v>
      </c>
      <c r="AL145" s="16">
        <v>0</v>
      </c>
      <c r="AM145" s="16">
        <v>0</v>
      </c>
      <c r="AN145" s="16">
        <v>71.203067227417677</v>
      </c>
      <c r="AO145" s="16">
        <v>0.20944367147140086</v>
      </c>
      <c r="AP145" s="16">
        <v>0.14809904037403498</v>
      </c>
      <c r="AQ145" s="16">
        <v>0.04</v>
      </c>
      <c r="AR145" s="16">
        <v>15.7852</v>
      </c>
      <c r="AS145" s="16">
        <v>15.7852</v>
      </c>
      <c r="AT145" s="16">
        <v>0.04</v>
      </c>
      <c r="AU145" s="16">
        <v>29.786374863901489</v>
      </c>
      <c r="AV145" s="16">
        <v>38.853964112535991</v>
      </c>
      <c r="AW145" s="16">
        <v>0.04</v>
      </c>
      <c r="AX145" s="16">
        <v>0</v>
      </c>
      <c r="AY145" s="16">
        <v>0</v>
      </c>
      <c r="AZ145" s="16">
        <v>29.615882571364232</v>
      </c>
      <c r="BA145" s="16">
        <v>0.24111251238627376</v>
      </c>
      <c r="BB145" s="16">
        <v>0.17049229253725959</v>
      </c>
      <c r="BC145" s="16">
        <v>0.26</v>
      </c>
      <c r="BD145" s="16">
        <v>102.60380000000001</v>
      </c>
      <c r="BE145" s="16">
        <v>102.60380000000001</v>
      </c>
      <c r="BF145" s="16">
        <v>0.26</v>
      </c>
      <c r="BG145" s="16">
        <v>10.902677443270189</v>
      </c>
      <c r="BH145" s="16">
        <v>18.039340480820286</v>
      </c>
      <c r="BI145" s="16">
        <v>0.27500000000000002</v>
      </c>
      <c r="BJ145" s="16">
        <v>2.1213203435596406E-2</v>
      </c>
      <c r="BK145" s="16">
        <v>1.4999999999999986E-2</v>
      </c>
      <c r="BL145" s="16">
        <v>15.47330853061491</v>
      </c>
      <c r="BM145" s="16">
        <v>6.4638484723269922</v>
      </c>
      <c r="BN145" s="16">
        <v>4.5706310873447213</v>
      </c>
    </row>
    <row r="146" spans="1:66" x14ac:dyDescent="0.25">
      <c r="B146" s="16" t="s">
        <v>240</v>
      </c>
      <c r="C146" s="16" t="s">
        <v>214</v>
      </c>
      <c r="D146" s="16">
        <v>4</v>
      </c>
      <c r="E146" s="16">
        <v>6</v>
      </c>
      <c r="F146" s="16">
        <v>105.77000000000001</v>
      </c>
      <c r="G146" s="16">
        <v>1225.56</v>
      </c>
      <c r="H146" s="16">
        <v>500.4</v>
      </c>
      <c r="I146" s="16">
        <v>3542.2399999999993</v>
      </c>
      <c r="J146" s="16">
        <v>498.51</v>
      </c>
      <c r="K146" s="16">
        <v>2.6728636328851305</v>
      </c>
      <c r="L146" s="16">
        <v>1.8899999999999864</v>
      </c>
      <c r="M146" s="16">
        <v>0.37912980682433378</v>
      </c>
      <c r="N146" s="16">
        <v>3511.6049999999996</v>
      </c>
      <c r="O146" s="16">
        <v>43.324432483299752</v>
      </c>
      <c r="P146" s="16">
        <v>30.634999999999987</v>
      </c>
      <c r="R146" s="16">
        <v>5.9100000000000005E-4</v>
      </c>
      <c r="S146" s="16">
        <v>6.2510070000000015E-2</v>
      </c>
      <c r="T146" s="16">
        <v>0.70102140999999996</v>
      </c>
      <c r="U146" s="16">
        <v>14.009220823341328</v>
      </c>
      <c r="V146" s="16">
        <v>81.16654906560241</v>
      </c>
      <c r="W146" s="16">
        <v>119.29767874568975</v>
      </c>
      <c r="X146" s="16">
        <v>14.010161940002186</v>
      </c>
      <c r="Y146" s="16">
        <v>1.3309399455605842E-3</v>
      </c>
      <c r="Z146" s="16">
        <v>9.4111666085794343E-4</v>
      </c>
      <c r="AA146" s="16">
        <v>81.014966042784806</v>
      </c>
      <c r="AB146" s="16">
        <v>0.21437076669415625</v>
      </c>
      <c r="AC146" s="16">
        <v>0.15158302281759717</v>
      </c>
      <c r="AE146" s="16">
        <v>3.3500000000000001E-4</v>
      </c>
      <c r="AF146" s="16">
        <v>3.5432950000000005E-2</v>
      </c>
      <c r="AG146" s="16">
        <v>0.41585627000000008</v>
      </c>
      <c r="AH146" s="16">
        <v>8.3104770183852938</v>
      </c>
      <c r="AI146" s="16">
        <v>77.996874282769213</v>
      </c>
      <c r="AJ146" s="16">
        <v>112.36710429325846</v>
      </c>
      <c r="AK146" s="16">
        <v>8.3110534179760229</v>
      </c>
      <c r="AL146" s="16">
        <v>8.1515211855662511E-4</v>
      </c>
      <c r="AM146" s="16">
        <v>5.7639959072997016E-4</v>
      </c>
      <c r="AN146" s="16">
        <v>77.831343791957124</v>
      </c>
      <c r="AO146" s="16">
        <v>0.23409546509274026</v>
      </c>
      <c r="AP146" s="16">
        <v>0.16553049081209537</v>
      </c>
      <c r="AQ146" s="16">
        <v>0.01</v>
      </c>
      <c r="AR146" s="16">
        <v>1.0577000000000001</v>
      </c>
      <c r="AS146" s="16">
        <v>16.8429</v>
      </c>
      <c r="AT146" s="16">
        <v>3.3658872901678662E-2</v>
      </c>
      <c r="AU146" s="16">
        <v>31.78223482725631</v>
      </c>
      <c r="AV146" s="16">
        <v>41.457405173899133</v>
      </c>
      <c r="AW146" s="16">
        <v>3.3661622025322843E-2</v>
      </c>
      <c r="AX146" s="16">
        <v>3.887847942242032E-6</v>
      </c>
      <c r="AY146" s="16">
        <v>2.7491236441815055E-6</v>
      </c>
      <c r="AZ146" s="16">
        <v>31.59923417594311</v>
      </c>
      <c r="BA146" s="16">
        <v>0.25880200301023798</v>
      </c>
      <c r="BB146" s="16">
        <v>0.18300065131320054</v>
      </c>
      <c r="BC146" s="16">
        <v>0.17</v>
      </c>
      <c r="BD146" s="16">
        <v>17.980900000000002</v>
      </c>
      <c r="BE146" s="16">
        <v>120.58470000000001</v>
      </c>
      <c r="BF146" s="16">
        <v>0.24097661870503601</v>
      </c>
      <c r="BG146" s="16">
        <v>12.813327466365795</v>
      </c>
      <c r="BH146" s="16">
        <v>21.200661769618375</v>
      </c>
      <c r="BI146" s="16">
        <v>0.25492892793412969</v>
      </c>
      <c r="BJ146" s="16">
        <v>1.9731544938207553E-2</v>
      </c>
      <c r="BK146" s="16">
        <v>1.3952309229093657E-2</v>
      </c>
      <c r="BL146" s="16">
        <v>18.18657113251999</v>
      </c>
      <c r="BM146" s="16">
        <v>7.5989140666105977</v>
      </c>
      <c r="BN146" s="16">
        <v>5.3732436661541971</v>
      </c>
    </row>
    <row r="147" spans="1:66" x14ac:dyDescent="0.25">
      <c r="B147" s="16" t="s">
        <v>213</v>
      </c>
      <c r="C147" s="16" t="s">
        <v>216</v>
      </c>
      <c r="D147" s="16">
        <v>6</v>
      </c>
      <c r="E147" s="16">
        <v>12</v>
      </c>
      <c r="F147" s="16">
        <v>38.730000000000004</v>
      </c>
      <c r="G147" s="16">
        <v>582.69000000000005</v>
      </c>
      <c r="H147" s="16">
        <v>539.13</v>
      </c>
      <c r="I147" s="16">
        <v>4124.9299999999994</v>
      </c>
      <c r="J147" s="16">
        <v>538.27499999999998</v>
      </c>
      <c r="K147" s="16">
        <v>1.2091525958290219</v>
      </c>
      <c r="L147" s="16">
        <v>0.85500000000001808</v>
      </c>
      <c r="M147" s="16">
        <v>0.1588407412567959</v>
      </c>
      <c r="N147" s="16">
        <v>4107.3949999999995</v>
      </c>
      <c r="O147" s="16">
        <v>24.798234816212016</v>
      </c>
      <c r="P147" s="16">
        <v>17.534999999999854</v>
      </c>
      <c r="R147" s="16">
        <v>4.4699999999999997E-4</v>
      </c>
      <c r="S147" s="16">
        <v>1.7312310000000001E-2</v>
      </c>
      <c r="T147" s="16">
        <v>0.71833371999999995</v>
      </c>
      <c r="U147" s="16">
        <v>13.323942648340845</v>
      </c>
      <c r="V147" s="16">
        <v>83.171024876197009</v>
      </c>
      <c r="W147" s="16">
        <v>122.24383469365972</v>
      </c>
      <c r="X147" s="16">
        <v>13.305350803906943</v>
      </c>
      <c r="Y147" s="16">
        <v>2.6292838547955173E-2</v>
      </c>
      <c r="Z147" s="16">
        <v>1.859184443390216E-2</v>
      </c>
      <c r="AA147" s="16">
        <v>83.076928665562647</v>
      </c>
      <c r="AB147" s="16">
        <v>0.13307213724703007</v>
      </c>
      <c r="AC147" s="16">
        <v>9.409621063436191E-2</v>
      </c>
      <c r="AE147" s="16">
        <v>2.72E-4</v>
      </c>
      <c r="AF147" s="16">
        <v>1.0534560000000002E-2</v>
      </c>
      <c r="AG147" s="16">
        <v>0.42639083000000011</v>
      </c>
      <c r="AH147" s="16">
        <v>7.9088685474746363</v>
      </c>
      <c r="AI147" s="16">
        <v>79.972707788764666</v>
      </c>
      <c r="AJ147" s="16">
        <v>115.2136118190524</v>
      </c>
      <c r="AK147" s="16">
        <v>7.8979957340476901</v>
      </c>
      <c r="AL147" s="16">
        <v>1.537648020953903E-2</v>
      </c>
      <c r="AM147" s="16">
        <v>1.0872813426945793E-2</v>
      </c>
      <c r="AN147" s="16">
        <v>79.863303982490436</v>
      </c>
      <c r="AO147" s="16">
        <v>0.15472034660825473</v>
      </c>
      <c r="AP147" s="16">
        <v>0.10940380627422996</v>
      </c>
      <c r="AQ147" s="16">
        <v>0.02</v>
      </c>
      <c r="AR147" s="16">
        <v>0.77460000000000007</v>
      </c>
      <c r="AS147" s="16">
        <v>17.6175</v>
      </c>
      <c r="AT147" s="16">
        <v>3.2677647320683324E-2</v>
      </c>
      <c r="AU147" s="16">
        <v>33.243890426778528</v>
      </c>
      <c r="AV147" s="16">
        <v>43.364019002141433</v>
      </c>
      <c r="AW147" s="16">
        <v>3.2652321483273447E-2</v>
      </c>
      <c r="AX147" s="16">
        <v>3.5816142743499337E-5</v>
      </c>
      <c r="AY147" s="16">
        <v>2.5325837409873736E-5</v>
      </c>
      <c r="AZ147" s="16">
        <v>33.096751567893008</v>
      </c>
      <c r="BA147" s="16">
        <v>0.20808576978800719</v>
      </c>
      <c r="BB147" s="16">
        <v>0.14713885888552269</v>
      </c>
      <c r="BC147" s="16">
        <v>0.28000000000000003</v>
      </c>
      <c r="BD147" s="16">
        <v>10.844400000000002</v>
      </c>
      <c r="BE147" s="16">
        <v>131.42910000000001</v>
      </c>
      <c r="BF147" s="16">
        <v>0.24377997885482167</v>
      </c>
      <c r="BG147" s="16">
        <v>13.965653162546632</v>
      </c>
      <c r="BH147" s="16">
        <v>23.107275597860678</v>
      </c>
      <c r="BI147" s="16">
        <v>0.2521975700905793</v>
      </c>
      <c r="BJ147" s="16">
        <v>1.1904271688121313E-2</v>
      </c>
      <c r="BK147" s="16">
        <v>8.4175912357576099E-3</v>
      </c>
      <c r="BL147" s="16">
        <v>19.338621038995544</v>
      </c>
      <c r="BM147" s="16">
        <v>7.5985240410690258</v>
      </c>
      <c r="BN147" s="16">
        <v>5.3729678764489162</v>
      </c>
    </row>
    <row r="148" spans="1:66" x14ac:dyDescent="0.25">
      <c r="B148" s="16" t="s">
        <v>215</v>
      </c>
      <c r="C148" s="16" t="s">
        <v>217</v>
      </c>
      <c r="D148" s="16">
        <v>8</v>
      </c>
      <c r="E148" s="16">
        <v>20</v>
      </c>
      <c r="F148" s="16">
        <v>21.14</v>
      </c>
      <c r="G148" s="16">
        <v>409.2399999999999</v>
      </c>
      <c r="H148" s="16">
        <v>560.27</v>
      </c>
      <c r="I148" s="16">
        <v>4534.1699999999992</v>
      </c>
      <c r="J148" s="16">
        <v>559.26499999999999</v>
      </c>
      <c r="K148" s="16">
        <v>1.421284630184954</v>
      </c>
      <c r="L148" s="16">
        <v>1.0049999999999952</v>
      </c>
      <c r="M148" s="16">
        <v>0.17970014215085786</v>
      </c>
      <c r="N148" s="16">
        <v>4514.7299999999996</v>
      </c>
      <c r="O148" s="16">
        <v>27.492311652532404</v>
      </c>
      <c r="P148" s="16">
        <v>19.4399999999996</v>
      </c>
      <c r="R148" s="16">
        <v>4.2699999999999997E-4</v>
      </c>
      <c r="S148" s="16">
        <v>9.0267799999999999E-3</v>
      </c>
      <c r="T148" s="16">
        <v>0.72736049999999997</v>
      </c>
      <c r="U148" s="16">
        <v>12.9823210237921</v>
      </c>
      <c r="V148" s="16">
        <v>84.216174954815003</v>
      </c>
      <c r="W148" s="16">
        <v>123.77998449620003</v>
      </c>
      <c r="X148" s="16">
        <v>12.966240940370238</v>
      </c>
      <c r="Y148" s="16">
        <v>2.274067205928669E-2</v>
      </c>
      <c r="Z148" s="16">
        <v>1.6080083421861069E-2</v>
      </c>
      <c r="AA148" s="16">
        <v>84.116575641362715</v>
      </c>
      <c r="AB148" s="16">
        <v>0.14085469988726423</v>
      </c>
      <c r="AC148" s="16">
        <v>9.9599313452280569E-2</v>
      </c>
      <c r="AE148" s="16">
        <v>2.5599999999999999E-4</v>
      </c>
      <c r="AF148" s="16">
        <v>5.4118400000000002E-3</v>
      </c>
      <c r="AG148" s="16">
        <v>0.43180267000000011</v>
      </c>
      <c r="AH148" s="16">
        <v>7.7070460670748062</v>
      </c>
      <c r="AI148" s="16">
        <v>80.987737823344787</v>
      </c>
      <c r="AJ148" s="16">
        <v>116.67592664647685</v>
      </c>
      <c r="AK148" s="16">
        <v>7.6976530088177393</v>
      </c>
      <c r="AL148" s="16">
        <v>1.3283790379304642E-2</v>
      </c>
      <c r="AM148" s="16">
        <v>9.3930582570669312E-3</v>
      </c>
      <c r="AN148" s="16">
        <v>80.872730539301642</v>
      </c>
      <c r="AO148" s="16">
        <v>0.16264486086550026</v>
      </c>
      <c r="AP148" s="16">
        <v>0.11500728404313774</v>
      </c>
      <c r="AQ148" s="16">
        <v>0.02</v>
      </c>
      <c r="AR148" s="16">
        <v>0.42280000000000001</v>
      </c>
      <c r="AS148" s="16">
        <v>18.040299999999998</v>
      </c>
      <c r="AT148" s="16">
        <v>3.2199296767629892E-2</v>
      </c>
      <c r="AU148" s="16">
        <v>34.041706057398194</v>
      </c>
      <c r="AV148" s="16">
        <v>44.404706229847143</v>
      </c>
      <c r="AW148" s="16">
        <v>3.217746158913147E-2</v>
      </c>
      <c r="AX148" s="16">
        <v>3.0879605569310978E-5</v>
      </c>
      <c r="AY148" s="16">
        <v>2.1835178498425669E-5</v>
      </c>
      <c r="AZ148" s="16">
        <v>33.887272400389463</v>
      </c>
      <c r="BA148" s="16">
        <v>0.21840217222862721</v>
      </c>
      <c r="BB148" s="16">
        <v>0.15443365700873454</v>
      </c>
      <c r="BC148" s="16">
        <v>0.27</v>
      </c>
      <c r="BD148" s="16">
        <v>5.7078000000000007</v>
      </c>
      <c r="BE148" s="16">
        <v>137.1369</v>
      </c>
      <c r="BF148" s="16">
        <v>0.24476930765523766</v>
      </c>
      <c r="BG148" s="16">
        <v>14.57216386011044</v>
      </c>
      <c r="BH148" s="16">
        <v>24.110795424576896</v>
      </c>
      <c r="BI148" s="16">
        <v>0.25100088998998044</v>
      </c>
      <c r="BJ148" s="16">
        <v>8.8127882528378082E-3</v>
      </c>
      <c r="BK148" s="16">
        <v>6.2315823347427598E-3</v>
      </c>
      <c r="BL148" s="16">
        <v>19.954415093421886</v>
      </c>
      <c r="BM148" s="16">
        <v>7.6116526902483637</v>
      </c>
      <c r="BN148" s="16">
        <v>5.3822512333114449</v>
      </c>
    </row>
    <row r="149" spans="1:66" x14ac:dyDescent="0.25">
      <c r="C149" s="16" t="s">
        <v>218</v>
      </c>
      <c r="F149" s="16">
        <v>4055.71</v>
      </c>
      <c r="R149" s="16">
        <v>1.44E-4</v>
      </c>
      <c r="S149" s="16">
        <v>0.58402224000000003</v>
      </c>
      <c r="AE149" s="16">
        <v>9.0000000000000006E-5</v>
      </c>
      <c r="AF149" s="16">
        <v>0.3650139</v>
      </c>
      <c r="AQ149" s="16">
        <v>0.01</v>
      </c>
      <c r="AR149" s="16">
        <v>40.557099999999998</v>
      </c>
      <c r="BC149" s="16">
        <v>0.14000000000000001</v>
      </c>
      <c r="BD149" s="16">
        <v>567.79940000000011</v>
      </c>
    </row>
    <row r="150" spans="1:66" x14ac:dyDescent="0.25">
      <c r="C150" s="16" t="s">
        <v>219</v>
      </c>
      <c r="F150" s="16">
        <v>3412.77</v>
      </c>
    </row>
    <row r="151" spans="1:66" x14ac:dyDescent="0.25">
      <c r="C151" s="16" t="s">
        <v>220</v>
      </c>
      <c r="F151" s="16">
        <v>55.35</v>
      </c>
      <c r="P151" s="16" t="s">
        <v>42</v>
      </c>
      <c r="R151" s="16">
        <v>3.8999999999999999E-5</v>
      </c>
      <c r="S151" s="16">
        <v>0.13309803000000001</v>
      </c>
      <c r="AE151" s="16">
        <v>2.8999999999999997E-5</v>
      </c>
      <c r="AF151" s="16">
        <v>1.6051499999999998E-3</v>
      </c>
      <c r="AQ151" s="16">
        <v>0.01</v>
      </c>
      <c r="AR151" s="16">
        <v>34.9544</v>
      </c>
      <c r="BC151" s="16">
        <v>0.23</v>
      </c>
      <c r="BD151" s="16">
        <v>12.730500000000001</v>
      </c>
    </row>
    <row r="152" spans="1:66" x14ac:dyDescent="0.25">
      <c r="C152" s="16" t="s">
        <v>221</v>
      </c>
      <c r="F152" s="16">
        <v>27.32</v>
      </c>
      <c r="P152" s="16" t="s">
        <v>42</v>
      </c>
    </row>
    <row r="154" spans="1:66" x14ac:dyDescent="0.25">
      <c r="C154" s="16" t="s">
        <v>222</v>
      </c>
      <c r="S154" s="16">
        <v>2.1295473788806397E-4</v>
      </c>
      <c r="T154" s="16">
        <v>0.86368265999999994</v>
      </c>
      <c r="W154" s="16">
        <v>0.58402224000000003</v>
      </c>
      <c r="AF154" s="16">
        <v>1.3146167502114305E-4</v>
      </c>
      <c r="AG154" s="16">
        <v>0.53317043000000008</v>
      </c>
      <c r="AJ154" s="16">
        <v>0.3650139</v>
      </c>
      <c r="AR154" s="16">
        <v>1.3066688693225106E-2</v>
      </c>
      <c r="AS154" s="16">
        <v>52.994699999999995</v>
      </c>
      <c r="AV154" s="16">
        <v>40.557099999999998</v>
      </c>
      <c r="BD154" s="16">
        <v>0.23204028394535114</v>
      </c>
      <c r="BE154" s="16">
        <v>941.08810000000005</v>
      </c>
      <c r="BH154" s="16">
        <v>567.79940000000011</v>
      </c>
    </row>
    <row r="155" spans="1:66" x14ac:dyDescent="0.25">
      <c r="C155" s="16" t="s">
        <v>223</v>
      </c>
      <c r="T155" s="16">
        <v>147.88523464448886</v>
      </c>
      <c r="AG155" s="16">
        <v>146.06852780127008</v>
      </c>
      <c r="AS155" s="16">
        <v>130.66688693225106</v>
      </c>
      <c r="BE155" s="16">
        <v>165.74305996096507</v>
      </c>
    </row>
    <row r="158" spans="1:66" x14ac:dyDescent="0.25">
      <c r="C158" s="16" t="s">
        <v>42</v>
      </c>
      <c r="E158" s="16">
        <v>0</v>
      </c>
      <c r="F158" s="16" t="s">
        <v>42</v>
      </c>
      <c r="G158" s="16" t="s">
        <v>42</v>
      </c>
      <c r="H158" s="16">
        <v>0</v>
      </c>
      <c r="I158" s="16">
        <v>0</v>
      </c>
      <c r="R158" s="16" t="s">
        <v>42</v>
      </c>
      <c r="S158" s="16" t="s">
        <v>42</v>
      </c>
      <c r="U158" s="16">
        <v>0</v>
      </c>
      <c r="V158" s="16">
        <v>0</v>
      </c>
      <c r="AE158" s="16" t="s">
        <v>42</v>
      </c>
      <c r="AF158" s="16" t="s">
        <v>42</v>
      </c>
      <c r="AQ158" s="16" t="s">
        <v>42</v>
      </c>
      <c r="AR158" s="16" t="s">
        <v>42</v>
      </c>
      <c r="BC158" s="16" t="s">
        <v>42</v>
      </c>
      <c r="BD158" s="16" t="s">
        <v>42</v>
      </c>
    </row>
    <row r="159" spans="1:66" x14ac:dyDescent="0.25">
      <c r="A159" s="16" t="s">
        <v>241</v>
      </c>
      <c r="B159" s="16" t="s">
        <v>211</v>
      </c>
      <c r="C159" s="16" t="s">
        <v>212</v>
      </c>
      <c r="D159" s="16">
        <v>2</v>
      </c>
      <c r="E159" s="16">
        <v>2</v>
      </c>
      <c r="F159" s="16">
        <v>391.74</v>
      </c>
      <c r="G159" s="16">
        <v>2287.2599999999993</v>
      </c>
      <c r="H159" s="16">
        <v>391.74</v>
      </c>
      <c r="I159" s="16">
        <v>2287.2599999999993</v>
      </c>
      <c r="J159" s="16">
        <v>319.74</v>
      </c>
      <c r="R159" s="16">
        <v>1.6180000000000001E-3</v>
      </c>
      <c r="S159" s="16">
        <v>0.63383532000000009</v>
      </c>
      <c r="T159" s="16">
        <v>0.63383532000000009</v>
      </c>
      <c r="U159" s="16">
        <v>16.180000000000003</v>
      </c>
      <c r="V159" s="16">
        <v>73.660016166182601</v>
      </c>
      <c r="W159" s="16">
        <v>107.86415550850505</v>
      </c>
      <c r="Z159" s="16" t="s">
        <v>42</v>
      </c>
      <c r="AE159" s="16">
        <v>9.6400000000000012E-4</v>
      </c>
      <c r="AF159" s="16">
        <v>0.37763736000000003</v>
      </c>
      <c r="AG159" s="16">
        <v>0.37763736000000003</v>
      </c>
      <c r="AH159" s="16">
        <v>9.64</v>
      </c>
      <c r="AI159" s="16">
        <v>71.054968187043642</v>
      </c>
      <c r="AJ159" s="16">
        <v>102.04010298113526</v>
      </c>
      <c r="AQ159" s="16">
        <v>0.04</v>
      </c>
      <c r="AR159" s="16">
        <v>15.669600000000001</v>
      </c>
      <c r="AS159" s="16">
        <v>15.669600000000001</v>
      </c>
      <c r="AT159" s="16">
        <v>0.04</v>
      </c>
      <c r="AU159" s="16">
        <v>29.44539027882697</v>
      </c>
      <c r="AV159" s="16">
        <v>38.569424274497251</v>
      </c>
      <c r="BC159" s="16">
        <v>0.28999999999999998</v>
      </c>
      <c r="BD159" s="16">
        <v>113.60459999999999</v>
      </c>
      <c r="BE159" s="16">
        <v>113.60459999999999</v>
      </c>
      <c r="BF159" s="16">
        <v>0.28999999999999998</v>
      </c>
      <c r="BG159" s="16">
        <v>20.04393961795963</v>
      </c>
      <c r="BH159" s="16">
        <v>19.973451856436075</v>
      </c>
    </row>
    <row r="160" spans="1:66" x14ac:dyDescent="0.25">
      <c r="B160" s="16" t="s">
        <v>229</v>
      </c>
      <c r="C160" s="16" t="s">
        <v>214</v>
      </c>
      <c r="D160" s="16">
        <v>4</v>
      </c>
      <c r="E160" s="16">
        <v>6</v>
      </c>
      <c r="F160" s="16">
        <v>104.88</v>
      </c>
      <c r="G160" s="16">
        <v>1193.71</v>
      </c>
      <c r="H160" s="16">
        <v>496.62</v>
      </c>
      <c r="I160" s="16">
        <v>3480.9699999999993</v>
      </c>
      <c r="J160" s="16">
        <v>428.23</v>
      </c>
      <c r="R160" s="16">
        <v>5.9100000000000005E-4</v>
      </c>
      <c r="S160" s="16">
        <v>6.1984080000000004E-2</v>
      </c>
      <c r="T160" s="16">
        <v>0.69581940000000009</v>
      </c>
      <c r="U160" s="16">
        <v>14.011103056663044</v>
      </c>
      <c r="V160" s="16">
        <v>80.863383019967216</v>
      </c>
      <c r="W160" s="16">
        <v>118.41241659968505</v>
      </c>
      <c r="AE160" s="16">
        <v>3.3500000000000001E-4</v>
      </c>
      <c r="AF160" s="16">
        <v>3.5134800000000001E-2</v>
      </c>
      <c r="AG160" s="16">
        <v>0.41277216000000005</v>
      </c>
      <c r="AH160" s="16">
        <v>8.3116298175667538</v>
      </c>
      <c r="AI160" s="16">
        <v>77.665813301145022</v>
      </c>
      <c r="AJ160" s="16">
        <v>111.53375744959568</v>
      </c>
      <c r="AQ160" s="16">
        <v>0.01</v>
      </c>
      <c r="AR160" s="16">
        <v>1.0488</v>
      </c>
      <c r="AS160" s="16">
        <v>16.718400000000003</v>
      </c>
      <c r="AT160" s="16">
        <v>3.3664371148967025E-2</v>
      </c>
      <c r="AU160" s="16">
        <v>31.416233524629909</v>
      </c>
      <c r="AV160" s="16">
        <v>41.150958722032151</v>
      </c>
      <c r="BC160" s="16">
        <v>0.19</v>
      </c>
      <c r="BD160" s="16">
        <v>19.927199999999999</v>
      </c>
      <c r="BE160" s="16">
        <v>133.53179999999998</v>
      </c>
      <c r="BF160" s="16">
        <v>0.26888123716322332</v>
      </c>
      <c r="BG160" s="16">
        <v>23.559814798674186</v>
      </c>
      <c r="BH160" s="16">
        <v>23.476962892376282</v>
      </c>
    </row>
    <row r="161" spans="1:66" x14ac:dyDescent="0.25">
      <c r="B161" s="16" t="s">
        <v>213</v>
      </c>
      <c r="C161" s="16" t="s">
        <v>216</v>
      </c>
      <c r="D161" s="16">
        <v>6</v>
      </c>
      <c r="E161" s="16">
        <v>12</v>
      </c>
      <c r="F161" s="16">
        <v>40.799999999999997</v>
      </c>
      <c r="G161" s="16">
        <v>608.8900000000001</v>
      </c>
      <c r="H161" s="16">
        <v>537.41999999999996</v>
      </c>
      <c r="I161" s="16">
        <v>4089.8599999999997</v>
      </c>
      <c r="J161" s="16">
        <v>469.33499999999998</v>
      </c>
      <c r="R161" s="16">
        <v>4.4699999999999997E-4</v>
      </c>
      <c r="S161" s="16">
        <v>1.8237599999999996E-2</v>
      </c>
      <c r="T161" s="16">
        <v>0.71405700000000005</v>
      </c>
      <c r="U161" s="16">
        <v>13.28675895947304</v>
      </c>
      <c r="V161" s="16">
        <v>82.982832454928285</v>
      </c>
      <c r="W161" s="16">
        <v>121.51603556888655</v>
      </c>
      <c r="AE161" s="16">
        <v>2.72E-4</v>
      </c>
      <c r="AF161" s="16">
        <v>1.1097599999999999E-2</v>
      </c>
      <c r="AG161" s="16">
        <v>0.42386976000000004</v>
      </c>
      <c r="AH161" s="16">
        <v>7.8871229206207447</v>
      </c>
      <c r="AI161" s="16">
        <v>79.753900176216206</v>
      </c>
      <c r="AJ161" s="16">
        <v>114.5324020933445</v>
      </c>
      <c r="AQ161" s="16">
        <v>0.02</v>
      </c>
      <c r="AR161" s="16">
        <v>0.81599999999999995</v>
      </c>
      <c r="AS161" s="16">
        <v>17.534400000000002</v>
      </c>
      <c r="AT161" s="16">
        <v>3.2626995645863577E-2</v>
      </c>
      <c r="AU161" s="16">
        <v>32.949612709007482</v>
      </c>
      <c r="AV161" s="16">
        <v>43.159475225835038</v>
      </c>
      <c r="BC161" s="16">
        <v>0.16</v>
      </c>
      <c r="BD161" s="16">
        <v>6.5279999999999996</v>
      </c>
      <c r="BE161" s="16">
        <v>140.05979999999997</v>
      </c>
      <c r="BF161" s="16">
        <v>0.26061516132633689</v>
      </c>
      <c r="BG161" s="16">
        <v>24.711588915444459</v>
      </c>
      <c r="BH161" s="16">
        <v>24.624686608835074</v>
      </c>
    </row>
    <row r="162" spans="1:66" x14ac:dyDescent="0.25">
      <c r="B162" s="16" t="s">
        <v>215</v>
      </c>
      <c r="C162" s="16" t="s">
        <v>217</v>
      </c>
      <c r="D162" s="16">
        <v>8</v>
      </c>
      <c r="E162" s="16">
        <v>20</v>
      </c>
      <c r="F162" s="16">
        <v>20.840000000000003</v>
      </c>
      <c r="G162" s="16">
        <v>405.43000000000006</v>
      </c>
      <c r="H162" s="16">
        <v>558.26</v>
      </c>
      <c r="I162" s="16">
        <v>4495.29</v>
      </c>
      <c r="J162" s="16">
        <v>489.78499999999997</v>
      </c>
      <c r="R162" s="16">
        <v>4.2699999999999997E-4</v>
      </c>
      <c r="S162" s="16">
        <v>8.8986800000000008E-3</v>
      </c>
      <c r="T162" s="16">
        <v>0.7229556800000001</v>
      </c>
      <c r="U162" s="16">
        <v>12.950160856948377</v>
      </c>
      <c r="V162" s="16">
        <v>84.016976327910442</v>
      </c>
      <c r="W162" s="16">
        <v>123.03038570535485</v>
      </c>
      <c r="AE162" s="16">
        <v>2.5599999999999999E-4</v>
      </c>
      <c r="AF162" s="16">
        <v>5.335040000000001E-3</v>
      </c>
      <c r="AG162" s="16">
        <v>0.42920480000000005</v>
      </c>
      <c r="AH162" s="16">
        <v>7.6882599505606724</v>
      </c>
      <c r="AI162" s="16">
        <v>80.757723255258512</v>
      </c>
      <c r="AJ162" s="16">
        <v>115.97396505472226</v>
      </c>
      <c r="AQ162" s="16">
        <v>0.02</v>
      </c>
      <c r="AR162" s="16">
        <v>0.41680000000000006</v>
      </c>
      <c r="AS162" s="16">
        <v>17.9512</v>
      </c>
      <c r="AT162" s="16">
        <v>3.2155626410633041E-2</v>
      </c>
      <c r="AU162" s="16">
        <v>33.732838743380725</v>
      </c>
      <c r="AV162" s="16">
        <v>44.185393949836318</v>
      </c>
      <c r="BC162" s="16">
        <v>0.17</v>
      </c>
      <c r="BD162" s="16">
        <v>3.5428000000000006</v>
      </c>
      <c r="BE162" s="16">
        <v>143.60259999999997</v>
      </c>
      <c r="BF162" s="16">
        <v>0.25723247232472318</v>
      </c>
      <c r="BG162" s="16">
        <v>25.336666326733333</v>
      </c>
      <c r="BH162" s="16">
        <v>25.247565834121566</v>
      </c>
    </row>
    <row r="163" spans="1:66" x14ac:dyDescent="0.25">
      <c r="C163" s="16" t="s">
        <v>218</v>
      </c>
      <c r="F163" s="16">
        <v>4084.72</v>
      </c>
      <c r="R163" s="16">
        <v>1.44E-4</v>
      </c>
      <c r="S163" s="16">
        <v>0.58819968</v>
      </c>
      <c r="AE163" s="16">
        <v>9.0000000000000006E-5</v>
      </c>
      <c r="AF163" s="16">
        <v>0.36762480000000003</v>
      </c>
      <c r="AQ163" s="16">
        <v>0.01</v>
      </c>
      <c r="AR163" s="16">
        <v>40.847200000000001</v>
      </c>
      <c r="BC163" s="16">
        <v>0.14000000000000001</v>
      </c>
      <c r="BD163" s="16">
        <v>571.86080000000004</v>
      </c>
    </row>
    <row r="164" spans="1:66" x14ac:dyDescent="0.25">
      <c r="C164" s="16" t="s">
        <v>219</v>
      </c>
      <c r="F164" s="16">
        <v>3444.5899999999997</v>
      </c>
    </row>
    <row r="165" spans="1:66" x14ac:dyDescent="0.25">
      <c r="C165" s="16" t="s">
        <v>220</v>
      </c>
      <c r="F165" s="16">
        <v>56.459999999999994</v>
      </c>
      <c r="P165" s="16" t="s">
        <v>42</v>
      </c>
      <c r="R165" s="16">
        <v>3.8999999999999999E-5</v>
      </c>
      <c r="S165" s="16">
        <v>2.2019399999999999E-3</v>
      </c>
      <c r="AC165" s="16" t="s">
        <v>42</v>
      </c>
      <c r="AE165" s="16">
        <v>2.8999999999999997E-5</v>
      </c>
      <c r="AF165" s="16">
        <v>1.6373399999999997E-3</v>
      </c>
      <c r="AQ165" s="16">
        <v>0.01</v>
      </c>
      <c r="AR165" s="16">
        <v>35.264599999999994</v>
      </c>
      <c r="BC165" s="16">
        <v>0.12</v>
      </c>
      <c r="BD165" s="16">
        <v>6.775199999999999</v>
      </c>
    </row>
    <row r="166" spans="1:66" x14ac:dyDescent="0.25">
      <c r="C166" s="16" t="s">
        <v>221</v>
      </c>
      <c r="F166" s="16">
        <v>25.409999999999997</v>
      </c>
      <c r="P166" s="16" t="s">
        <v>42</v>
      </c>
    </row>
    <row r="168" spans="1:66" x14ac:dyDescent="0.25">
      <c r="C168" s="16" t="s">
        <v>222</v>
      </c>
      <c r="S168" s="16">
        <v>2.1066012358252222E-4</v>
      </c>
      <c r="T168" s="16">
        <v>0.86048762000000012</v>
      </c>
      <c r="W168" s="16">
        <v>0.58819968</v>
      </c>
      <c r="AF168" s="16">
        <v>1.3011225738851132E-4</v>
      </c>
      <c r="AG168" s="16">
        <v>0.53147213999999998</v>
      </c>
      <c r="AJ168" s="16">
        <v>0.36762480000000003</v>
      </c>
      <c r="AR168" s="16">
        <v>1.3028016608237528E-2</v>
      </c>
      <c r="AS168" s="16">
        <v>53.215799999999994</v>
      </c>
      <c r="AV168" s="16">
        <v>40.847200000000001</v>
      </c>
      <c r="BD168" s="16">
        <v>0.13875560625942537</v>
      </c>
      <c r="BE168" s="16">
        <v>566.77779999999996</v>
      </c>
      <c r="BH168" s="16">
        <v>571.86080000000004</v>
      </c>
    </row>
    <row r="169" spans="1:66" x14ac:dyDescent="0.25">
      <c r="C169" s="16" t="s">
        <v>223</v>
      </c>
      <c r="T169" s="16">
        <v>146.29175248786268</v>
      </c>
      <c r="AG169" s="16">
        <v>144.5691748761237</v>
      </c>
      <c r="AS169" s="16">
        <v>130.2801660823753</v>
      </c>
      <c r="BE169" s="16">
        <v>99.111147328160982</v>
      </c>
    </row>
    <row r="170" spans="1:66" x14ac:dyDescent="0.25">
      <c r="F170" s="16" t="s">
        <v>42</v>
      </c>
      <c r="S170" s="16">
        <v>2.1180743073529307</v>
      </c>
      <c r="AF170" s="16">
        <v>1.3078696620482717</v>
      </c>
    </row>
    <row r="172" spans="1:66" x14ac:dyDescent="0.25">
      <c r="C172" s="16" t="s">
        <v>42</v>
      </c>
      <c r="E172" s="16">
        <v>0</v>
      </c>
      <c r="F172" s="16" t="s">
        <v>42</v>
      </c>
      <c r="G172" s="16" t="s">
        <v>42</v>
      </c>
      <c r="H172" s="16">
        <v>0</v>
      </c>
      <c r="I172" s="16">
        <v>0</v>
      </c>
      <c r="L172" s="16">
        <v>0</v>
      </c>
      <c r="P172" s="16">
        <v>0</v>
      </c>
      <c r="R172" s="16" t="s">
        <v>42</v>
      </c>
      <c r="S172" s="16" t="s">
        <v>42</v>
      </c>
      <c r="U172" s="16">
        <v>0</v>
      </c>
      <c r="V172" s="16">
        <v>0</v>
      </c>
      <c r="AC172" s="16" t="s">
        <v>42</v>
      </c>
      <c r="AE172" s="16" t="s">
        <v>42</v>
      </c>
      <c r="AF172" s="16" t="s">
        <v>42</v>
      </c>
      <c r="AQ172" s="16" t="s">
        <v>42</v>
      </c>
      <c r="AR172" s="16" t="s">
        <v>42</v>
      </c>
      <c r="BC172" s="16" t="s">
        <v>42</v>
      </c>
      <c r="BD172" s="16" t="s">
        <v>42</v>
      </c>
    </row>
    <row r="173" spans="1:66" x14ac:dyDescent="0.25">
      <c r="A173" s="16" t="s">
        <v>242</v>
      </c>
      <c r="B173" s="16" t="s">
        <v>211</v>
      </c>
      <c r="C173" s="16" t="s">
        <v>212</v>
      </c>
      <c r="D173" s="16">
        <v>2</v>
      </c>
      <c r="E173" s="16">
        <v>2</v>
      </c>
      <c r="F173" s="16">
        <v>247.74</v>
      </c>
      <c r="G173" s="16">
        <v>1549.1900000000003</v>
      </c>
      <c r="H173" s="16">
        <v>247.74</v>
      </c>
      <c r="I173" s="16">
        <v>1549.1900000000003</v>
      </c>
      <c r="J173" s="16">
        <v>240.51500000000001</v>
      </c>
      <c r="K173" s="16">
        <v>10.217692988145604</v>
      </c>
      <c r="L173" s="16">
        <v>7.2249999999999943</v>
      </c>
      <c r="M173" s="16">
        <v>3.0039706463214326</v>
      </c>
      <c r="N173" s="16">
        <v>1483.96</v>
      </c>
      <c r="O173" s="16">
        <v>92.249150673597171</v>
      </c>
      <c r="P173" s="16">
        <v>65.230000000000118</v>
      </c>
      <c r="R173" s="16">
        <v>2.2070000000000002E-3</v>
      </c>
      <c r="S173" s="16">
        <v>0.5467621800000001</v>
      </c>
      <c r="T173" s="16">
        <v>0.5467621800000001</v>
      </c>
      <c r="U173" s="16">
        <v>22.07</v>
      </c>
      <c r="V173" s="16">
        <v>70.309994780009063</v>
      </c>
      <c r="W173" s="16">
        <v>93.046314947688984</v>
      </c>
      <c r="X173" s="16">
        <v>22.07</v>
      </c>
      <c r="Y173" s="16">
        <v>0</v>
      </c>
      <c r="Z173" s="16">
        <v>0</v>
      </c>
      <c r="AA173" s="16">
        <v>69.13050886009367</v>
      </c>
      <c r="AB173" s="16">
        <v>1.6680449845724454</v>
      </c>
      <c r="AC173" s="16">
        <v>1.1794859199153862</v>
      </c>
      <c r="AE173" s="16">
        <v>1.413E-3</v>
      </c>
      <c r="AF173" s="16">
        <v>0.35005661999999999</v>
      </c>
      <c r="AG173" s="16">
        <v>0.35005661999999999</v>
      </c>
      <c r="AH173" s="16">
        <v>14.13</v>
      </c>
      <c r="AI173" s="16">
        <v>71.335068899753438</v>
      </c>
      <c r="AJ173" s="16">
        <v>94.587605299507786</v>
      </c>
      <c r="AK173" s="16">
        <v>14.13</v>
      </c>
      <c r="AL173" s="16">
        <v>0</v>
      </c>
      <c r="AM173" s="16">
        <v>0</v>
      </c>
      <c r="AN173" s="16">
        <v>70.174047185909203</v>
      </c>
      <c r="AO173" s="16">
        <v>1.641932653928172</v>
      </c>
      <c r="AP173" s="16">
        <v>1.1610217138442351</v>
      </c>
      <c r="AQ173" s="16">
        <v>0.08</v>
      </c>
      <c r="AR173" s="16">
        <v>19.819200000000002</v>
      </c>
      <c r="AS173" s="16">
        <v>19.819200000000002</v>
      </c>
      <c r="AT173" s="16">
        <v>0.08</v>
      </c>
      <c r="AU173" s="16">
        <v>34.163318285008046</v>
      </c>
      <c r="AV173" s="16">
        <v>48.783321436483128</v>
      </c>
      <c r="AW173" s="16">
        <v>0.08</v>
      </c>
      <c r="AX173" s="16">
        <v>0</v>
      </c>
      <c r="AY173" s="16">
        <v>0</v>
      </c>
      <c r="AZ173" s="16">
        <v>33.48212031540168</v>
      </c>
      <c r="BA173" s="16">
        <v>0.96335940727833802</v>
      </c>
      <c r="BB173" s="16">
        <v>0.68119796960636581</v>
      </c>
      <c r="BC173" s="16">
        <v>0.34</v>
      </c>
      <c r="BD173" s="16">
        <v>84.231600000000014</v>
      </c>
      <c r="BE173" s="16">
        <v>84.231600000000014</v>
      </c>
      <c r="BF173" s="16">
        <v>0.34</v>
      </c>
      <c r="BG173" s="16">
        <v>15.266450044150979</v>
      </c>
      <c r="BH173" s="16">
        <v>14.809222578932379</v>
      </c>
      <c r="BI173" s="16">
        <v>0.34</v>
      </c>
      <c r="BJ173" s="16">
        <v>0</v>
      </c>
      <c r="BK173" s="16">
        <v>0</v>
      </c>
      <c r="BL173" s="16">
        <v>14.862621879948435</v>
      </c>
      <c r="BM173" s="16">
        <v>0.57109926668346545</v>
      </c>
      <c r="BN173" s="16">
        <v>0.40382816420254292</v>
      </c>
    </row>
    <row r="174" spans="1:66" x14ac:dyDescent="0.25">
      <c r="B174" s="16" t="s">
        <v>231</v>
      </c>
      <c r="C174" s="16" t="s">
        <v>214</v>
      </c>
      <c r="D174" s="16">
        <v>4</v>
      </c>
      <c r="E174" s="16">
        <v>6</v>
      </c>
      <c r="F174" s="16">
        <v>112.1</v>
      </c>
      <c r="G174" s="16">
        <v>1123.94</v>
      </c>
      <c r="H174" s="16">
        <v>359.84000000000003</v>
      </c>
      <c r="I174" s="16">
        <v>2673.13</v>
      </c>
      <c r="J174" s="16">
        <v>360.04500000000002</v>
      </c>
      <c r="K174" s="16">
        <v>0.28991378028646198</v>
      </c>
      <c r="L174" s="16">
        <v>0.20499999999998406</v>
      </c>
      <c r="M174" s="16">
        <v>5.6937327278530202E-2</v>
      </c>
      <c r="N174" s="16">
        <v>2691.3650000000002</v>
      </c>
      <c r="O174" s="16">
        <v>25.788184309873568</v>
      </c>
      <c r="P174" s="16">
        <v>18.235000000000127</v>
      </c>
      <c r="R174" s="16">
        <v>5.8399999999999999E-4</v>
      </c>
      <c r="S174" s="16">
        <v>6.5466399999999994E-2</v>
      </c>
      <c r="T174" s="16">
        <v>0.61222858000000013</v>
      </c>
      <c r="U174" s="16">
        <v>17.01391118274789</v>
      </c>
      <c r="V174" s="16">
        <v>78.728540192689195</v>
      </c>
      <c r="W174" s="16">
        <v>104.1871866021465</v>
      </c>
      <c r="X174" s="16">
        <v>16.682051635787548</v>
      </c>
      <c r="Y174" s="16">
        <v>0.4693202721143061</v>
      </c>
      <c r="Z174" s="16">
        <v>0.33185954696034159</v>
      </c>
      <c r="AA174" s="16">
        <v>78.232467151726098</v>
      </c>
      <c r="AB174" s="16">
        <v>0.7015532224576756</v>
      </c>
      <c r="AC174" s="16">
        <v>0.4960730409630969</v>
      </c>
      <c r="AE174" s="16">
        <v>3.68E-4</v>
      </c>
      <c r="AF174" s="16">
        <v>4.1252799999999999E-2</v>
      </c>
      <c r="AG174" s="16">
        <v>0.39130941999999996</v>
      </c>
      <c r="AH174" s="16">
        <v>10.87453923966207</v>
      </c>
      <c r="AI174" s="16">
        <v>79.741627045426398</v>
      </c>
      <c r="AJ174" s="16">
        <v>105.73438368038666</v>
      </c>
      <c r="AK174" s="16">
        <v>10.660865039678363</v>
      </c>
      <c r="AL174" s="16">
        <v>0.30218095154617952</v>
      </c>
      <c r="AM174" s="16">
        <v>0.21367419998370707</v>
      </c>
      <c r="AN174" s="16">
        <v>79.268099402219491</v>
      </c>
      <c r="AO174" s="16">
        <v>0.66966921518177602</v>
      </c>
      <c r="AP174" s="16">
        <v>0.4735276432069071</v>
      </c>
      <c r="AQ174" s="16">
        <v>0.01</v>
      </c>
      <c r="AR174" s="16">
        <v>1.121</v>
      </c>
      <c r="AS174" s="16">
        <v>20.940200000000001</v>
      </c>
      <c r="AT174" s="16">
        <v>5.8193085815918186E-2</v>
      </c>
      <c r="AU174" s="16">
        <v>36.09564046741167</v>
      </c>
      <c r="AV174" s="16">
        <v>51.54257021192803</v>
      </c>
      <c r="AW174" s="16">
        <v>5.6761775385405319E-2</v>
      </c>
      <c r="AX174" s="16">
        <v>2.0241786227973742E-3</v>
      </c>
      <c r="AY174" s="16">
        <v>1.4313104305128698E-3</v>
      </c>
      <c r="AZ174" s="16">
        <v>35.56395425504914</v>
      </c>
      <c r="BA174" s="16">
        <v>0.75191785244986631</v>
      </c>
      <c r="BB174" s="16">
        <v>0.53168621236252633</v>
      </c>
      <c r="BC174" s="16">
        <v>0.18</v>
      </c>
      <c r="BD174" s="16">
        <v>20.177999999999997</v>
      </c>
      <c r="BE174" s="16">
        <v>104.40960000000001</v>
      </c>
      <c r="BF174" s="16">
        <v>0.29015562472209872</v>
      </c>
      <c r="BG174" s="16">
        <v>18.923586190097133</v>
      </c>
      <c r="BH174" s="16">
        <v>18.356828147361536</v>
      </c>
      <c r="BI174" s="16">
        <v>0.28688405802378358</v>
      </c>
      <c r="BJ174" s="16">
        <v>4.6266939949654272E-3</v>
      </c>
      <c r="BK174" s="16">
        <v>3.2715666983151315E-3</v>
      </c>
      <c r="BL174" s="16">
        <v>18.774080479400787</v>
      </c>
      <c r="BM174" s="16">
        <v>0.211433003719003</v>
      </c>
      <c r="BN174" s="16">
        <v>0.14950571069634755</v>
      </c>
    </row>
    <row r="175" spans="1:66" x14ac:dyDescent="0.25">
      <c r="B175" s="16" t="s">
        <v>213</v>
      </c>
      <c r="C175" s="16" t="s">
        <v>216</v>
      </c>
      <c r="D175" s="16">
        <v>6</v>
      </c>
      <c r="E175" s="16">
        <v>12</v>
      </c>
      <c r="F175" s="16">
        <v>41.41</v>
      </c>
      <c r="G175" s="16">
        <v>520.1</v>
      </c>
      <c r="H175" s="16">
        <v>401.25</v>
      </c>
      <c r="I175" s="16">
        <v>3193.23</v>
      </c>
      <c r="J175" s="16">
        <v>405.005</v>
      </c>
      <c r="K175" s="16">
        <v>5.3103719267109657</v>
      </c>
      <c r="L175" s="16">
        <v>3.7549999999999955</v>
      </c>
      <c r="M175" s="16">
        <v>0.92714904754262173</v>
      </c>
      <c r="N175" s="16">
        <v>3286.09</v>
      </c>
      <c r="O175" s="16">
        <v>131.3238714019661</v>
      </c>
      <c r="P175" s="16">
        <v>92.86000000000034</v>
      </c>
      <c r="R175" s="16">
        <v>4.4700000000000002E-4</v>
      </c>
      <c r="S175" s="16">
        <v>1.8510269999999999E-2</v>
      </c>
      <c r="T175" s="16">
        <v>0.63073885000000018</v>
      </c>
      <c r="U175" s="16">
        <v>15.719348286604367</v>
      </c>
      <c r="V175" s="16">
        <v>81.108838308913263</v>
      </c>
      <c r="W175" s="16">
        <v>107.33720771770128</v>
      </c>
      <c r="X175" s="16">
        <v>15.32982337512526</v>
      </c>
      <c r="Y175" s="16">
        <v>0.55087141269593254</v>
      </c>
      <c r="Z175" s="16">
        <v>0.38952491147910706</v>
      </c>
      <c r="AA175" s="16">
        <v>80.85350652707362</v>
      </c>
      <c r="AB175" s="16">
        <v>0.36109366878250237</v>
      </c>
      <c r="AC175" s="16">
        <v>0.25533178183963656</v>
      </c>
      <c r="AE175" s="16">
        <v>2.5799999999999998E-4</v>
      </c>
      <c r="AF175" s="16">
        <v>1.0683779999999999E-2</v>
      </c>
      <c r="AG175" s="16">
        <v>0.40199319999999994</v>
      </c>
      <c r="AH175" s="16">
        <v>10.018522118380059</v>
      </c>
      <c r="AI175" s="16">
        <v>81.918783936245404</v>
      </c>
      <c r="AJ175" s="16">
        <v>108.62121143341352</v>
      </c>
      <c r="AK175" s="16">
        <v>9.766033125928459</v>
      </c>
      <c r="AL175" s="16">
        <v>0.35707335747497021</v>
      </c>
      <c r="AM175" s="16">
        <v>0.25248899245159961</v>
      </c>
      <c r="AN175" s="16">
        <v>81.666805963532454</v>
      </c>
      <c r="AO175" s="16">
        <v>0.35635066642993196</v>
      </c>
      <c r="AP175" s="16">
        <v>0.25197797271295025</v>
      </c>
      <c r="AQ175" s="16">
        <v>0.01</v>
      </c>
      <c r="AR175" s="16">
        <v>0.41409999999999997</v>
      </c>
      <c r="AS175" s="16">
        <v>21.354300000000002</v>
      </c>
      <c r="AT175" s="16">
        <v>5.3219439252336451E-2</v>
      </c>
      <c r="AU175" s="16">
        <v>36.809444763337936</v>
      </c>
      <c r="AV175" s="16">
        <v>52.56184310926232</v>
      </c>
      <c r="AW175" s="16">
        <v>5.1585133071710851E-2</v>
      </c>
      <c r="AX175" s="16">
        <v>2.3112579657109016E-3</v>
      </c>
      <c r="AY175" s="16">
        <v>1.6343061806256033E-3</v>
      </c>
      <c r="AZ175" s="16">
        <v>36.34714255517121</v>
      </c>
      <c r="BA175" s="16">
        <v>0.65379405270441349</v>
      </c>
      <c r="BB175" s="16">
        <v>0.46230220816672579</v>
      </c>
      <c r="BC175" s="16">
        <v>0.16</v>
      </c>
      <c r="BD175" s="16">
        <v>6.6255999999999995</v>
      </c>
      <c r="BE175" s="16">
        <v>111.03520000000002</v>
      </c>
      <c r="BF175" s="16">
        <v>0.27672323987538944</v>
      </c>
      <c r="BG175" s="16">
        <v>20.124434700781091</v>
      </c>
      <c r="BH175" s="16">
        <v>19.52171145860072</v>
      </c>
      <c r="BI175" s="16">
        <v>0.27283294785627776</v>
      </c>
      <c r="BJ175" s="16">
        <v>5.501703735019502E-3</v>
      </c>
      <c r="BK175" s="16">
        <v>3.8902920191116459E-3</v>
      </c>
      <c r="BL175" s="16">
        <v>20.081926280913102</v>
      </c>
      <c r="BM175" s="16">
        <v>6.0115983892357512E-2</v>
      </c>
      <c r="BN175" s="16">
        <v>4.2508419867987257E-2</v>
      </c>
    </row>
    <row r="176" spans="1:66" x14ac:dyDescent="0.25">
      <c r="B176" s="16" t="s">
        <v>215</v>
      </c>
      <c r="C176" s="16" t="s">
        <v>217</v>
      </c>
      <c r="D176" s="16">
        <v>8</v>
      </c>
      <c r="E176" s="16">
        <v>20</v>
      </c>
      <c r="F176" s="16">
        <v>20.060000000000002</v>
      </c>
      <c r="G176" s="16">
        <v>315.32999999999993</v>
      </c>
      <c r="H176" s="16">
        <v>421.31</v>
      </c>
      <c r="I176" s="16">
        <v>3508.56</v>
      </c>
      <c r="J176" s="16">
        <v>426.09500000000003</v>
      </c>
      <c r="K176" s="16">
        <v>6.767011895955255</v>
      </c>
      <c r="L176" s="16">
        <v>4.7849999999999966</v>
      </c>
      <c r="M176" s="16">
        <v>1.1229890047993982</v>
      </c>
      <c r="N176" s="16">
        <v>3628.6600000000003</v>
      </c>
      <c r="O176" s="16">
        <v>169.84704884100924</v>
      </c>
      <c r="P176" s="16">
        <v>120.10000000000036</v>
      </c>
      <c r="R176" s="16">
        <v>4.17E-4</v>
      </c>
      <c r="S176" s="16">
        <v>8.3650200000000008E-3</v>
      </c>
      <c r="T176" s="16">
        <v>0.63910387000000024</v>
      </c>
      <c r="U176" s="16">
        <v>15.169444589494677</v>
      </c>
      <c r="V176" s="16">
        <v>82.18452447384638</v>
      </c>
      <c r="W176" s="16">
        <v>108.76074122812753</v>
      </c>
      <c r="X176" s="16">
        <v>14.778415202285402</v>
      </c>
      <c r="Y176" s="16">
        <v>0.55299906267779708</v>
      </c>
      <c r="Z176" s="16">
        <v>0.39102938720927494</v>
      </c>
      <c r="AA176" s="16">
        <v>82.000029178908392</v>
      </c>
      <c r="AB176" s="16">
        <v>0.26091574829533798</v>
      </c>
      <c r="AC176" s="16">
        <v>0.18449529493799585</v>
      </c>
      <c r="AE176" s="16">
        <v>2.43E-4</v>
      </c>
      <c r="AF176" s="16">
        <v>4.8745800000000008E-3</v>
      </c>
      <c r="AG176" s="16">
        <v>0.40686777999999996</v>
      </c>
      <c r="AH176" s="16">
        <v>9.6572068073390138</v>
      </c>
      <c r="AI176" s="16">
        <v>82.912133241158884</v>
      </c>
      <c r="AJ176" s="16">
        <v>109.93835506875136</v>
      </c>
      <c r="AK176" s="16">
        <v>9.4035522293286231</v>
      </c>
      <c r="AL176" s="16">
        <v>0.35872174438031879</v>
      </c>
      <c r="AM176" s="16">
        <v>0.25365457801039071</v>
      </c>
      <c r="AN176" s="16">
        <v>82.726151162897892</v>
      </c>
      <c r="AO176" s="16">
        <v>0.26301837743502859</v>
      </c>
      <c r="AP176" s="16">
        <v>0.18598207826099153</v>
      </c>
      <c r="AQ176" s="16">
        <v>0.01</v>
      </c>
      <c r="AR176" s="16">
        <v>0.20060000000000003</v>
      </c>
      <c r="AS176" s="16">
        <v>21.554900000000004</v>
      </c>
      <c r="AT176" s="16">
        <v>5.1161614962853964E-2</v>
      </c>
      <c r="AU176" s="16">
        <v>37.155228732820696</v>
      </c>
      <c r="AV176" s="16">
        <v>53.055603416447198</v>
      </c>
      <c r="AW176" s="16">
        <v>4.9530747139800546E-2</v>
      </c>
      <c r="AX176" s="16">
        <v>2.3063953938000292E-3</v>
      </c>
      <c r="AY176" s="16">
        <v>1.6308678230534182E-3</v>
      </c>
      <c r="AZ176" s="16">
        <v>36.714416104244805</v>
      </c>
      <c r="BA176" s="16">
        <v>0.62340319779736397</v>
      </c>
      <c r="BB176" s="16">
        <v>0.44081262857589465</v>
      </c>
      <c r="BC176" s="16">
        <v>0.16</v>
      </c>
      <c r="BD176" s="16">
        <v>3.2096000000000005</v>
      </c>
      <c r="BE176" s="16">
        <v>114.24480000000001</v>
      </c>
      <c r="BF176" s="16">
        <v>0.27116564999643972</v>
      </c>
      <c r="BG176" s="16">
        <v>20.706154602358488</v>
      </c>
      <c r="BH176" s="16">
        <v>20.086008952526292</v>
      </c>
      <c r="BI176" s="16">
        <v>0.26725776929825701</v>
      </c>
      <c r="BJ176" s="16">
        <v>5.5265778835060257E-3</v>
      </c>
      <c r="BK176" s="16">
        <v>3.9078806981827077E-3</v>
      </c>
      <c r="BL176" s="16">
        <v>20.695362290272982</v>
      </c>
      <c r="BM176" s="16">
        <v>1.5262634120685986E-2</v>
      </c>
      <c r="BN176" s="16">
        <v>1.0792312085506239E-2</v>
      </c>
    </row>
    <row r="177" spans="1:60" x14ac:dyDescent="0.25">
      <c r="C177" s="16" t="s">
        <v>218</v>
      </c>
      <c r="F177" s="16">
        <v>4067.1299999999997</v>
      </c>
      <c r="R177" s="16">
        <v>1.44E-4</v>
      </c>
      <c r="S177" s="16">
        <v>0.58566671999999997</v>
      </c>
      <c r="AE177" s="16">
        <v>9.0000000000000006E-5</v>
      </c>
      <c r="AF177" s="16">
        <v>0.36604169999999997</v>
      </c>
      <c r="AQ177" s="16">
        <v>0.01</v>
      </c>
      <c r="AR177" s="16">
        <v>40.671299999999995</v>
      </c>
      <c r="BC177" s="16">
        <v>0.14000000000000001</v>
      </c>
      <c r="BD177" s="16">
        <v>569.39819999999997</v>
      </c>
    </row>
    <row r="178" spans="1:60" x14ac:dyDescent="0.25">
      <c r="B178" s="16" t="s">
        <v>243</v>
      </c>
      <c r="C178" s="16" t="s">
        <v>219</v>
      </c>
      <c r="F178" s="16">
        <v>3561.2</v>
      </c>
    </row>
    <row r="179" spans="1:60" x14ac:dyDescent="0.25">
      <c r="C179" s="16" t="s">
        <v>220</v>
      </c>
      <c r="F179" s="16">
        <v>55.730000000000004</v>
      </c>
      <c r="P179" s="16" t="s">
        <v>42</v>
      </c>
      <c r="R179" s="16">
        <v>3.8000000000000002E-5</v>
      </c>
      <c r="S179" s="16">
        <v>2.1177400000000003E-3</v>
      </c>
      <c r="AE179" s="16">
        <v>2.3E-5</v>
      </c>
      <c r="AF179" s="16">
        <v>1.2817900000000001E-3</v>
      </c>
      <c r="AQ179" s="16">
        <v>0.01</v>
      </c>
      <c r="AR179" s="16">
        <v>36.458199999999998</v>
      </c>
      <c r="BC179" s="16">
        <v>0.12</v>
      </c>
      <c r="BD179" s="16">
        <v>6.6876000000000007</v>
      </c>
    </row>
    <row r="180" spans="1:60" x14ac:dyDescent="0.25">
      <c r="C180" s="16" t="s">
        <v>221</v>
      </c>
      <c r="F180" s="16">
        <v>28.89</v>
      </c>
      <c r="P180" s="16" t="s">
        <v>42</v>
      </c>
    </row>
    <row r="182" spans="1:60" x14ac:dyDescent="0.25">
      <c r="C182" s="16" t="s">
        <v>222</v>
      </c>
      <c r="S182" s="16">
        <v>1.9120240316881936E-4</v>
      </c>
      <c r="T182" s="16">
        <v>0.77764503000000018</v>
      </c>
      <c r="W182" s="16">
        <v>0.58566671999999997</v>
      </c>
      <c r="AF182" s="16">
        <v>1.2065550892152451E-4</v>
      </c>
      <c r="AG182" s="16">
        <v>0.49072163999999996</v>
      </c>
      <c r="AJ182" s="16">
        <v>0.36604169999999997</v>
      </c>
      <c r="AR182" s="16">
        <v>1.4263891245177806E-2</v>
      </c>
      <c r="AS182" s="16">
        <v>58.013100000000001</v>
      </c>
      <c r="AV182" s="16">
        <v>40.671299999999995</v>
      </c>
      <c r="BD182" s="16">
        <v>0.13565910113519855</v>
      </c>
      <c r="BE182" s="16">
        <v>551.7432</v>
      </c>
      <c r="BH182" s="16">
        <v>569.39819999999997</v>
      </c>
    </row>
    <row r="183" spans="1:60" x14ac:dyDescent="0.25">
      <c r="C183" s="16" t="s">
        <v>223</v>
      </c>
      <c r="T183" s="16">
        <v>132.77944664501345</v>
      </c>
      <c r="AG183" s="16">
        <v>134.06167657947168</v>
      </c>
      <c r="AS183" s="16">
        <v>142.63891245177805</v>
      </c>
      <c r="BE183" s="16">
        <v>96.899357953713235</v>
      </c>
    </row>
    <row r="186" spans="1:60" x14ac:dyDescent="0.25">
      <c r="C186" s="16" t="s">
        <v>42</v>
      </c>
      <c r="E186" s="16">
        <v>0</v>
      </c>
      <c r="F186" s="16" t="s">
        <v>42</v>
      </c>
      <c r="G186" s="16" t="s">
        <v>42</v>
      </c>
      <c r="H186" s="16">
        <v>0</v>
      </c>
      <c r="I186" s="16">
        <v>0</v>
      </c>
      <c r="R186" s="16" t="s">
        <v>42</v>
      </c>
      <c r="S186" s="16" t="s">
        <v>42</v>
      </c>
      <c r="U186" s="16">
        <v>0</v>
      </c>
      <c r="V186" s="16">
        <v>0</v>
      </c>
      <c r="AE186" s="16" t="s">
        <v>42</v>
      </c>
      <c r="AF186" s="16" t="s">
        <v>42</v>
      </c>
      <c r="AQ186" s="16" t="s">
        <v>42</v>
      </c>
      <c r="AR186" s="16" t="s">
        <v>42</v>
      </c>
      <c r="BC186" s="16" t="s">
        <v>42</v>
      </c>
      <c r="BD186" s="16" t="s">
        <v>42</v>
      </c>
    </row>
    <row r="187" spans="1:60" x14ac:dyDescent="0.25">
      <c r="A187" s="16" t="s">
        <v>244</v>
      </c>
      <c r="B187" s="16" t="s">
        <v>211</v>
      </c>
      <c r="C187" s="16" t="s">
        <v>212</v>
      </c>
      <c r="D187" s="16">
        <v>2</v>
      </c>
      <c r="E187" s="16">
        <v>2</v>
      </c>
      <c r="F187" s="16">
        <v>233.29000000000002</v>
      </c>
      <c r="G187" s="16">
        <v>1418.73</v>
      </c>
      <c r="H187" s="16">
        <v>233.29000000000002</v>
      </c>
      <c r="I187" s="16">
        <v>1418.73</v>
      </c>
      <c r="J187" s="16">
        <v>259.73</v>
      </c>
      <c r="R187" s="16">
        <v>2.2070000000000002E-3</v>
      </c>
      <c r="S187" s="16">
        <v>0.51487103000000012</v>
      </c>
      <c r="T187" s="16">
        <v>0.51487103000000012</v>
      </c>
      <c r="U187" s="16">
        <v>22.07</v>
      </c>
      <c r="V187" s="16">
        <v>67.951022940178291</v>
      </c>
      <c r="W187" s="16">
        <v>87.619176613168506</v>
      </c>
      <c r="Z187" s="16" t="s">
        <v>42</v>
      </c>
      <c r="AE187" s="16">
        <v>1.413E-3</v>
      </c>
      <c r="AF187" s="16">
        <v>0.32963877000000003</v>
      </c>
      <c r="AG187" s="16">
        <v>0.32963877000000003</v>
      </c>
      <c r="AH187" s="16">
        <v>14.13</v>
      </c>
      <c r="AI187" s="16">
        <v>69.013025472064967</v>
      </c>
      <c r="AJ187" s="16">
        <v>89.070567693235546</v>
      </c>
      <c r="AQ187" s="16">
        <v>0.08</v>
      </c>
      <c r="AR187" s="16">
        <v>18.663200000000003</v>
      </c>
      <c r="AS187" s="16">
        <v>18.663200000000003</v>
      </c>
      <c r="AT187" s="16">
        <v>0.08</v>
      </c>
      <c r="AU187" s="16">
        <v>32.800922345795314</v>
      </c>
      <c r="AV187" s="16">
        <v>45.937923056095705</v>
      </c>
      <c r="BC187" s="16">
        <v>0.34</v>
      </c>
      <c r="BD187" s="16">
        <v>79.318600000000018</v>
      </c>
      <c r="BE187" s="16">
        <v>79.318600000000018</v>
      </c>
      <c r="BF187" s="16">
        <v>0.34</v>
      </c>
      <c r="BG187" s="16">
        <v>14.458793715745893</v>
      </c>
      <c r="BH187" s="16">
        <v>13.945440927743341</v>
      </c>
    </row>
    <row r="188" spans="1:60" x14ac:dyDescent="0.25">
      <c r="B188" s="16" t="s">
        <v>229</v>
      </c>
      <c r="C188" s="16" t="s">
        <v>214</v>
      </c>
      <c r="D188" s="16">
        <v>4</v>
      </c>
      <c r="E188" s="16">
        <v>6</v>
      </c>
      <c r="F188" s="16">
        <v>126.96</v>
      </c>
      <c r="G188" s="16">
        <v>1290.8700000000001</v>
      </c>
      <c r="H188" s="16">
        <v>360.25</v>
      </c>
      <c r="I188" s="16">
        <v>2709.6000000000004</v>
      </c>
      <c r="J188" s="16">
        <v>386.01</v>
      </c>
      <c r="R188" s="16">
        <v>5.8399999999999999E-4</v>
      </c>
      <c r="S188" s="16">
        <v>7.4144639999999998E-2</v>
      </c>
      <c r="T188" s="16">
        <v>0.5890156700000001</v>
      </c>
      <c r="U188" s="16">
        <v>16.350192088827207</v>
      </c>
      <c r="V188" s="16">
        <v>77.736394110763001</v>
      </c>
      <c r="W188" s="16">
        <v>100.23688459934088</v>
      </c>
      <c r="AE188" s="16">
        <v>3.68E-4</v>
      </c>
      <c r="AF188" s="16">
        <v>4.6721279999999997E-2</v>
      </c>
      <c r="AG188" s="16">
        <v>0.37636005</v>
      </c>
      <c r="AH188" s="16">
        <v>10.447190839694656</v>
      </c>
      <c r="AI188" s="16">
        <v>78.794571759012584</v>
      </c>
      <c r="AJ188" s="16">
        <v>101.69496540274832</v>
      </c>
      <c r="AQ188" s="16">
        <v>0.01</v>
      </c>
      <c r="AR188" s="16">
        <v>1.2696000000000001</v>
      </c>
      <c r="AS188" s="16">
        <v>19.932800000000004</v>
      </c>
      <c r="AT188" s="16">
        <v>5.5330464954892446E-2</v>
      </c>
      <c r="AU188" s="16">
        <v>35.032268042686617</v>
      </c>
      <c r="AV188" s="16">
        <v>49.062938439953726</v>
      </c>
      <c r="BC188" s="16">
        <v>0.18</v>
      </c>
      <c r="BD188" s="16">
        <v>22.852799999999998</v>
      </c>
      <c r="BE188" s="16">
        <v>102.17140000000002</v>
      </c>
      <c r="BF188" s="16">
        <v>0.28361249132546845</v>
      </c>
      <c r="BG188" s="16">
        <v>18.624574768704438</v>
      </c>
      <c r="BH188" s="16">
        <v>17.963317849846515</v>
      </c>
    </row>
    <row r="189" spans="1:60" x14ac:dyDescent="0.25">
      <c r="B189" s="16" t="s">
        <v>213</v>
      </c>
      <c r="C189" s="16" t="s">
        <v>216</v>
      </c>
      <c r="D189" s="16">
        <v>6</v>
      </c>
      <c r="E189" s="16">
        <v>12</v>
      </c>
      <c r="F189" s="16">
        <v>48.51</v>
      </c>
      <c r="G189" s="16">
        <v>669.35000000000014</v>
      </c>
      <c r="H189" s="16">
        <v>408.76</v>
      </c>
      <c r="I189" s="16">
        <v>3378.9500000000007</v>
      </c>
      <c r="J189" s="16">
        <v>431.76</v>
      </c>
      <c r="R189" s="16">
        <v>4.4700000000000002E-4</v>
      </c>
      <c r="S189" s="16">
        <v>2.168397E-2</v>
      </c>
      <c r="T189" s="16">
        <v>0.6106996400000001</v>
      </c>
      <c r="U189" s="16">
        <v>14.940298463646153</v>
      </c>
      <c r="V189" s="16">
        <v>80.59817474523399</v>
      </c>
      <c r="W189" s="16">
        <v>103.9269962708106</v>
      </c>
      <c r="AE189" s="16">
        <v>2.5799999999999998E-4</v>
      </c>
      <c r="AF189" s="16">
        <v>1.2515579999999998E-2</v>
      </c>
      <c r="AG189" s="16">
        <v>0.38887563000000003</v>
      </c>
      <c r="AH189" s="16">
        <v>9.5135441334768593</v>
      </c>
      <c r="AI189" s="16">
        <v>81.414827990819504</v>
      </c>
      <c r="AJ189" s="16">
        <v>105.07675758577979</v>
      </c>
      <c r="AQ189" s="16">
        <v>0.01</v>
      </c>
      <c r="AR189" s="16">
        <v>0.48509999999999998</v>
      </c>
      <c r="AS189" s="16">
        <v>20.417900000000003</v>
      </c>
      <c r="AT189" s="16">
        <v>4.9950826891085244E-2</v>
      </c>
      <c r="AU189" s="16">
        <v>35.884840347004484</v>
      </c>
      <c r="AV189" s="16">
        <v>50.256971964457144</v>
      </c>
      <c r="BC189" s="16">
        <v>0.16</v>
      </c>
      <c r="BD189" s="16">
        <v>7.7615999999999996</v>
      </c>
      <c r="BE189" s="16">
        <v>109.93300000000002</v>
      </c>
      <c r="BF189" s="16">
        <v>0.26894265583716614</v>
      </c>
      <c r="BG189" s="16">
        <v>20.039417861045116</v>
      </c>
      <c r="BH189" s="16">
        <v>19.327927592136128</v>
      </c>
    </row>
    <row r="190" spans="1:60" x14ac:dyDescent="0.25">
      <c r="B190" s="16" t="s">
        <v>215</v>
      </c>
      <c r="C190" s="16" t="s">
        <v>217</v>
      </c>
      <c r="D190" s="16">
        <v>8</v>
      </c>
      <c r="E190" s="16">
        <v>20</v>
      </c>
      <c r="F190" s="16">
        <v>22.119999999999997</v>
      </c>
      <c r="G190" s="16">
        <v>369.80999999999989</v>
      </c>
      <c r="H190" s="16">
        <v>430.88</v>
      </c>
      <c r="I190" s="16">
        <v>3748.7600000000007</v>
      </c>
      <c r="J190" s="16">
        <v>452.48</v>
      </c>
      <c r="R190" s="16">
        <v>4.17E-4</v>
      </c>
      <c r="S190" s="16">
        <v>9.2240399999999993E-3</v>
      </c>
      <c r="T190" s="16">
        <v>0.61992368000000009</v>
      </c>
      <c r="U190" s="16">
        <v>14.387385815076128</v>
      </c>
      <c r="V190" s="16">
        <v>81.815533883970389</v>
      </c>
      <c r="W190" s="16">
        <v>105.49671517662462</v>
      </c>
      <c r="AE190" s="16">
        <v>2.43E-4</v>
      </c>
      <c r="AF190" s="16">
        <v>5.3751599999999995E-3</v>
      </c>
      <c r="AG190" s="16">
        <v>0.39425079000000002</v>
      </c>
      <c r="AH190" s="16">
        <v>9.1498976513182324</v>
      </c>
      <c r="AI190" s="16">
        <v>82.540169084636901</v>
      </c>
      <c r="AJ190" s="16">
        <v>106.52916123551424</v>
      </c>
      <c r="AQ190" s="16">
        <v>0.01</v>
      </c>
      <c r="AR190" s="16">
        <v>0.22119999999999998</v>
      </c>
      <c r="AS190" s="16">
        <v>20.639100000000003</v>
      </c>
      <c r="AT190" s="16">
        <v>4.7899879316747128E-2</v>
      </c>
      <c r="AU190" s="16">
        <v>36.273603475668907</v>
      </c>
      <c r="AV190" s="16">
        <v>50.801437467693901</v>
      </c>
      <c r="BC190" s="16">
        <v>0.16</v>
      </c>
      <c r="BD190" s="16">
        <v>3.5391999999999997</v>
      </c>
      <c r="BE190" s="16">
        <v>113.47220000000002</v>
      </c>
      <c r="BF190" s="16">
        <v>0.2633498886000743</v>
      </c>
      <c r="BG190" s="16">
        <v>20.684569978187476</v>
      </c>
      <c r="BH190" s="16">
        <v>19.950173881549567</v>
      </c>
    </row>
    <row r="191" spans="1:60" x14ac:dyDescent="0.25">
      <c r="C191" s="16" t="s">
        <v>218</v>
      </c>
      <c r="F191" s="16">
        <v>4056.81</v>
      </c>
      <c r="R191" s="16">
        <v>1.44E-4</v>
      </c>
      <c r="S191" s="16">
        <v>0.58418064000000003</v>
      </c>
      <c r="AE191" s="16">
        <v>9.0000000000000006E-5</v>
      </c>
      <c r="AF191" s="16">
        <v>0.36511290000000002</v>
      </c>
      <c r="AQ191" s="16">
        <v>0.01</v>
      </c>
      <c r="AR191" s="16">
        <v>40.568100000000001</v>
      </c>
      <c r="BC191" s="16">
        <v>0.14000000000000001</v>
      </c>
      <c r="BD191" s="16">
        <v>567.9534000000001</v>
      </c>
    </row>
    <row r="192" spans="1:60" x14ac:dyDescent="0.25">
      <c r="C192" s="16" t="s">
        <v>219</v>
      </c>
      <c r="F192" s="16">
        <v>3542.4</v>
      </c>
    </row>
    <row r="193" spans="1:66" x14ac:dyDescent="0.25">
      <c r="C193" s="16" t="s">
        <v>220</v>
      </c>
      <c r="F193" s="16">
        <v>57.16</v>
      </c>
      <c r="P193" s="16" t="s">
        <v>42</v>
      </c>
      <c r="R193" s="16">
        <v>3.8000000000000002E-5</v>
      </c>
      <c r="S193" s="16">
        <v>2.1720799999999998E-3</v>
      </c>
      <c r="AC193" s="16" t="s">
        <v>42</v>
      </c>
      <c r="AE193" s="16">
        <v>2.3E-5</v>
      </c>
      <c r="AF193" s="16">
        <v>1.3146799999999999E-3</v>
      </c>
      <c r="AQ193" s="16">
        <v>0.01</v>
      </c>
      <c r="AR193" s="16">
        <v>36.259299999999996</v>
      </c>
      <c r="BC193" s="16">
        <v>0.12</v>
      </c>
      <c r="BD193" s="16">
        <v>6.8591999999999995</v>
      </c>
    </row>
    <row r="194" spans="1:66" x14ac:dyDescent="0.25">
      <c r="C194" s="16" t="s">
        <v>221</v>
      </c>
      <c r="F194" s="16">
        <v>26.37</v>
      </c>
      <c r="P194" s="16" t="s">
        <v>42</v>
      </c>
    </row>
    <row r="196" spans="1:66" x14ac:dyDescent="0.25">
      <c r="C196" s="16" t="s">
        <v>222</v>
      </c>
      <c r="S196" s="16">
        <v>1.867745889011317E-4</v>
      </c>
      <c r="T196" s="16">
        <v>0.75770902000000007</v>
      </c>
      <c r="W196" s="16">
        <v>0.58418064000000003</v>
      </c>
      <c r="AF196" s="16">
        <v>1.1773959835437204E-4</v>
      </c>
      <c r="AG196" s="16">
        <v>0.47764718</v>
      </c>
      <c r="AJ196" s="16">
        <v>0.36511290000000002</v>
      </c>
      <c r="AR196" s="16">
        <v>1.4025404196893621E-2</v>
      </c>
      <c r="AS196" s="16">
        <v>56.898400000000009</v>
      </c>
      <c r="AV196" s="16">
        <v>40.568100000000001</v>
      </c>
      <c r="BD196" s="16">
        <v>0.13522541109886832</v>
      </c>
      <c r="BE196" s="16">
        <v>548.5838</v>
      </c>
      <c r="BH196" s="16">
        <v>567.9534000000001</v>
      </c>
    </row>
    <row r="197" spans="1:66" x14ac:dyDescent="0.25">
      <c r="C197" s="16" t="s">
        <v>223</v>
      </c>
      <c r="T197" s="16">
        <v>129.70457562578591</v>
      </c>
      <c r="AG197" s="16">
        <v>130.82177594930224</v>
      </c>
      <c r="AS197" s="16">
        <v>140.25404196893621</v>
      </c>
      <c r="BE197" s="16">
        <v>96.589579356334497</v>
      </c>
    </row>
    <row r="198" spans="1:66" x14ac:dyDescent="0.25">
      <c r="F198" s="16" t="s">
        <v>42</v>
      </c>
    </row>
    <row r="200" spans="1:66" x14ac:dyDescent="0.25">
      <c r="C200" s="16" t="s">
        <v>42</v>
      </c>
      <c r="E200" s="16">
        <v>0</v>
      </c>
      <c r="F200" s="16" t="s">
        <v>42</v>
      </c>
      <c r="G200" s="16" t="s">
        <v>42</v>
      </c>
      <c r="H200" s="16">
        <v>0</v>
      </c>
      <c r="I200" s="16">
        <v>0</v>
      </c>
      <c r="J200" s="16">
        <v>0</v>
      </c>
      <c r="L200" s="16">
        <v>0</v>
      </c>
      <c r="P200" s="16">
        <v>0</v>
      </c>
      <c r="R200" s="16" t="s">
        <v>42</v>
      </c>
      <c r="S200" s="16" t="s">
        <v>42</v>
      </c>
      <c r="U200" s="16">
        <v>0</v>
      </c>
      <c r="V200" s="16">
        <v>0</v>
      </c>
      <c r="AC200" s="16" t="s">
        <v>42</v>
      </c>
      <c r="AE200" s="16" t="s">
        <v>42</v>
      </c>
      <c r="AF200" s="16" t="s">
        <v>42</v>
      </c>
      <c r="AQ200" s="16" t="s">
        <v>42</v>
      </c>
      <c r="AR200" s="16" t="s">
        <v>42</v>
      </c>
      <c r="BC200" s="16" t="s">
        <v>42</v>
      </c>
      <c r="BD200" s="16" t="s">
        <v>42</v>
      </c>
    </row>
    <row r="201" spans="1:66" x14ac:dyDescent="0.25">
      <c r="A201" s="16" t="s">
        <v>245</v>
      </c>
      <c r="B201" s="16" t="s">
        <v>211</v>
      </c>
      <c r="C201" s="16" t="s">
        <v>212</v>
      </c>
      <c r="D201" s="16">
        <v>2</v>
      </c>
      <c r="E201" s="16">
        <v>2</v>
      </c>
      <c r="F201" s="16">
        <v>286.16999999999996</v>
      </c>
      <c r="G201" s="16">
        <v>1736.5299999999997</v>
      </c>
      <c r="H201" s="16">
        <v>286.16999999999996</v>
      </c>
      <c r="I201" s="16">
        <v>1736.5299999999997</v>
      </c>
      <c r="J201" s="16">
        <v>260.33499999999998</v>
      </c>
      <c r="K201" s="16">
        <v>36.536207383908881</v>
      </c>
      <c r="L201" s="16">
        <v>25.834999999999976</v>
      </c>
      <c r="M201" s="16">
        <v>9.9237520886549948</v>
      </c>
      <c r="N201" s="16">
        <v>1644.04</v>
      </c>
      <c r="O201" s="16">
        <v>130.80061238388743</v>
      </c>
      <c r="P201" s="16">
        <v>92.489999999999895</v>
      </c>
      <c r="R201" s="16">
        <v>2.0370000000000002E-3</v>
      </c>
      <c r="S201" s="16">
        <v>0.58292829000000002</v>
      </c>
      <c r="T201" s="16">
        <v>0.58292829000000002</v>
      </c>
      <c r="U201" s="16">
        <v>20.37</v>
      </c>
      <c r="V201" s="16">
        <v>70.711084140820631</v>
      </c>
      <c r="W201" s="16">
        <v>99.200952895567454</v>
      </c>
      <c r="X201" s="16">
        <v>20.37</v>
      </c>
      <c r="Y201" s="16">
        <v>0</v>
      </c>
      <c r="Z201" s="16">
        <v>0</v>
      </c>
      <c r="AA201" s="16">
        <v>68.187429396221944</v>
      </c>
      <c r="AB201" s="16">
        <v>3.5689867665586625</v>
      </c>
      <c r="AC201" s="16">
        <v>2.5236547445986797</v>
      </c>
      <c r="AE201" s="16">
        <v>1.256E-3</v>
      </c>
      <c r="AF201" s="16">
        <v>0.35942951999999995</v>
      </c>
      <c r="AG201" s="16">
        <v>0.35942951999999995</v>
      </c>
      <c r="AH201" s="16">
        <v>12.56</v>
      </c>
      <c r="AI201" s="16">
        <v>70.766215463105183</v>
      </c>
      <c r="AJ201" s="16">
        <v>97.120224638949935</v>
      </c>
      <c r="AK201" s="16">
        <v>12.560000000000002</v>
      </c>
      <c r="AL201" s="16">
        <v>1.7763568394002505E-15</v>
      </c>
      <c r="AM201" s="16">
        <v>1.2560739669470199E-15</v>
      </c>
      <c r="AN201" s="16">
        <v>68.244520625925077</v>
      </c>
      <c r="AO201" s="16">
        <v>3.5662150389063103</v>
      </c>
      <c r="AP201" s="16">
        <v>2.5216948371800991</v>
      </c>
      <c r="AQ201" s="16">
        <v>0.08</v>
      </c>
      <c r="AR201" s="16">
        <v>22.893599999999996</v>
      </c>
      <c r="AS201" s="16">
        <v>22.893599999999996</v>
      </c>
      <c r="AT201" s="16">
        <v>0.08</v>
      </c>
      <c r="AU201" s="16">
        <v>37.622636424291613</v>
      </c>
      <c r="AV201" s="16">
        <v>56.350702734634581</v>
      </c>
      <c r="AW201" s="16">
        <v>0.08</v>
      </c>
      <c r="AX201" s="16">
        <v>0</v>
      </c>
      <c r="AY201" s="16">
        <v>0</v>
      </c>
      <c r="AZ201" s="16">
        <v>35.197429497948939</v>
      </c>
      <c r="BA201" s="16">
        <v>3.4297605267949787</v>
      </c>
      <c r="BB201" s="16">
        <v>2.4252069263426748</v>
      </c>
      <c r="BC201" s="16">
        <v>0.34</v>
      </c>
      <c r="BD201" s="16">
        <v>97.297799999999995</v>
      </c>
      <c r="BE201" s="16">
        <v>97.297799999999995</v>
      </c>
      <c r="BF201" s="16">
        <v>0.34</v>
      </c>
      <c r="BG201" s="16">
        <v>17.281920499947244</v>
      </c>
      <c r="BH201" s="16">
        <v>17.106463330156931</v>
      </c>
      <c r="BI201" s="16">
        <v>0.34</v>
      </c>
      <c r="BJ201" s="16">
        <v>0</v>
      </c>
      <c r="BK201" s="16">
        <v>0</v>
      </c>
      <c r="BL201" s="16">
        <v>15.85644020111144</v>
      </c>
      <c r="BM201" s="16">
        <v>2.0159335715092483</v>
      </c>
      <c r="BN201" s="16">
        <v>1.4254802988358053</v>
      </c>
    </row>
    <row r="202" spans="1:66" x14ac:dyDescent="0.25">
      <c r="B202" s="16" t="s">
        <v>246</v>
      </c>
      <c r="C202" s="16" t="s">
        <v>214</v>
      </c>
      <c r="D202" s="16">
        <v>4</v>
      </c>
      <c r="E202" s="16">
        <v>6</v>
      </c>
      <c r="F202" s="16">
        <v>125.6</v>
      </c>
      <c r="G202" s="16">
        <v>1292.5300000000002</v>
      </c>
      <c r="H202" s="16">
        <v>411.77</v>
      </c>
      <c r="I202" s="16">
        <v>3029.06</v>
      </c>
      <c r="J202" s="16">
        <v>388.38</v>
      </c>
      <c r="K202" s="16">
        <v>33.078455223906673</v>
      </c>
      <c r="L202" s="16">
        <v>23.389999999999983</v>
      </c>
      <c r="M202" s="16">
        <v>6.0224522374993521</v>
      </c>
      <c r="N202" s="16">
        <v>2979.7449999999999</v>
      </c>
      <c r="O202" s="16">
        <v>69.741941828428935</v>
      </c>
      <c r="P202" s="16">
        <v>49.31499999999982</v>
      </c>
      <c r="R202" s="16">
        <v>5.5800000000000001E-4</v>
      </c>
      <c r="S202" s="16">
        <v>7.0084800000000003E-2</v>
      </c>
      <c r="T202" s="16">
        <v>0.65301308999999996</v>
      </c>
      <c r="U202" s="16">
        <v>15.858685431187313</v>
      </c>
      <c r="V202" s="16">
        <v>79.212596719310497</v>
      </c>
      <c r="W202" s="16">
        <v>111.12776973181202</v>
      </c>
      <c r="X202" s="16">
        <v>15.470507131057095</v>
      </c>
      <c r="Y202" s="16">
        <v>0.54896701666308734</v>
      </c>
      <c r="Z202" s="16">
        <v>0.38817830013021748</v>
      </c>
      <c r="AA202" s="16">
        <v>77.44283213813307</v>
      </c>
      <c r="AB202" s="16">
        <v>2.5028250729086468</v>
      </c>
      <c r="AC202" s="16">
        <v>1.7697645811774192</v>
      </c>
      <c r="AE202" s="16">
        <v>3.48E-4</v>
      </c>
      <c r="AF202" s="16">
        <v>4.3708799999999999E-2</v>
      </c>
      <c r="AG202" s="16">
        <v>0.40313831999999994</v>
      </c>
      <c r="AH202" s="16">
        <v>9.7903761808776739</v>
      </c>
      <c r="AI202" s="16">
        <v>79.37181457592645</v>
      </c>
      <c r="AJ202" s="16">
        <v>108.93063040278072</v>
      </c>
      <c r="AK202" s="16">
        <v>9.552062525354863</v>
      </c>
      <c r="AL202" s="16">
        <v>0.33702640373907028</v>
      </c>
      <c r="AM202" s="16">
        <v>0.23831365552281178</v>
      </c>
      <c r="AN202" s="16">
        <v>77.613845542799652</v>
      </c>
      <c r="AO202" s="16">
        <v>2.4861436488798447</v>
      </c>
      <c r="AP202" s="16">
        <v>1.7579690331268052</v>
      </c>
      <c r="AQ202" s="16">
        <v>0.01</v>
      </c>
      <c r="AR202" s="16">
        <v>1.256</v>
      </c>
      <c r="AS202" s="16">
        <v>24.149599999999996</v>
      </c>
      <c r="AT202" s="16">
        <v>5.8648274522184705E-2</v>
      </c>
      <c r="AU202" s="16">
        <v>39.686708101481329</v>
      </c>
      <c r="AV202" s="16">
        <v>59.442242843429241</v>
      </c>
      <c r="AW202" s="16">
        <v>5.6811054710885503E-2</v>
      </c>
      <c r="AX202" s="16">
        <v>2.5982211741998754E-3</v>
      </c>
      <c r="AY202" s="16">
        <v>1.8372198112992057E-3</v>
      </c>
      <c r="AZ202" s="16">
        <v>37.369243407804163</v>
      </c>
      <c r="BA202" s="16">
        <v>3.277390000119059</v>
      </c>
      <c r="BB202" s="16">
        <v>2.3174646936771661</v>
      </c>
      <c r="BC202" s="16">
        <v>0.18</v>
      </c>
      <c r="BD202" s="16">
        <v>22.607999999999997</v>
      </c>
      <c r="BE202" s="16">
        <v>119.9058</v>
      </c>
      <c r="BF202" s="16">
        <v>0.29119605605070792</v>
      </c>
      <c r="BG202" s="16">
        <v>21.29752680001577</v>
      </c>
      <c r="BH202" s="16">
        <v>21.081300612892903</v>
      </c>
      <c r="BI202" s="16">
        <v>0.28699669648202397</v>
      </c>
      <c r="BJ202" s="16">
        <v>5.9387912553140292E-3</v>
      </c>
      <c r="BK202" s="16">
        <v>4.1993595686839191E-3</v>
      </c>
      <c r="BL202" s="16">
        <v>19.989900396026112</v>
      </c>
      <c r="BM202" s="16">
        <v>1.8492629950393349</v>
      </c>
      <c r="BN202" s="16">
        <v>1.3076264039896583</v>
      </c>
    </row>
    <row r="203" spans="1:66" x14ac:dyDescent="0.25">
      <c r="B203" s="16" t="s">
        <v>213</v>
      </c>
      <c r="C203" s="16" t="s">
        <v>216</v>
      </c>
      <c r="D203" s="16">
        <v>6</v>
      </c>
      <c r="E203" s="16">
        <v>12</v>
      </c>
      <c r="F203" s="16">
        <v>42.989999999999995</v>
      </c>
      <c r="G203" s="16">
        <v>587.21999999999991</v>
      </c>
      <c r="H203" s="16">
        <v>454.76</v>
      </c>
      <c r="I203" s="16">
        <v>3616.2799999999997</v>
      </c>
      <c r="J203" s="16">
        <v>436.32</v>
      </c>
      <c r="K203" s="16">
        <v>26.07809809015987</v>
      </c>
      <c r="L203" s="16">
        <v>18.439999999999998</v>
      </c>
      <c r="M203" s="16">
        <v>4.2262559589292259</v>
      </c>
      <c r="N203" s="16">
        <v>3635.6850000000004</v>
      </c>
      <c r="O203" s="16">
        <v>27.442814177850515</v>
      </c>
      <c r="P203" s="16">
        <v>19.405000000000427</v>
      </c>
      <c r="R203" s="16">
        <v>3.7599999999999998E-4</v>
      </c>
      <c r="S203" s="16">
        <v>1.6164239999999996E-2</v>
      </c>
      <c r="T203" s="16">
        <v>0.6691773299999999</v>
      </c>
      <c r="U203" s="16">
        <v>14.71495580086199</v>
      </c>
      <c r="V203" s="16">
        <v>81.173371233637823</v>
      </c>
      <c r="W203" s="16">
        <v>113.87855063975636</v>
      </c>
      <c r="X203" s="16">
        <v>14.182123253163837</v>
      </c>
      <c r="Y203" s="16">
        <v>0.75353901542853652</v>
      </c>
      <c r="Z203" s="16">
        <v>0.53283254769815258</v>
      </c>
      <c r="AA203" s="16">
        <v>79.790077349935444</v>
      </c>
      <c r="AB203" s="16">
        <v>1.9562729710796551</v>
      </c>
      <c r="AC203" s="16">
        <v>1.3832938837023789</v>
      </c>
      <c r="AE203" s="16">
        <v>2.2900000000000001E-4</v>
      </c>
      <c r="AF203" s="16">
        <v>9.8447099999999996E-3</v>
      </c>
      <c r="AG203" s="16">
        <v>0.41298302999999992</v>
      </c>
      <c r="AH203" s="16">
        <v>9.081340267393788</v>
      </c>
      <c r="AI203" s="16">
        <v>81.310088507994649</v>
      </c>
      <c r="AJ203" s="16">
        <v>111.59073591304967</v>
      </c>
      <c r="AK203" s="16">
        <v>8.7530556271399895</v>
      </c>
      <c r="AL203" s="16">
        <v>0.46426459056569552</v>
      </c>
      <c r="AM203" s="16">
        <v>0.32828464025379933</v>
      </c>
      <c r="AN203" s="16">
        <v>79.934316792742408</v>
      </c>
      <c r="AO203" s="16">
        <v>1.9456350184390061</v>
      </c>
      <c r="AP203" s="16">
        <v>1.3757717152522346</v>
      </c>
      <c r="AQ203" s="16">
        <v>0.01</v>
      </c>
      <c r="AR203" s="16">
        <v>0.42989999999999995</v>
      </c>
      <c r="AS203" s="16">
        <v>24.579499999999996</v>
      </c>
      <c r="AT203" s="16">
        <v>5.4049388688539E-2</v>
      </c>
      <c r="AU203" s="16">
        <v>40.393192507551277</v>
      </c>
      <c r="AV203" s="16">
        <v>60.500406133851861</v>
      </c>
      <c r="AW203" s="16">
        <v>5.1665500317276111E-2</v>
      </c>
      <c r="AX203" s="16">
        <v>3.3713272658234907E-3</v>
      </c>
      <c r="AY203" s="16">
        <v>2.3838883712628926E-3</v>
      </c>
      <c r="AZ203" s="16">
        <v>38.184458652366921</v>
      </c>
      <c r="BA203" s="16">
        <v>3.1236213736743279</v>
      </c>
      <c r="BB203" s="16">
        <v>2.2087338551843558</v>
      </c>
      <c r="BC203" s="16">
        <v>0.16</v>
      </c>
      <c r="BD203" s="16">
        <v>6.8783999999999992</v>
      </c>
      <c r="BE203" s="16">
        <v>126.7842</v>
      </c>
      <c r="BF203" s="16">
        <v>0.27879364939748441</v>
      </c>
      <c r="BG203" s="16">
        <v>22.519260096830674</v>
      </c>
      <c r="BH203" s="16">
        <v>22.290630087661619</v>
      </c>
      <c r="BI203" s="16">
        <v>0.27302442113791137</v>
      </c>
      <c r="BJ203" s="16">
        <v>8.1589208491143657E-3</v>
      </c>
      <c r="BK203" s="16">
        <v>5.7692282595730717E-3</v>
      </c>
      <c r="BL203" s="16">
        <v>21.366605217499021</v>
      </c>
      <c r="BM203" s="16">
        <v>1.6301001630863492</v>
      </c>
      <c r="BN203" s="16">
        <v>1.1526548793316544</v>
      </c>
    </row>
    <row r="204" spans="1:66" x14ac:dyDescent="0.25">
      <c r="B204" s="16" t="s">
        <v>215</v>
      </c>
      <c r="C204" s="16" t="s">
        <v>217</v>
      </c>
      <c r="D204" s="16">
        <v>8</v>
      </c>
      <c r="E204" s="16">
        <v>20</v>
      </c>
      <c r="F204" s="16">
        <v>19.32</v>
      </c>
      <c r="G204" s="16">
        <v>327.39999999999998</v>
      </c>
      <c r="H204" s="16">
        <v>474.08</v>
      </c>
      <c r="I204" s="16">
        <v>3943.68</v>
      </c>
      <c r="J204" s="16">
        <v>456.125</v>
      </c>
      <c r="K204" s="16">
        <v>25.392204512408899</v>
      </c>
      <c r="L204" s="16">
        <v>17.954999999999984</v>
      </c>
      <c r="M204" s="16">
        <v>3.936420937243077</v>
      </c>
      <c r="N204" s="16">
        <v>3966.4700000000003</v>
      </c>
      <c r="O204" s="16">
        <v>32.229927086483428</v>
      </c>
      <c r="P204" s="16">
        <v>22.790000000000418</v>
      </c>
      <c r="R204" s="16">
        <v>3.77E-4</v>
      </c>
      <c r="S204" s="16">
        <v>7.2836400000000001E-3</v>
      </c>
      <c r="T204" s="16">
        <v>0.67646096999999994</v>
      </c>
      <c r="U204" s="16">
        <v>14.268920224434693</v>
      </c>
      <c r="V204" s="16">
        <v>82.056900288114576</v>
      </c>
      <c r="W204" s="16">
        <v>115.11805821031582</v>
      </c>
      <c r="X204" s="16">
        <v>13.730369120136647</v>
      </c>
      <c r="Y204" s="16">
        <v>0.7616262757293023</v>
      </c>
      <c r="Z204" s="16">
        <v>0.53855110429804487</v>
      </c>
      <c r="AA204" s="16">
        <v>80.757599247858693</v>
      </c>
      <c r="AB204" s="16">
        <v>1.8374891527353416</v>
      </c>
      <c r="AC204" s="16">
        <v>1.2993010402558838</v>
      </c>
      <c r="AE204" s="16">
        <v>2.4499999999999999E-4</v>
      </c>
      <c r="AF204" s="16">
        <v>4.7333999999999996E-3</v>
      </c>
      <c r="AG204" s="16">
        <v>0.41771642999999992</v>
      </c>
      <c r="AH204" s="16">
        <v>8.8110958066149152</v>
      </c>
      <c r="AI204" s="16">
        <v>82.24202310333078</v>
      </c>
      <c r="AJ204" s="16">
        <v>112.86973178213134</v>
      </c>
      <c r="AK204" s="16">
        <v>8.4795988424406694</v>
      </c>
      <c r="AL204" s="16">
        <v>0.46880750262072513</v>
      </c>
      <c r="AM204" s="16">
        <v>0.33149696417424485</v>
      </c>
      <c r="AN204" s="16">
        <v>80.954912200661894</v>
      </c>
      <c r="AO204" s="16">
        <v>1.8202496948326148</v>
      </c>
      <c r="AP204" s="16">
        <v>1.2871109026688856</v>
      </c>
      <c r="AQ204" s="16">
        <v>0.01</v>
      </c>
      <c r="AR204" s="16">
        <v>0.19320000000000001</v>
      </c>
      <c r="AS204" s="16">
        <v>24.772699999999997</v>
      </c>
      <c r="AT204" s="16">
        <v>5.2254260884238943E-2</v>
      </c>
      <c r="AU204" s="16">
        <v>40.710691431144468</v>
      </c>
      <c r="AV204" s="16">
        <v>60.975951953134597</v>
      </c>
      <c r="AW204" s="16">
        <v>4.9858444772174021E-2</v>
      </c>
      <c r="AX204" s="16">
        <v>3.3881956386341964E-3</v>
      </c>
      <c r="AY204" s="16">
        <v>2.3958161120649253E-3</v>
      </c>
      <c r="AZ204" s="16">
        <v>38.52043316639643</v>
      </c>
      <c r="BA204" s="16">
        <v>3.0974929431064373</v>
      </c>
      <c r="BB204" s="16">
        <v>2.1902582647480386</v>
      </c>
      <c r="BC204" s="16">
        <v>0.17</v>
      </c>
      <c r="BD204" s="16">
        <v>3.2844000000000002</v>
      </c>
      <c r="BE204" s="16">
        <v>130.0686</v>
      </c>
      <c r="BF204" s="16">
        <v>0.27436002362470469</v>
      </c>
      <c r="BG204" s="16">
        <v>23.102631351782243</v>
      </c>
      <c r="BH204" s="16">
        <v>22.86807858250495</v>
      </c>
      <c r="BI204" s="16">
        <v>0.26855584767514529</v>
      </c>
      <c r="BJ204" s="16">
        <v>8.2083443462665981E-3</v>
      </c>
      <c r="BK204" s="16">
        <v>5.8041759495593695E-3</v>
      </c>
      <c r="BL204" s="16">
        <v>21.970448815568801</v>
      </c>
      <c r="BM204" s="16">
        <v>1.6011478977950149</v>
      </c>
      <c r="BN204" s="16">
        <v>1.1321825362134401</v>
      </c>
    </row>
    <row r="205" spans="1:66" x14ac:dyDescent="0.25">
      <c r="C205" s="16" t="s">
        <v>218</v>
      </c>
      <c r="F205" s="16">
        <v>4081.87</v>
      </c>
      <c r="R205" s="16">
        <v>1.44E-4</v>
      </c>
      <c r="S205" s="16">
        <v>0.58778927999999997</v>
      </c>
      <c r="AE205" s="16">
        <v>9.0000000000000006E-5</v>
      </c>
      <c r="AF205" s="16">
        <v>0.36736830000000004</v>
      </c>
      <c r="AQ205" s="16">
        <v>0.01</v>
      </c>
      <c r="AR205" s="16">
        <v>40.8187</v>
      </c>
      <c r="BC205" s="16">
        <v>0.14000000000000001</v>
      </c>
      <c r="BD205" s="16">
        <v>571.46180000000004</v>
      </c>
    </row>
    <row r="206" spans="1:66" x14ac:dyDescent="0.25">
      <c r="B206" s="16" t="s">
        <v>243</v>
      </c>
      <c r="C206" s="16" t="s">
        <v>219</v>
      </c>
      <c r="F206" s="16">
        <v>3524.6</v>
      </c>
    </row>
    <row r="207" spans="1:66" x14ac:dyDescent="0.25">
      <c r="C207" s="16" t="s">
        <v>220</v>
      </c>
      <c r="F207" s="16">
        <v>54.769999999999996</v>
      </c>
      <c r="P207" s="16" t="s">
        <v>42</v>
      </c>
      <c r="R207" s="16">
        <v>4.1E-5</v>
      </c>
      <c r="S207" s="16">
        <v>2.2455699999999997E-3</v>
      </c>
      <c r="AE207" s="16">
        <v>2.5000000000000001E-5</v>
      </c>
      <c r="AF207" s="16">
        <v>1.36925E-3</v>
      </c>
      <c r="AQ207" s="16">
        <v>0.01</v>
      </c>
      <c r="AR207" s="16">
        <v>36.0779</v>
      </c>
      <c r="BC207" s="16">
        <v>0.12</v>
      </c>
      <c r="BD207" s="16">
        <v>6.5723999999999991</v>
      </c>
    </row>
    <row r="208" spans="1:66" x14ac:dyDescent="0.25">
      <c r="C208" s="16" t="s">
        <v>221</v>
      </c>
      <c r="F208" s="16">
        <v>28.419999999999998</v>
      </c>
      <c r="P208" s="16" t="s">
        <v>42</v>
      </c>
    </row>
    <row r="210" spans="1:60" x14ac:dyDescent="0.25">
      <c r="C210" s="16" t="s">
        <v>222</v>
      </c>
      <c r="S210" s="16">
        <v>2.0196144414202314E-4</v>
      </c>
      <c r="T210" s="16">
        <v>0.82438035999999992</v>
      </c>
      <c r="W210" s="16">
        <v>0.58778927999999997</v>
      </c>
      <c r="AF210" s="16">
        <v>1.244310034371501E-4</v>
      </c>
      <c r="AG210" s="16">
        <v>0.50791117999999991</v>
      </c>
      <c r="AJ210" s="16">
        <v>0.36736830000000004</v>
      </c>
      <c r="AR210" s="16">
        <v>1.4907530127123108E-2</v>
      </c>
      <c r="AS210" s="16">
        <v>60.8506</v>
      </c>
      <c r="AV210" s="16">
        <v>40.8187</v>
      </c>
      <c r="BD210" s="16">
        <v>0.13792781249770328</v>
      </c>
      <c r="BE210" s="16">
        <v>563.00340000000006</v>
      </c>
      <c r="BH210" s="16">
        <v>571.46180000000004</v>
      </c>
    </row>
    <row r="211" spans="1:60" x14ac:dyDescent="0.25">
      <c r="C211" s="16" t="s">
        <v>223</v>
      </c>
      <c r="T211" s="16">
        <v>140.25100287640495</v>
      </c>
      <c r="AG211" s="16">
        <v>138.25667048572231</v>
      </c>
      <c r="AS211" s="16">
        <v>149.07530127123107</v>
      </c>
      <c r="BE211" s="16">
        <v>98.519866069788037</v>
      </c>
    </row>
    <row r="214" spans="1:60" x14ac:dyDescent="0.25">
      <c r="C214" s="16" t="s">
        <v>42</v>
      </c>
      <c r="E214" s="16">
        <v>0</v>
      </c>
      <c r="F214" s="16" t="s">
        <v>42</v>
      </c>
      <c r="G214" s="16" t="s">
        <v>42</v>
      </c>
      <c r="H214" s="16">
        <v>0</v>
      </c>
      <c r="I214" s="16">
        <v>0</v>
      </c>
      <c r="J214" s="16">
        <v>0</v>
      </c>
      <c r="R214" s="16" t="s">
        <v>42</v>
      </c>
      <c r="S214" s="16" t="s">
        <v>42</v>
      </c>
      <c r="U214" s="16">
        <v>0</v>
      </c>
      <c r="V214" s="16">
        <v>0</v>
      </c>
      <c r="AE214" s="16" t="s">
        <v>42</v>
      </c>
      <c r="AF214" s="16" t="s">
        <v>42</v>
      </c>
      <c r="AQ214" s="16" t="s">
        <v>42</v>
      </c>
      <c r="AR214" s="16" t="s">
        <v>42</v>
      </c>
      <c r="BC214" s="16" t="s">
        <v>42</v>
      </c>
      <c r="BD214" s="16" t="s">
        <v>42</v>
      </c>
    </row>
    <row r="215" spans="1:60" x14ac:dyDescent="0.25">
      <c r="A215" s="16" t="s">
        <v>247</v>
      </c>
      <c r="B215" s="16" t="s">
        <v>211</v>
      </c>
      <c r="C215" s="16" t="s">
        <v>212</v>
      </c>
      <c r="D215" s="16">
        <v>2</v>
      </c>
      <c r="E215" s="16">
        <v>2</v>
      </c>
      <c r="F215" s="16">
        <v>234.5</v>
      </c>
      <c r="G215" s="16">
        <v>1551.55</v>
      </c>
      <c r="H215" s="16">
        <v>234.5</v>
      </c>
      <c r="I215" s="16">
        <v>1551.55</v>
      </c>
      <c r="J215" s="16">
        <v>321.005</v>
      </c>
      <c r="R215" s="16">
        <v>2.0370000000000002E-3</v>
      </c>
      <c r="S215" s="16">
        <v>0.47767650000000006</v>
      </c>
      <c r="T215" s="16">
        <v>0.47767650000000006</v>
      </c>
      <c r="U215" s="16">
        <v>20.37</v>
      </c>
      <c r="V215" s="16">
        <v>65.663774651623271</v>
      </c>
      <c r="W215" s="16">
        <v>81.289525296189566</v>
      </c>
      <c r="Z215" s="16" t="s">
        <v>42</v>
      </c>
      <c r="AE215" s="16">
        <v>1.256E-3</v>
      </c>
      <c r="AF215" s="16">
        <v>0.29453200000000002</v>
      </c>
      <c r="AG215" s="16">
        <v>0.29453200000000002</v>
      </c>
      <c r="AH215" s="16">
        <v>12.560000000000002</v>
      </c>
      <c r="AI215" s="16">
        <v>65.722825788744984</v>
      </c>
      <c r="AJ215" s="16">
        <v>79.584487115469003</v>
      </c>
      <c r="AQ215" s="16">
        <v>0.08</v>
      </c>
      <c r="AR215" s="16">
        <v>18.760000000000002</v>
      </c>
      <c r="AS215" s="16">
        <v>18.760000000000002</v>
      </c>
      <c r="AT215" s="16">
        <v>0.08</v>
      </c>
      <c r="AU215" s="16">
        <v>32.772222571606264</v>
      </c>
      <c r="AV215" s="16">
        <v>46.176188249193892</v>
      </c>
      <c r="BC215" s="16">
        <v>0.34</v>
      </c>
      <c r="BD215" s="16">
        <v>79.73</v>
      </c>
      <c r="BE215" s="16">
        <v>79.73</v>
      </c>
      <c r="BF215" s="16">
        <v>0.34</v>
      </c>
      <c r="BG215" s="16">
        <v>14.430959902275633</v>
      </c>
      <c r="BH215" s="16">
        <v>14.017771432791001</v>
      </c>
    </row>
    <row r="216" spans="1:60" x14ac:dyDescent="0.25">
      <c r="B216" s="16" t="s">
        <v>229</v>
      </c>
      <c r="C216" s="16" t="s">
        <v>214</v>
      </c>
      <c r="D216" s="16">
        <v>4</v>
      </c>
      <c r="E216" s="16">
        <v>6</v>
      </c>
      <c r="F216" s="16">
        <v>130.49</v>
      </c>
      <c r="G216" s="16">
        <v>1378.88</v>
      </c>
      <c r="H216" s="16">
        <v>364.99</v>
      </c>
      <c r="I216" s="16">
        <v>2930.4300000000003</v>
      </c>
      <c r="J216" s="16">
        <v>440.40999999999997</v>
      </c>
      <c r="R216" s="16">
        <v>5.5800000000000001E-4</v>
      </c>
      <c r="S216" s="16">
        <v>7.2813420000000004E-2</v>
      </c>
      <c r="T216" s="16">
        <v>0.55048992000000008</v>
      </c>
      <c r="U216" s="16">
        <v>15.082328830926878</v>
      </c>
      <c r="V216" s="16">
        <v>75.673067556955658</v>
      </c>
      <c r="W216" s="16">
        <v>93.680690335692404</v>
      </c>
      <c r="AE216" s="16">
        <v>3.48E-4</v>
      </c>
      <c r="AF216" s="16">
        <v>4.5410520000000003E-2</v>
      </c>
      <c r="AG216" s="16">
        <v>0.33994252000000003</v>
      </c>
      <c r="AH216" s="16">
        <v>9.3137488698320503</v>
      </c>
      <c r="AI216" s="16">
        <v>75.855876509672839</v>
      </c>
      <c r="AJ216" s="16">
        <v>91.854708836187797</v>
      </c>
      <c r="AQ216" s="16">
        <v>0.01</v>
      </c>
      <c r="AR216" s="16">
        <v>1.3049000000000002</v>
      </c>
      <c r="AS216" s="16">
        <v>20.064900000000002</v>
      </c>
      <c r="AT216" s="16">
        <v>5.4973834899586294E-2</v>
      </c>
      <c r="AU216" s="16">
        <v>35.051778714126996</v>
      </c>
      <c r="AV216" s="16">
        <v>49.388091663179665</v>
      </c>
      <c r="BC216" s="16">
        <v>0.18</v>
      </c>
      <c r="BD216" s="16">
        <v>23.488199999999999</v>
      </c>
      <c r="BE216" s="16">
        <v>103.2182</v>
      </c>
      <c r="BF216" s="16">
        <v>0.28279733691334008</v>
      </c>
      <c r="BG216" s="16">
        <v>18.682273992036453</v>
      </c>
      <c r="BH216" s="16">
        <v>18.147361536486994</v>
      </c>
    </row>
    <row r="217" spans="1:60" x14ac:dyDescent="0.25">
      <c r="B217" s="16" t="s">
        <v>213</v>
      </c>
      <c r="C217" s="16" t="s">
        <v>216</v>
      </c>
      <c r="D217" s="16">
        <v>6</v>
      </c>
      <c r="E217" s="16">
        <v>12</v>
      </c>
      <c r="F217" s="16">
        <v>52.89</v>
      </c>
      <c r="G217" s="16">
        <v>724.6600000000002</v>
      </c>
      <c r="H217" s="16">
        <v>417.88</v>
      </c>
      <c r="I217" s="16">
        <v>3655.0900000000006</v>
      </c>
      <c r="J217" s="16">
        <v>487.05499999999995</v>
      </c>
      <c r="R217" s="16">
        <v>3.7599999999999998E-4</v>
      </c>
      <c r="S217" s="16">
        <v>1.9886640000000001E-2</v>
      </c>
      <c r="T217" s="16">
        <v>0.57037656000000003</v>
      </c>
      <c r="U217" s="16">
        <v>13.649290705465685</v>
      </c>
      <c r="V217" s="16">
        <v>78.406783466233065</v>
      </c>
      <c r="W217" s="16">
        <v>97.064937886778154</v>
      </c>
      <c r="AE217" s="16">
        <v>2.2900000000000001E-4</v>
      </c>
      <c r="AF217" s="16">
        <v>1.2111810000000001E-2</v>
      </c>
      <c r="AG217" s="16">
        <v>0.35205433000000003</v>
      </c>
      <c r="AH217" s="16">
        <v>8.4247709868861893</v>
      </c>
      <c r="AI217" s="16">
        <v>78.55854507749018</v>
      </c>
      <c r="AJ217" s="16">
        <v>95.127399704718243</v>
      </c>
      <c r="AQ217" s="16">
        <v>0.01</v>
      </c>
      <c r="AR217" s="16">
        <v>0.52890000000000004</v>
      </c>
      <c r="AS217" s="16">
        <v>20.593800000000002</v>
      </c>
      <c r="AT217" s="16">
        <v>4.9281611946013215E-2</v>
      </c>
      <c r="AU217" s="16">
        <v>35.975724797182565</v>
      </c>
      <c r="AV217" s="16">
        <v>50.689935264725428</v>
      </c>
      <c r="BC217" s="16">
        <v>0.16</v>
      </c>
      <c r="BD217" s="16">
        <v>8.4624000000000006</v>
      </c>
      <c r="BE217" s="16">
        <v>111.6806</v>
      </c>
      <c r="BF217" s="16">
        <v>0.26725519287833827</v>
      </c>
      <c r="BG217" s="16">
        <v>20.213950338167365</v>
      </c>
      <c r="BH217" s="16">
        <v>19.635182795396446</v>
      </c>
    </row>
    <row r="218" spans="1:60" x14ac:dyDescent="0.25">
      <c r="B218" s="16" t="s">
        <v>215</v>
      </c>
      <c r="C218" s="16" t="s">
        <v>217</v>
      </c>
      <c r="D218" s="16">
        <v>8</v>
      </c>
      <c r="E218" s="16">
        <v>20</v>
      </c>
      <c r="F218" s="16">
        <v>20.29</v>
      </c>
      <c r="G218" s="16">
        <v>334.1699999999999</v>
      </c>
      <c r="H218" s="16">
        <v>438.17</v>
      </c>
      <c r="I218" s="16">
        <v>3989.2600000000007</v>
      </c>
      <c r="J218" s="16">
        <v>507.32999999999993</v>
      </c>
      <c r="R218" s="16">
        <v>3.77E-4</v>
      </c>
      <c r="S218" s="16">
        <v>7.6493299999999993E-3</v>
      </c>
      <c r="T218" s="16">
        <v>0.57802589000000004</v>
      </c>
      <c r="U218" s="16">
        <v>13.191818015838603</v>
      </c>
      <c r="V218" s="16">
        <v>79.458298207602809</v>
      </c>
      <c r="W218" s="16">
        <v>98.366677462691783</v>
      </c>
      <c r="AE218" s="16">
        <v>2.4499999999999999E-4</v>
      </c>
      <c r="AF218" s="16">
        <v>4.9710499999999994E-3</v>
      </c>
      <c r="AG218" s="16">
        <v>0.35702538</v>
      </c>
      <c r="AH218" s="16">
        <v>8.1481018782664254</v>
      </c>
      <c r="AI218" s="16">
        <v>79.667801297993009</v>
      </c>
      <c r="AJ218" s="16">
        <v>96.470610169711364</v>
      </c>
      <c r="AQ218" s="16">
        <v>0.01</v>
      </c>
      <c r="AR218" s="16">
        <v>0.2029</v>
      </c>
      <c r="AS218" s="16">
        <v>20.796700000000001</v>
      </c>
      <c r="AT218" s="16">
        <v>4.7462628660109092E-2</v>
      </c>
      <c r="AU218" s="16">
        <v>36.330174901648391</v>
      </c>
      <c r="AV218" s="16">
        <v>51.189356831663666</v>
      </c>
      <c r="BC218" s="16">
        <v>0.17</v>
      </c>
      <c r="BD218" s="16">
        <v>3.4493</v>
      </c>
      <c r="BE218" s="16">
        <v>115.12989999999999</v>
      </c>
      <c r="BF218" s="16">
        <v>0.26275167172558594</v>
      </c>
      <c r="BG218" s="16">
        <v>20.838266279355363</v>
      </c>
      <c r="BH218" s="16">
        <v>20.24162326953574</v>
      </c>
    </row>
    <row r="219" spans="1:60" x14ac:dyDescent="0.25">
      <c r="C219" s="16" t="s">
        <v>218</v>
      </c>
      <c r="F219" s="16">
        <v>4082.8599999999997</v>
      </c>
      <c r="R219" s="16">
        <v>1.44E-4</v>
      </c>
      <c r="S219" s="16">
        <v>0.58793183999999998</v>
      </c>
      <c r="AE219" s="16">
        <v>9.0000000000000006E-5</v>
      </c>
      <c r="AF219" s="16">
        <v>0.36745739999999999</v>
      </c>
      <c r="AQ219" s="16">
        <v>0.01</v>
      </c>
      <c r="AR219" s="16">
        <v>40.828599999999994</v>
      </c>
      <c r="BC219" s="16">
        <v>0.14000000000000001</v>
      </c>
      <c r="BD219" s="16">
        <v>571.60040000000004</v>
      </c>
    </row>
    <row r="220" spans="1:60" x14ac:dyDescent="0.25">
      <c r="C220" s="16" t="s">
        <v>219</v>
      </c>
      <c r="F220" s="16">
        <v>3556.56</v>
      </c>
    </row>
    <row r="221" spans="1:60" x14ac:dyDescent="0.25">
      <c r="C221" s="16" t="s">
        <v>220</v>
      </c>
      <c r="F221" s="16">
        <v>58.95</v>
      </c>
      <c r="P221" s="16" t="s">
        <v>42</v>
      </c>
      <c r="R221" s="16">
        <v>4.1E-5</v>
      </c>
      <c r="S221" s="16">
        <v>2.4169500000000002E-3</v>
      </c>
      <c r="AC221" s="16" t="s">
        <v>42</v>
      </c>
      <c r="AE221" s="16">
        <v>2.5000000000000001E-5</v>
      </c>
      <c r="AF221" s="16">
        <v>1.4737500000000002E-3</v>
      </c>
      <c r="AQ221" s="16">
        <v>0.01</v>
      </c>
      <c r="AR221" s="16">
        <v>36.446899999999999</v>
      </c>
      <c r="BC221" s="16">
        <v>0.12</v>
      </c>
      <c r="BD221" s="16">
        <v>7.0739999999999998</v>
      </c>
    </row>
    <row r="222" spans="1:60" x14ac:dyDescent="0.25">
      <c r="C222" s="16" t="s">
        <v>221</v>
      </c>
      <c r="F222" s="16">
        <v>29.18</v>
      </c>
      <c r="P222" s="16" t="s">
        <v>42</v>
      </c>
    </row>
    <row r="224" spans="1:60" x14ac:dyDescent="0.25">
      <c r="C224" s="16" t="s">
        <v>222</v>
      </c>
      <c r="S224" s="16">
        <v>1.7817367727524335E-4</v>
      </c>
      <c r="T224" s="16">
        <v>0.72745818000000007</v>
      </c>
      <c r="W224" s="16">
        <v>0.58793183999999998</v>
      </c>
      <c r="AF224" s="16">
        <v>1.0976193893496226E-4</v>
      </c>
      <c r="AG224" s="16">
        <v>0.44814262999999999</v>
      </c>
      <c r="AJ224" s="16">
        <v>0.36745739999999999</v>
      </c>
      <c r="AR224" s="16">
        <v>1.4020466045860011E-2</v>
      </c>
      <c r="AS224" s="16">
        <v>57.243600000000001</v>
      </c>
      <c r="AV224" s="16">
        <v>40.828599999999994</v>
      </c>
      <c r="BD224" s="16">
        <v>0.13532002076975455</v>
      </c>
      <c r="BE224" s="16">
        <v>552.49270000000001</v>
      </c>
      <c r="BH224" s="16">
        <v>571.60040000000004</v>
      </c>
    </row>
    <row r="225" spans="1:66" x14ac:dyDescent="0.25">
      <c r="C225" s="16" t="s">
        <v>223</v>
      </c>
      <c r="T225" s="16">
        <v>123.7317203300301</v>
      </c>
      <c r="AG225" s="16">
        <v>121.95770992773585</v>
      </c>
      <c r="AS225" s="16">
        <v>140.20466045860013</v>
      </c>
      <c r="BE225" s="16">
        <v>96.657157692681807</v>
      </c>
    </row>
    <row r="226" spans="1:66" x14ac:dyDescent="0.25">
      <c r="F226" s="16" t="s">
        <v>42</v>
      </c>
    </row>
    <row r="228" spans="1:66" x14ac:dyDescent="0.25">
      <c r="C228" s="16" t="s">
        <v>42</v>
      </c>
      <c r="E228" s="16">
        <v>0</v>
      </c>
      <c r="F228" s="16" t="s">
        <v>42</v>
      </c>
      <c r="G228" s="16" t="s">
        <v>42</v>
      </c>
      <c r="H228" s="16">
        <v>0</v>
      </c>
      <c r="I228" s="16">
        <v>0</v>
      </c>
      <c r="L228" s="16">
        <v>0</v>
      </c>
      <c r="P228" s="16">
        <v>0</v>
      </c>
      <c r="R228" s="16" t="s">
        <v>42</v>
      </c>
      <c r="S228" s="16" t="s">
        <v>42</v>
      </c>
      <c r="U228" s="16">
        <v>0</v>
      </c>
      <c r="V228" s="16">
        <v>0</v>
      </c>
      <c r="AC228" s="16" t="s">
        <v>42</v>
      </c>
      <c r="AE228" s="16" t="s">
        <v>42</v>
      </c>
      <c r="AF228" s="16" t="s">
        <v>42</v>
      </c>
      <c r="AQ228" s="16" t="s">
        <v>42</v>
      </c>
      <c r="AR228" s="16" t="s">
        <v>42</v>
      </c>
      <c r="BC228" s="16" t="s">
        <v>42</v>
      </c>
      <c r="BD228" s="16" t="s">
        <v>42</v>
      </c>
    </row>
    <row r="229" spans="1:66" x14ac:dyDescent="0.25">
      <c r="A229" s="16" t="s">
        <v>248</v>
      </c>
      <c r="B229" s="16" t="s">
        <v>211</v>
      </c>
      <c r="C229" s="16" t="s">
        <v>212</v>
      </c>
      <c r="D229" s="16">
        <v>2</v>
      </c>
      <c r="E229" s="16">
        <v>2</v>
      </c>
      <c r="F229" s="16">
        <v>407.51</v>
      </c>
      <c r="G229" s="16">
        <v>2367.75</v>
      </c>
      <c r="H229" s="16">
        <v>407.51</v>
      </c>
      <c r="I229" s="16">
        <v>2367.75</v>
      </c>
      <c r="J229" s="16">
        <v>458.875</v>
      </c>
      <c r="K229" s="16">
        <v>72.641079631294147</v>
      </c>
      <c r="L229" s="16">
        <v>51.36500000000008</v>
      </c>
      <c r="M229" s="16">
        <v>11.193680196131861</v>
      </c>
      <c r="N229" s="16">
        <v>2538.7549999999997</v>
      </c>
      <c r="O229" s="16">
        <v>241.83759023361063</v>
      </c>
      <c r="P229" s="16">
        <v>171.00499999999963</v>
      </c>
      <c r="R229" s="16">
        <v>1.4220000000000001E-3</v>
      </c>
      <c r="S229" s="16">
        <v>0.57947922000000007</v>
      </c>
      <c r="T229" s="16">
        <v>0.57947922000000007</v>
      </c>
      <c r="U229" s="16">
        <v>14.220000000000004</v>
      </c>
      <c r="V229" s="16">
        <v>72.446053758824831</v>
      </c>
      <c r="W229" s="16">
        <v>98.61400071556001</v>
      </c>
      <c r="X229" s="16">
        <v>14.220000000000002</v>
      </c>
      <c r="Y229" s="16">
        <v>1.7763568394002505E-15</v>
      </c>
      <c r="Z229" s="16">
        <v>1.2560739669470199E-15</v>
      </c>
      <c r="AA229" s="16">
        <v>75.022287806024579</v>
      </c>
      <c r="AB229" s="16">
        <v>3.6433451293972112</v>
      </c>
      <c r="AC229" s="16">
        <v>2.5762340471997471</v>
      </c>
      <c r="AE229" s="16">
        <v>8.4000000000000003E-4</v>
      </c>
      <c r="AF229" s="16">
        <v>0.34230840000000001</v>
      </c>
      <c r="AG229" s="16">
        <v>0.34230840000000001</v>
      </c>
      <c r="AH229" s="16">
        <v>8.4</v>
      </c>
      <c r="AI229" s="16">
        <v>69.095343723944168</v>
      </c>
      <c r="AK229" s="16">
        <v>8.4</v>
      </c>
      <c r="AL229" s="16">
        <v>0</v>
      </c>
      <c r="AM229" s="16">
        <v>0</v>
      </c>
      <c r="AN229" s="16">
        <v>71.856091968395219</v>
      </c>
      <c r="AO229" s="16">
        <v>3.9042876096003889</v>
      </c>
      <c r="AP229" s="16">
        <v>2.7607482444510505</v>
      </c>
      <c r="AQ229" s="16">
        <v>0.05</v>
      </c>
      <c r="AR229" s="16">
        <v>20.375500000000002</v>
      </c>
      <c r="AS229" s="16">
        <v>20.375500000000002</v>
      </c>
      <c r="AT229" s="16">
        <v>5.000000000000001E-2</v>
      </c>
      <c r="AU229" s="16">
        <v>34.898279364361642</v>
      </c>
      <c r="AW229" s="16">
        <v>0.05</v>
      </c>
      <c r="AX229" s="16">
        <v>6.9388939039072284E-18</v>
      </c>
      <c r="AY229" s="16">
        <v>4.9065389333867966E-18</v>
      </c>
      <c r="AZ229" s="16">
        <v>38.003475090391277</v>
      </c>
      <c r="BA229" s="16">
        <v>4.3914099095740795</v>
      </c>
      <c r="BB229" s="16">
        <v>3.1051957260296348</v>
      </c>
      <c r="BC229" s="16">
        <v>0.31</v>
      </c>
      <c r="BD229" s="16">
        <v>126.32809999999999</v>
      </c>
      <c r="BE229" s="16">
        <v>126.32809999999999</v>
      </c>
      <c r="BF229" s="16">
        <v>0.31</v>
      </c>
      <c r="BG229" s="16">
        <v>15.291796511098671</v>
      </c>
      <c r="BI229" s="16">
        <v>0.31</v>
      </c>
      <c r="BJ229" s="16">
        <v>0</v>
      </c>
      <c r="BK229" s="16">
        <v>0</v>
      </c>
      <c r="BL229" s="16">
        <v>17.163401864001091</v>
      </c>
      <c r="BM229" s="16">
        <v>2.6468496734846916</v>
      </c>
      <c r="BN229" s="16">
        <v>1.8716053529024244</v>
      </c>
    </row>
    <row r="230" spans="1:66" x14ac:dyDescent="0.25">
      <c r="B230" s="16" t="s">
        <v>249</v>
      </c>
      <c r="C230" s="16" t="s">
        <v>214</v>
      </c>
      <c r="D230" s="16">
        <v>4</v>
      </c>
      <c r="E230" s="16">
        <v>6</v>
      </c>
      <c r="F230" s="16">
        <v>108.32</v>
      </c>
      <c r="G230" s="16">
        <v>1282.1600000000001</v>
      </c>
      <c r="H230" s="16">
        <v>515.82999999999993</v>
      </c>
      <c r="I230" s="16">
        <v>3649.91</v>
      </c>
      <c r="J230" s="16">
        <v>565.92999999999995</v>
      </c>
      <c r="K230" s="16">
        <v>70.8520994748921</v>
      </c>
      <c r="L230" s="16">
        <v>50.100000000000023</v>
      </c>
      <c r="M230" s="16">
        <v>8.8526849610375891</v>
      </c>
      <c r="N230" s="16">
        <v>3770.5799999999995</v>
      </c>
      <c r="O230" s="16">
        <v>170.65315057156084</v>
      </c>
      <c r="P230" s="16">
        <v>120.66999999999962</v>
      </c>
      <c r="R230" s="16">
        <v>5.4299999999999997E-4</v>
      </c>
      <c r="S230" s="16">
        <v>5.881775999999999E-2</v>
      </c>
      <c r="T230" s="16">
        <v>0.63829698000000001</v>
      </c>
      <c r="U230" s="16">
        <v>12.374173274140706</v>
      </c>
      <c r="V230" s="16">
        <v>79.799405623510594</v>
      </c>
      <c r="W230" s="16">
        <v>108.62342715664556</v>
      </c>
      <c r="X230" s="16">
        <v>12.54233922217173</v>
      </c>
      <c r="Y230" s="16">
        <v>0.23782256443480262</v>
      </c>
      <c r="Z230" s="16">
        <v>0.16816594803102355</v>
      </c>
      <c r="AA230" s="16">
        <v>81.77076985885185</v>
      </c>
      <c r="AB230" s="16">
        <v>2.7879300379968592</v>
      </c>
      <c r="AC230" s="16">
        <v>1.9713642353412482</v>
      </c>
      <c r="AE230" s="16">
        <v>3.2000000000000003E-4</v>
      </c>
      <c r="AF230" s="16">
        <v>3.4662400000000003E-2</v>
      </c>
      <c r="AG230" s="16">
        <v>0.37697079999999999</v>
      </c>
      <c r="AH230" s="16">
        <v>7.3080433476145261</v>
      </c>
      <c r="AI230" s="16">
        <v>76.09198897803914</v>
      </c>
      <c r="AK230" s="16">
        <v>7.4075271849025022</v>
      </c>
      <c r="AL230" s="16">
        <v>0.14069139192957458</v>
      </c>
      <c r="AM230" s="16">
        <v>9.9483837287976482E-2</v>
      </c>
      <c r="AN230" s="16">
        <v>78.301194271903839</v>
      </c>
      <c r="AO230" s="16">
        <v>3.1242880886498958</v>
      </c>
      <c r="AP230" s="16">
        <v>2.2092052938646987</v>
      </c>
      <c r="AQ230" s="16">
        <v>0.02</v>
      </c>
      <c r="AR230" s="16">
        <v>2.1663999999999999</v>
      </c>
      <c r="AS230" s="16">
        <v>22.541900000000002</v>
      </c>
      <c r="AT230" s="16">
        <v>4.3700250082391492E-2</v>
      </c>
      <c r="AU230" s="16">
        <v>38.608796034625094</v>
      </c>
      <c r="AW230" s="16">
        <v>4.4274195297514432E-2</v>
      </c>
      <c r="AX230" s="16">
        <v>8.1168110728600481E-4</v>
      </c>
      <c r="AY230" s="16">
        <v>5.7394521512293961E-4</v>
      </c>
      <c r="AZ230" s="16">
        <v>41.563376842608754</v>
      </c>
      <c r="BA230" s="16">
        <v>4.1784082497777497</v>
      </c>
      <c r="BB230" s="16">
        <v>2.95458080798366</v>
      </c>
      <c r="BC230" s="16">
        <v>0.19</v>
      </c>
      <c r="BD230" s="16">
        <v>20.5808</v>
      </c>
      <c r="BE230" s="16">
        <v>146.90889999999999</v>
      </c>
      <c r="BF230" s="16">
        <v>0.28480100032956596</v>
      </c>
      <c r="BG230" s="16">
        <v>17.783066510691949</v>
      </c>
      <c r="BI230" s="16">
        <v>0.28709678119005771</v>
      </c>
      <c r="BJ230" s="16">
        <v>3.2467244291440192E-3</v>
      </c>
      <c r="BK230" s="16">
        <v>2.2957808604917584E-3</v>
      </c>
      <c r="BL230" s="16">
        <v>19.618478937105682</v>
      </c>
      <c r="BM230" s="16">
        <v>2.5956651459824109</v>
      </c>
      <c r="BN230" s="16">
        <v>1.8354124264137324</v>
      </c>
    </row>
    <row r="231" spans="1:66" x14ac:dyDescent="0.25">
      <c r="B231" s="16" t="s">
        <v>213</v>
      </c>
      <c r="C231" s="16" t="s">
        <v>216</v>
      </c>
      <c r="D231" s="16">
        <v>6</v>
      </c>
      <c r="E231" s="16">
        <v>12</v>
      </c>
      <c r="F231" s="16">
        <v>40.4</v>
      </c>
      <c r="G231" s="16">
        <v>624.2299999999999</v>
      </c>
      <c r="H231" s="16">
        <v>556.2299999999999</v>
      </c>
      <c r="I231" s="16">
        <v>4274.1399999999994</v>
      </c>
      <c r="J231" s="16">
        <v>603.00499999999988</v>
      </c>
      <c r="K231" s="16">
        <v>66.149839380001566</v>
      </c>
      <c r="L231" s="16">
        <v>46.775000000000027</v>
      </c>
      <c r="M231" s="16">
        <v>7.756983772937212</v>
      </c>
      <c r="N231" s="16">
        <v>4367.1149999999998</v>
      </c>
      <c r="O231" s="16">
        <v>131.48650596163839</v>
      </c>
      <c r="P231" s="16">
        <v>92.974999999999909</v>
      </c>
      <c r="R231" s="16">
        <v>4.6900000000000002E-4</v>
      </c>
      <c r="S231" s="16">
        <v>1.8947599999999998E-2</v>
      </c>
      <c r="T231" s="16">
        <v>0.65724457999999997</v>
      </c>
      <c r="U231" s="16">
        <v>11.816057745896485</v>
      </c>
      <c r="V231" s="16">
        <v>82.168220243300951</v>
      </c>
      <c r="W231" s="16">
        <v>111.84787175356854</v>
      </c>
      <c r="X231" s="16">
        <v>12.054986304694372</v>
      </c>
      <c r="Y231" s="16">
        <v>0.33789600829023003</v>
      </c>
      <c r="Z231" s="16">
        <v>0.23892855879788752</v>
      </c>
      <c r="AA231" s="16">
        <v>83.80161677119122</v>
      </c>
      <c r="AB231" s="16">
        <v>2.3099715224755526</v>
      </c>
      <c r="AC231" s="16">
        <v>1.6333965278902765</v>
      </c>
      <c r="AE231" s="16">
        <v>2.6900000000000003E-4</v>
      </c>
      <c r="AF231" s="16">
        <v>1.0867600000000002E-2</v>
      </c>
      <c r="AG231" s="16">
        <v>0.38783839999999997</v>
      </c>
      <c r="AH231" s="16">
        <v>6.9726264315121442</v>
      </c>
      <c r="AI231" s="16">
        <v>78.285626520834867</v>
      </c>
      <c r="AK231" s="16">
        <v>7.1147193686078074</v>
      </c>
      <c r="AL231" s="16">
        <v>0.20094975875811394</v>
      </c>
      <c r="AM231" s="16">
        <v>0.14209293709566317</v>
      </c>
      <c r="AN231" s="16">
        <v>80.188289652257879</v>
      </c>
      <c r="AO231" s="16">
        <v>2.6907720050856754</v>
      </c>
      <c r="AP231" s="16">
        <v>1.9026631314230043</v>
      </c>
      <c r="AQ231" s="16">
        <v>0.01</v>
      </c>
      <c r="AR231" s="16">
        <v>0.40399999999999997</v>
      </c>
      <c r="AS231" s="16">
        <v>22.945900000000002</v>
      </c>
      <c r="AT231" s="16">
        <v>4.1252539417147592E-2</v>
      </c>
      <c r="AU231" s="16">
        <v>39.300749844995494</v>
      </c>
      <c r="AW231" s="16">
        <v>4.2145322310993077E-2</v>
      </c>
      <c r="AX231" s="16">
        <v>1.2625856767309847E-3</v>
      </c>
      <c r="AY231" s="16">
        <v>8.9278289384548543E-4</v>
      </c>
      <c r="AZ231" s="16">
        <v>42.181268462448671</v>
      </c>
      <c r="BA231" s="16">
        <v>4.0736684954704749</v>
      </c>
      <c r="BB231" s="16">
        <v>2.8805186174531734</v>
      </c>
      <c r="BC231" s="16">
        <v>0.15</v>
      </c>
      <c r="BD231" s="16">
        <v>6.06</v>
      </c>
      <c r="BE231" s="16">
        <v>152.96889999999999</v>
      </c>
      <c r="BF231" s="16">
        <v>0.27501015766859038</v>
      </c>
      <c r="BG231" s="16">
        <v>18.516618957513028</v>
      </c>
      <c r="BI231" s="16">
        <v>0.2785812892439723</v>
      </c>
      <c r="BJ231" s="16">
        <v>5.0503427069238998E-3</v>
      </c>
      <c r="BK231" s="16">
        <v>3.5711315753819139E-3</v>
      </c>
      <c r="BL231" s="16">
        <v>20.289870585122145</v>
      </c>
      <c r="BM231" s="16">
        <v>2.5077565012649754</v>
      </c>
      <c r="BN231" s="16">
        <v>1.7732516276091148</v>
      </c>
    </row>
    <row r="232" spans="1:66" x14ac:dyDescent="0.25">
      <c r="B232" s="16" t="s">
        <v>215</v>
      </c>
      <c r="C232" s="16" t="s">
        <v>217</v>
      </c>
      <c r="D232" s="16">
        <v>8</v>
      </c>
      <c r="E232" s="16">
        <v>20</v>
      </c>
      <c r="F232" s="16">
        <v>20.259999999999998</v>
      </c>
      <c r="G232" s="16">
        <v>400.54999999999995</v>
      </c>
      <c r="H232" s="16">
        <v>576.4899999999999</v>
      </c>
      <c r="I232" s="16">
        <v>4674.6899999999996</v>
      </c>
      <c r="J232" s="16">
        <v>621.56499999999994</v>
      </c>
      <c r="K232" s="16">
        <v>63.745676323967324</v>
      </c>
      <c r="L232" s="16">
        <v>45.075000000000045</v>
      </c>
      <c r="M232" s="16">
        <v>7.2518562016844657</v>
      </c>
      <c r="N232" s="16">
        <v>4876.0749999999989</v>
      </c>
      <c r="O232" s="16">
        <v>284.8013982585054</v>
      </c>
      <c r="P232" s="16">
        <v>201.38499999999974</v>
      </c>
      <c r="R232" s="16">
        <v>4.3099999999999996E-4</v>
      </c>
      <c r="S232" s="16">
        <v>8.7320599999999981E-3</v>
      </c>
      <c r="T232" s="16">
        <v>0.66597664000000001</v>
      </c>
      <c r="U232" s="16">
        <v>11.552266995090982</v>
      </c>
      <c r="V232" s="16">
        <v>83.25989577945785</v>
      </c>
      <c r="W232" s="16">
        <v>113.33386700821859</v>
      </c>
      <c r="X232" s="16">
        <v>11.822130287417085</v>
      </c>
      <c r="Y232" s="16">
        <v>0.38164432799423109</v>
      </c>
      <c r="Z232" s="16">
        <v>0.26986329232610373</v>
      </c>
      <c r="AA232" s="16">
        <v>84.736037895598969</v>
      </c>
      <c r="AB232" s="16">
        <v>2.0875802006368813</v>
      </c>
      <c r="AC232" s="16">
        <v>1.4761421161411121</v>
      </c>
      <c r="AE232" s="16">
        <v>2.6600000000000001E-4</v>
      </c>
      <c r="AF232" s="16">
        <v>5.3891599999999996E-3</v>
      </c>
      <c r="AG232" s="16">
        <v>0.39322755999999998</v>
      </c>
      <c r="AH232" s="16">
        <v>6.8210647192492502</v>
      </c>
      <c r="AI232" s="16">
        <v>79.373434656958111</v>
      </c>
      <c r="AK232" s="16">
        <v>6.9808094957100684</v>
      </c>
      <c r="AL232" s="16">
        <v>0.22591322938914743</v>
      </c>
      <c r="AM232" s="16">
        <v>0.15974477646081817</v>
      </c>
      <c r="AN232" s="16">
        <v>81.122577960967405</v>
      </c>
      <c r="AO232" s="16">
        <v>2.4736621830640297</v>
      </c>
      <c r="AP232" s="16">
        <v>1.7491433040092943</v>
      </c>
      <c r="AQ232" s="16">
        <v>0.01</v>
      </c>
      <c r="AR232" s="16">
        <v>0.20259999999999997</v>
      </c>
      <c r="AS232" s="16">
        <v>23.148500000000002</v>
      </c>
      <c r="AT232" s="16">
        <v>4.0154209092959123E-2</v>
      </c>
      <c r="AU232" s="16">
        <v>39.647754404354515</v>
      </c>
      <c r="AW232" s="16">
        <v>4.1178373597241594E-2</v>
      </c>
      <c r="AX232" s="16">
        <v>1.4483873320573883E-3</v>
      </c>
      <c r="AY232" s="16">
        <v>1.024164504282471E-3</v>
      </c>
      <c r="AZ232" s="16">
        <v>42.490607248471242</v>
      </c>
      <c r="BA232" s="16">
        <v>4.0204010479808021</v>
      </c>
      <c r="BB232" s="16">
        <v>2.8428528441167273</v>
      </c>
      <c r="BC232" s="16">
        <v>0.18</v>
      </c>
      <c r="BD232" s="16">
        <v>3.6467999999999994</v>
      </c>
      <c r="BE232" s="16">
        <v>156.6157</v>
      </c>
      <c r="BF232" s="16">
        <v>0.27167114780828816</v>
      </c>
      <c r="BG232" s="16">
        <v>18.958057746798033</v>
      </c>
      <c r="BI232" s="16">
        <v>0.27562001528179914</v>
      </c>
      <c r="BJ232" s="16">
        <v>5.5845419370532398E-3</v>
      </c>
      <c r="BK232" s="16">
        <v>3.948867473511003E-3</v>
      </c>
      <c r="BL232" s="16">
        <v>20.69319677296841</v>
      </c>
      <c r="BM232" s="16">
        <v>2.453857143412991</v>
      </c>
      <c r="BN232" s="16">
        <v>1.7351390261703763</v>
      </c>
    </row>
    <row r="233" spans="1:66" x14ac:dyDescent="0.25">
      <c r="C233" s="16" t="s">
        <v>218</v>
      </c>
      <c r="F233" s="16">
        <v>4100.18</v>
      </c>
      <c r="R233" s="16">
        <v>1.44E-4</v>
      </c>
      <c r="S233" s="16">
        <v>0.59042592000000005</v>
      </c>
      <c r="AE233" s="16">
        <v>9.0000000000000006E-5</v>
      </c>
      <c r="AF233" s="16">
        <v>0.36901620000000007</v>
      </c>
      <c r="AQ233" s="16">
        <v>0.01</v>
      </c>
      <c r="AR233" s="16">
        <v>41.001800000000003</v>
      </c>
      <c r="BC233" s="16">
        <v>0.14000000000000001</v>
      </c>
      <c r="BD233" s="16">
        <v>574.02520000000004</v>
      </c>
    </row>
    <row r="234" spans="1:66" x14ac:dyDescent="0.25">
      <c r="C234" s="16" t="s">
        <v>219</v>
      </c>
      <c r="F234" s="16">
        <v>3444.08</v>
      </c>
    </row>
    <row r="235" spans="1:66" x14ac:dyDescent="0.25">
      <c r="C235" s="16" t="s">
        <v>220</v>
      </c>
      <c r="F235" s="16">
        <v>53.099999999999994</v>
      </c>
      <c r="P235" s="16" t="s">
        <v>42</v>
      </c>
      <c r="R235" s="16">
        <v>3.8000000000000002E-5</v>
      </c>
      <c r="S235" s="16">
        <v>2.0177999999999997E-3</v>
      </c>
      <c r="AE235" s="16">
        <v>2.8999999999999997E-5</v>
      </c>
      <c r="AF235" s="16">
        <v>1.5398999999999996E-3</v>
      </c>
      <c r="AQ235" s="16">
        <v>0.01</v>
      </c>
      <c r="AR235" s="16">
        <v>35.236899999999999</v>
      </c>
      <c r="BC235" s="16">
        <v>0.19</v>
      </c>
      <c r="BD235" s="16">
        <v>10.088999999999999</v>
      </c>
    </row>
    <row r="236" spans="1:66" x14ac:dyDescent="0.25">
      <c r="C236" s="16" t="s">
        <v>221</v>
      </c>
      <c r="F236" s="16">
        <v>26.509999999999998</v>
      </c>
      <c r="P236" s="16" t="s">
        <v>42</v>
      </c>
    </row>
    <row r="238" spans="1:66" x14ac:dyDescent="0.25">
      <c r="C238" s="16" t="s">
        <v>222</v>
      </c>
      <c r="S238" s="16">
        <v>1.9508335243818563E-4</v>
      </c>
      <c r="T238" s="16">
        <v>0.79987686000000002</v>
      </c>
      <c r="W238" s="16">
        <v>0.59042592000000005</v>
      </c>
      <c r="AF238" s="16">
        <v>1.2082751732850752E-4</v>
      </c>
      <c r="AG238" s="16">
        <v>0.49541457</v>
      </c>
      <c r="AR238" s="16">
        <v>1.4239716305137822E-2</v>
      </c>
      <c r="AS238" s="16">
        <v>58.385400000000004</v>
      </c>
      <c r="BD238" s="16">
        <v>0.20148305684140694</v>
      </c>
      <c r="BE238" s="16">
        <v>826.11680000000001</v>
      </c>
    </row>
    <row r="239" spans="1:66" x14ac:dyDescent="0.25">
      <c r="C239" s="16" t="s">
        <v>223</v>
      </c>
      <c r="T239" s="16">
        <v>135.4745503042956</v>
      </c>
      <c r="AG239" s="16">
        <v>134.25279703167504</v>
      </c>
      <c r="AS239" s="16">
        <v>142.39716305137827</v>
      </c>
      <c r="BE239" s="16">
        <v>143.91646917243358</v>
      </c>
    </row>
    <row r="242" spans="1:59" x14ac:dyDescent="0.25">
      <c r="C242" s="16" t="s">
        <v>42</v>
      </c>
      <c r="E242" s="16">
        <v>0</v>
      </c>
      <c r="F242" s="16" t="s">
        <v>42</v>
      </c>
      <c r="G242" s="16" t="s">
        <v>42</v>
      </c>
      <c r="H242" s="16">
        <v>0</v>
      </c>
      <c r="I242" s="16">
        <v>0</v>
      </c>
      <c r="R242" s="16" t="s">
        <v>42</v>
      </c>
      <c r="S242" s="16" t="s">
        <v>42</v>
      </c>
      <c r="U242" s="16">
        <v>0</v>
      </c>
      <c r="V242" s="16">
        <v>0</v>
      </c>
      <c r="AE242" s="16" t="s">
        <v>42</v>
      </c>
      <c r="AF242" s="16" t="s">
        <v>42</v>
      </c>
      <c r="AQ242" s="16" t="s">
        <v>42</v>
      </c>
      <c r="AR242" s="16" t="s">
        <v>42</v>
      </c>
      <c r="BC242" s="16" t="s">
        <v>42</v>
      </c>
      <c r="BD242" s="16" t="s">
        <v>42</v>
      </c>
    </row>
    <row r="243" spans="1:59" x14ac:dyDescent="0.25">
      <c r="C243" s="16" t="s">
        <v>212</v>
      </c>
      <c r="D243" s="16">
        <v>2</v>
      </c>
      <c r="E243" s="16">
        <v>2</v>
      </c>
      <c r="F243" s="16">
        <v>510.24</v>
      </c>
      <c r="G243" s="16">
        <v>2709.7599999999993</v>
      </c>
      <c r="H243" s="16">
        <v>510.24</v>
      </c>
      <c r="I243" s="16">
        <v>2709.7599999999993</v>
      </c>
      <c r="J243" s="16">
        <v>293.36500000000001</v>
      </c>
      <c r="R243" s="16">
        <v>1.4220000000000001E-3</v>
      </c>
      <c r="S243" s="16">
        <v>0.72556128000000009</v>
      </c>
      <c r="T243" s="16">
        <v>0.72556128000000009</v>
      </c>
      <c r="U243" s="16">
        <v>14.220000000000002</v>
      </c>
      <c r="V243" s="16">
        <v>77.598521853224327</v>
      </c>
      <c r="W243" s="16">
        <v>123.47379874139858</v>
      </c>
      <c r="Z243" s="16" t="s">
        <v>42</v>
      </c>
      <c r="AE243" s="16">
        <v>8.4000000000000003E-4</v>
      </c>
      <c r="AF243" s="16">
        <v>0.42860160000000003</v>
      </c>
      <c r="AG243" s="16">
        <v>0.42860160000000003</v>
      </c>
      <c r="AH243" s="16">
        <v>8.4</v>
      </c>
      <c r="AI243" s="16">
        <v>74.61684021284627</v>
      </c>
      <c r="AQ243" s="16">
        <v>0.05</v>
      </c>
      <c r="AR243" s="16">
        <v>25.512</v>
      </c>
      <c r="AS243" s="16">
        <v>25.512</v>
      </c>
      <c r="AT243" s="16">
        <v>0.05</v>
      </c>
      <c r="AU243" s="16">
        <v>41.108670816420911</v>
      </c>
      <c r="BC243" s="16">
        <v>0.31</v>
      </c>
      <c r="BD243" s="16">
        <v>158.17439999999999</v>
      </c>
      <c r="BE243" s="16">
        <v>158.17439999999999</v>
      </c>
      <c r="BF243" s="16">
        <v>0.31</v>
      </c>
      <c r="BG243" s="16">
        <v>19.035007216903512</v>
      </c>
    </row>
    <row r="244" spans="1:59" x14ac:dyDescent="0.25">
      <c r="A244" s="16" t="s">
        <v>250</v>
      </c>
      <c r="C244" s="16" t="s">
        <v>214</v>
      </c>
      <c r="D244" s="16">
        <v>4</v>
      </c>
      <c r="E244" s="16">
        <v>6</v>
      </c>
      <c r="F244" s="16">
        <v>105.78999999999999</v>
      </c>
      <c r="G244" s="16">
        <v>1181.49</v>
      </c>
      <c r="H244" s="16">
        <v>616.03</v>
      </c>
      <c r="I244" s="16">
        <v>3891.2499999999991</v>
      </c>
      <c r="J244" s="16">
        <v>384.30500000000001</v>
      </c>
      <c r="R244" s="16">
        <v>5.4299999999999997E-4</v>
      </c>
      <c r="S244" s="16">
        <v>5.744396999999999E-2</v>
      </c>
      <c r="T244" s="16">
        <v>0.7830052500000001</v>
      </c>
      <c r="U244" s="16">
        <v>12.710505170202753</v>
      </c>
      <c r="V244" s="16">
        <v>83.742134094193091</v>
      </c>
      <c r="W244" s="16">
        <v>133.24943780345956</v>
      </c>
      <c r="AE244" s="16">
        <v>3.2000000000000003E-4</v>
      </c>
      <c r="AF244" s="16">
        <v>3.3852800000000002E-2</v>
      </c>
      <c r="AG244" s="16">
        <v>0.46245440000000004</v>
      </c>
      <c r="AH244" s="16">
        <v>7.5070110221904791</v>
      </c>
      <c r="AI244" s="16">
        <v>80.510399565768537</v>
      </c>
      <c r="AQ244" s="16">
        <v>0.02</v>
      </c>
      <c r="AR244" s="16">
        <v>2.1157999999999997</v>
      </c>
      <c r="AS244" s="16">
        <v>27.627800000000001</v>
      </c>
      <c r="AT244" s="16">
        <v>4.4848140512637372E-2</v>
      </c>
      <c r="AU244" s="16">
        <v>44.517957650592415</v>
      </c>
      <c r="BC244" s="16">
        <v>0.19</v>
      </c>
      <c r="BD244" s="16">
        <v>20.100099999999998</v>
      </c>
      <c r="BE244" s="16">
        <v>178.27449999999999</v>
      </c>
      <c r="BF244" s="16">
        <v>0.28939256205054947</v>
      </c>
      <c r="BG244" s="16">
        <v>21.453891363519414</v>
      </c>
    </row>
    <row r="245" spans="1:59" x14ac:dyDescent="0.25">
      <c r="C245" s="16" t="s">
        <v>216</v>
      </c>
      <c r="D245" s="16">
        <v>6</v>
      </c>
      <c r="E245" s="16">
        <v>12</v>
      </c>
      <c r="F245" s="16">
        <v>33.75</v>
      </c>
      <c r="G245" s="16">
        <v>568.84000000000015</v>
      </c>
      <c r="H245" s="16">
        <v>649.78</v>
      </c>
      <c r="I245" s="16">
        <v>4460.0899999999992</v>
      </c>
      <c r="J245" s="16">
        <v>427.21</v>
      </c>
      <c r="R245" s="16">
        <v>4.6900000000000002E-4</v>
      </c>
      <c r="S245" s="16">
        <v>1.5828749999999999E-2</v>
      </c>
      <c r="T245" s="16">
        <v>0.79883400000000004</v>
      </c>
      <c r="U245" s="16">
        <v>12.29391486349226</v>
      </c>
      <c r="V245" s="16">
        <v>85.435013299081504</v>
      </c>
      <c r="W245" s="16">
        <v>135.94312604965137</v>
      </c>
      <c r="AE245" s="16">
        <v>2.6900000000000003E-4</v>
      </c>
      <c r="AF245" s="16">
        <v>9.0787500000000017E-3</v>
      </c>
      <c r="AG245" s="16">
        <v>0.47153315000000007</v>
      </c>
      <c r="AH245" s="16">
        <v>7.2568123057034706</v>
      </c>
      <c r="AI245" s="16">
        <v>82.090952783680876</v>
      </c>
      <c r="AQ245" s="16">
        <v>0.01</v>
      </c>
      <c r="AR245" s="16">
        <v>0.33750000000000002</v>
      </c>
      <c r="AS245" s="16">
        <v>27.965299999999999</v>
      </c>
      <c r="AT245" s="16">
        <v>4.3038105204838563E-2</v>
      </c>
      <c r="AU245" s="16">
        <v>45.061787079901841</v>
      </c>
      <c r="BC245" s="16">
        <v>0.15</v>
      </c>
      <c r="BD245" s="16">
        <v>5.0625</v>
      </c>
      <c r="BE245" s="16">
        <v>183.33699999999999</v>
      </c>
      <c r="BF245" s="16">
        <v>0.28215242081935421</v>
      </c>
      <c r="BG245" s="16">
        <v>22.063122212731258</v>
      </c>
    </row>
    <row r="246" spans="1:59" x14ac:dyDescent="0.25">
      <c r="C246" s="16" t="s">
        <v>217</v>
      </c>
      <c r="D246" s="16">
        <v>8</v>
      </c>
      <c r="E246" s="16">
        <v>20</v>
      </c>
      <c r="F246" s="16">
        <v>16.86</v>
      </c>
      <c r="G246" s="16">
        <v>617.37</v>
      </c>
      <c r="H246" s="16">
        <v>666.64</v>
      </c>
      <c r="I246" s="16">
        <v>5077.4599999999991</v>
      </c>
      <c r="J246" s="16">
        <v>449.40499999999997</v>
      </c>
      <c r="R246" s="16">
        <v>4.3099999999999996E-4</v>
      </c>
      <c r="S246" s="16">
        <v>7.2666599999999994E-3</v>
      </c>
      <c r="T246" s="16">
        <v>0.80610066000000002</v>
      </c>
      <c r="U246" s="16">
        <v>12.091993579743189</v>
      </c>
      <c r="V246" s="16">
        <v>86.212180011740074</v>
      </c>
      <c r="W246" s="16">
        <v>137.17974401576194</v>
      </c>
      <c r="AE246" s="16">
        <v>2.6600000000000001E-4</v>
      </c>
      <c r="AF246" s="16">
        <v>4.48476E-3</v>
      </c>
      <c r="AG246" s="16">
        <v>0.47601791000000004</v>
      </c>
      <c r="AH246" s="16">
        <v>7.1405542721708866</v>
      </c>
      <c r="AI246" s="16">
        <v>82.871721264976699</v>
      </c>
      <c r="AQ246" s="16">
        <v>0.01</v>
      </c>
      <c r="AR246" s="16">
        <v>0.1686</v>
      </c>
      <c r="AS246" s="16">
        <v>28.133900000000001</v>
      </c>
      <c r="AT246" s="16">
        <v>4.2202538101524065E-2</v>
      </c>
      <c r="AU246" s="16">
        <v>45.33346009258797</v>
      </c>
      <c r="BC246" s="16">
        <v>0.18</v>
      </c>
      <c r="BD246" s="16">
        <v>3.0347999999999997</v>
      </c>
      <c r="BE246" s="16">
        <v>186.37179999999998</v>
      </c>
      <c r="BF246" s="16">
        <v>0.27956888275531017</v>
      </c>
      <c r="BG246" s="16">
        <v>22.428335799138786</v>
      </c>
    </row>
    <row r="247" spans="1:59" x14ac:dyDescent="0.25">
      <c r="C247" s="16" t="s">
        <v>218</v>
      </c>
      <c r="F247" s="16">
        <v>4059.2400000000002</v>
      </c>
      <c r="R247" s="16">
        <v>1.44E-4</v>
      </c>
      <c r="S247" s="16">
        <v>0.58453056000000003</v>
      </c>
      <c r="AE247" s="16">
        <v>9.0000000000000006E-5</v>
      </c>
      <c r="AF247" s="16">
        <v>0.36533160000000003</v>
      </c>
      <c r="AQ247" s="16">
        <v>0.01</v>
      </c>
      <c r="AR247" s="16">
        <v>40.592400000000005</v>
      </c>
      <c r="BC247" s="16">
        <v>0.14000000000000001</v>
      </c>
      <c r="BD247" s="16">
        <v>568.29360000000008</v>
      </c>
    </row>
    <row r="248" spans="1:59" x14ac:dyDescent="0.25">
      <c r="C248" s="16" t="s">
        <v>219</v>
      </c>
      <c r="F248" s="16">
        <v>3313.48</v>
      </c>
    </row>
    <row r="249" spans="1:59" x14ac:dyDescent="0.25">
      <c r="C249" s="16" t="s">
        <v>220</v>
      </c>
      <c r="F249" s="16">
        <v>52.160000000000004</v>
      </c>
      <c r="P249" s="16" t="s">
        <v>42</v>
      </c>
      <c r="R249" s="16">
        <v>3.8000000000000002E-5</v>
      </c>
      <c r="S249" s="16">
        <v>1.9820800000000002E-3</v>
      </c>
      <c r="AC249" s="16" t="s">
        <v>42</v>
      </c>
      <c r="AE249" s="16">
        <v>2.8999999999999997E-5</v>
      </c>
      <c r="AF249" s="16">
        <v>1.51264E-3</v>
      </c>
      <c r="AQ249" s="16">
        <v>0.01</v>
      </c>
      <c r="AR249" s="16">
        <v>33.926000000000002</v>
      </c>
      <c r="BC249" s="16">
        <v>0.19</v>
      </c>
      <c r="BD249" s="16">
        <v>9.910400000000001</v>
      </c>
    </row>
    <row r="250" spans="1:59" x14ac:dyDescent="0.25">
      <c r="C250" s="16" t="s">
        <v>221</v>
      </c>
      <c r="F250" s="16">
        <v>26.959999999999997</v>
      </c>
      <c r="P250" s="16" t="s">
        <v>42</v>
      </c>
    </row>
    <row r="252" spans="1:59" x14ac:dyDescent="0.25">
      <c r="C252" s="16" t="s">
        <v>222</v>
      </c>
      <c r="S252" s="16">
        <v>2.3034347808949457E-4</v>
      </c>
      <c r="T252" s="16">
        <v>0.93501946000000002</v>
      </c>
      <c r="W252" s="16">
        <v>0.58453056000000003</v>
      </c>
      <c r="AF252" s="16">
        <v>1.4150513642947939E-4</v>
      </c>
      <c r="AG252" s="16">
        <v>0.57440331</v>
      </c>
      <c r="AR252" s="16">
        <v>1.5288551551521959E-2</v>
      </c>
      <c r="AS252" s="16">
        <v>62.059899999999999</v>
      </c>
      <c r="BD252" s="16">
        <v>0.20470969935258815</v>
      </c>
      <c r="BE252" s="16">
        <v>830.96579999999994</v>
      </c>
    </row>
    <row r="253" spans="1:59" x14ac:dyDescent="0.25">
      <c r="C253" s="16" t="s">
        <v>223</v>
      </c>
      <c r="T253" s="16">
        <v>159.96074867326013</v>
      </c>
      <c r="AG253" s="16">
        <v>157.22792936608826</v>
      </c>
      <c r="AS253" s="16">
        <v>152.88551551521959</v>
      </c>
      <c r="BE253" s="16">
        <v>146.22121382327725</v>
      </c>
    </row>
    <row r="254" spans="1:59" x14ac:dyDescent="0.25">
      <c r="F254" s="16" t="s">
        <v>42</v>
      </c>
    </row>
    <row r="256" spans="1:59" x14ac:dyDescent="0.25">
      <c r="B256" s="16" t="s">
        <v>211</v>
      </c>
      <c r="C256" s="16" t="s">
        <v>42</v>
      </c>
      <c r="E256" s="16">
        <v>0</v>
      </c>
      <c r="F256" s="16" t="s">
        <v>42</v>
      </c>
      <c r="G256" s="16" t="s">
        <v>42</v>
      </c>
      <c r="H256" s="16">
        <v>0</v>
      </c>
      <c r="I256" s="16">
        <v>0</v>
      </c>
      <c r="L256" s="16">
        <v>0</v>
      </c>
      <c r="P256" s="16">
        <v>0</v>
      </c>
      <c r="R256" s="16" t="s">
        <v>42</v>
      </c>
      <c r="S256" s="16" t="s">
        <v>42</v>
      </c>
      <c r="AC256" s="16" t="s">
        <v>42</v>
      </c>
      <c r="AE256" s="16" t="s">
        <v>42</v>
      </c>
      <c r="AF256" s="16" t="s">
        <v>42</v>
      </c>
      <c r="AQ256" s="16" t="s">
        <v>42</v>
      </c>
      <c r="AR256" s="16" t="s">
        <v>42</v>
      </c>
      <c r="BC256" s="16" t="s">
        <v>42</v>
      </c>
      <c r="BD256" s="16" t="s">
        <v>42</v>
      </c>
    </row>
    <row r="257" spans="1:66" x14ac:dyDescent="0.25">
      <c r="A257" s="16" t="s">
        <v>251</v>
      </c>
      <c r="B257" s="16" t="s">
        <v>252</v>
      </c>
      <c r="C257" s="16" t="s">
        <v>212</v>
      </c>
      <c r="D257" s="16">
        <v>2</v>
      </c>
      <c r="E257" s="16">
        <v>2</v>
      </c>
      <c r="F257" s="16">
        <v>76.490000000000009</v>
      </c>
      <c r="G257" s="16">
        <v>607.23</v>
      </c>
      <c r="H257" s="16">
        <v>76.490000000000009</v>
      </c>
      <c r="I257" s="16">
        <v>607.23</v>
      </c>
      <c r="J257" s="16">
        <v>84.504999999999995</v>
      </c>
      <c r="K257" s="16">
        <v>11.334921702420347</v>
      </c>
      <c r="L257" s="16">
        <v>8.0149999999999935</v>
      </c>
      <c r="M257" s="16">
        <v>9.484645878942068</v>
      </c>
      <c r="N257" s="16">
        <v>650.07500000000005</v>
      </c>
      <c r="O257" s="16">
        <v>60.591980079875214</v>
      </c>
      <c r="P257" s="16">
        <v>42.844999999999963</v>
      </c>
      <c r="Q257" s="16">
        <v>57.06</v>
      </c>
      <c r="R257" s="16">
        <v>5.7060000000000001E-3</v>
      </c>
      <c r="S257" s="16">
        <v>0.43645194000000004</v>
      </c>
      <c r="T257" s="16">
        <v>0.43645194000000004</v>
      </c>
      <c r="U257" s="16">
        <v>57.06</v>
      </c>
      <c r="V257" s="16">
        <v>58.496672620313461</v>
      </c>
      <c r="W257" s="16">
        <v>74.603496443252027</v>
      </c>
      <c r="X257" s="16">
        <v>57.06</v>
      </c>
      <c r="Y257" s="16">
        <v>0</v>
      </c>
      <c r="Z257" s="16">
        <v>0</v>
      </c>
      <c r="AA257" s="16">
        <v>61.138518113129088</v>
      </c>
      <c r="AB257" s="16">
        <v>3.7361337256340921</v>
      </c>
      <c r="AC257" s="16">
        <v>2.6418454928156265</v>
      </c>
      <c r="AD257" s="16">
        <v>36.92</v>
      </c>
      <c r="AE257" s="16">
        <v>3.692E-3</v>
      </c>
      <c r="AF257" s="16">
        <v>0.28240108000000003</v>
      </c>
      <c r="AG257" s="16">
        <v>0.28240108000000003</v>
      </c>
      <c r="AH257" s="16">
        <v>36.92</v>
      </c>
      <c r="AI257" s="16">
        <v>61.69941653636792</v>
      </c>
      <c r="AJ257" s="16">
        <v>76.306632599019906</v>
      </c>
      <c r="AK257" s="16">
        <v>36.92</v>
      </c>
      <c r="AL257" s="16">
        <v>0</v>
      </c>
      <c r="AM257" s="16">
        <v>0</v>
      </c>
      <c r="AN257" s="16">
        <v>64.249170319760054</v>
      </c>
      <c r="AO257" s="16">
        <v>3.6058963811852673</v>
      </c>
      <c r="AP257" s="16">
        <v>2.5497537833921342</v>
      </c>
      <c r="AQ257" s="16">
        <v>0.23</v>
      </c>
      <c r="AR257" s="16">
        <v>17.592700000000004</v>
      </c>
      <c r="AS257" s="16">
        <v>17.592700000000004</v>
      </c>
      <c r="AT257" s="16">
        <v>0.23000000000000004</v>
      </c>
      <c r="AU257" s="16">
        <v>29.753736404426355</v>
      </c>
      <c r="AW257" s="16">
        <v>0.23</v>
      </c>
      <c r="AX257" s="16">
        <v>3.9252311467094379E-17</v>
      </c>
      <c r="AY257" s="16">
        <v>2.7755575615628914E-17</v>
      </c>
      <c r="AZ257" s="16">
        <v>31.886804173948015</v>
      </c>
      <c r="BA257" s="16">
        <v>3.0166133691184576</v>
      </c>
      <c r="BB257" s="16">
        <v>2.1330677695216589</v>
      </c>
      <c r="BC257" s="16">
        <v>0.72</v>
      </c>
      <c r="BD257" s="16">
        <v>55.072800000000008</v>
      </c>
      <c r="BE257" s="16">
        <v>55.072800000000008</v>
      </c>
      <c r="BF257" s="16">
        <v>0.72</v>
      </c>
      <c r="BG257" s="16">
        <v>8.7642760363106174</v>
      </c>
      <c r="BI257" s="16">
        <v>0.72</v>
      </c>
      <c r="BJ257" s="16">
        <v>1.1102230246251565E-16</v>
      </c>
      <c r="BK257" s="16">
        <v>7.8504622934188746E-17</v>
      </c>
      <c r="BL257" s="16">
        <v>9.611791057795358</v>
      </c>
      <c r="BM257" s="16">
        <v>1.1985672376986465</v>
      </c>
      <c r="BN257" s="16">
        <v>0.84751502148474145</v>
      </c>
    </row>
    <row r="258" spans="1:66" x14ac:dyDescent="0.25">
      <c r="B258" s="16" t="s">
        <v>253</v>
      </c>
      <c r="C258" s="16" t="s">
        <v>214</v>
      </c>
      <c r="D258" s="16">
        <v>4</v>
      </c>
      <c r="E258" s="16">
        <v>6</v>
      </c>
      <c r="F258" s="16">
        <v>76.09</v>
      </c>
      <c r="G258" s="16">
        <v>845.38</v>
      </c>
      <c r="H258" s="16">
        <v>152.58000000000001</v>
      </c>
      <c r="I258" s="16">
        <v>1452.6100000000001</v>
      </c>
      <c r="J258" s="16">
        <v>155.495</v>
      </c>
      <c r="K258" s="16">
        <v>4.1224325343175403</v>
      </c>
      <c r="L258" s="16">
        <v>2.9149999999999774</v>
      </c>
      <c r="M258" s="16">
        <v>1.8746583491430446</v>
      </c>
      <c r="N258" s="16">
        <v>1421.105</v>
      </c>
      <c r="O258" s="16">
        <v>44.554798282564512</v>
      </c>
      <c r="P258" s="16">
        <v>31.505000000000106</v>
      </c>
      <c r="Q258" s="16">
        <v>11.76</v>
      </c>
      <c r="R258" s="16">
        <v>1.176E-3</v>
      </c>
      <c r="S258" s="16">
        <v>8.9481840000000007E-2</v>
      </c>
      <c r="T258" s="16">
        <v>0.52593378000000002</v>
      </c>
      <c r="U258" s="16">
        <v>34.469378686590638</v>
      </c>
      <c r="V258" s="16">
        <v>70.489722530787617</v>
      </c>
      <c r="W258" s="16">
        <v>89.89878447009788</v>
      </c>
      <c r="X258" s="16">
        <v>36.343513281178033</v>
      </c>
      <c r="Y258" s="16">
        <v>2.6504265613780924</v>
      </c>
      <c r="Z258" s="16">
        <v>1.8741345945873922</v>
      </c>
      <c r="AA258" s="16">
        <v>71.81580370628636</v>
      </c>
      <c r="AB258" s="16">
        <v>1.8753619831979786</v>
      </c>
      <c r="AC258" s="16">
        <v>1.3260811754987427</v>
      </c>
      <c r="AD258" s="16">
        <v>6.52</v>
      </c>
      <c r="AE258" s="16">
        <v>6.5199999999999991E-4</v>
      </c>
      <c r="AF258" s="16">
        <v>4.9610679999999997E-2</v>
      </c>
      <c r="AG258" s="16">
        <v>0.33201176000000004</v>
      </c>
      <c r="AH258" s="16">
        <v>21.759847948617121</v>
      </c>
      <c r="AI258" s="16">
        <v>72.538433193005574</v>
      </c>
      <c r="AJ258" s="16">
        <v>89.711765227222145</v>
      </c>
      <c r="AK258" s="16">
        <v>23.017545336596292</v>
      </c>
      <c r="AL258" s="16">
        <v>1.7786527034413624</v>
      </c>
      <c r="AM258" s="16">
        <v>1.2576973879791726</v>
      </c>
      <c r="AN258" s="16">
        <v>73.869258633317884</v>
      </c>
      <c r="AO258" s="16">
        <v>1.882071386840825</v>
      </c>
      <c r="AP258" s="16">
        <v>1.3308254403123172</v>
      </c>
      <c r="AQ258" s="16">
        <v>0.02</v>
      </c>
      <c r="AR258" s="16">
        <v>1.5218</v>
      </c>
      <c r="AS258" s="16">
        <v>19.114500000000003</v>
      </c>
      <c r="AT258" s="16">
        <v>0.12527526543452616</v>
      </c>
      <c r="AU258" s="16">
        <v>32.327487793369272</v>
      </c>
      <c r="AW258" s="16">
        <v>0.13396330660148759</v>
      </c>
      <c r="AX258" s="16">
        <v>1.2286745648772598E-2</v>
      </c>
      <c r="AY258" s="16">
        <v>8.6880411669614105E-3</v>
      </c>
      <c r="AZ258" s="16">
        <v>34.227068730219138</v>
      </c>
      <c r="BA258" s="16">
        <v>2.6864131237184696</v>
      </c>
      <c r="BB258" s="16">
        <v>1.8995809368498655</v>
      </c>
      <c r="BC258" s="16">
        <v>0.23</v>
      </c>
      <c r="BD258" s="16">
        <v>17.500700000000002</v>
      </c>
      <c r="BE258" s="16">
        <v>72.57350000000001</v>
      </c>
      <c r="BF258" s="16">
        <v>0.47564228601389436</v>
      </c>
      <c r="BG258" s="16">
        <v>11.549334461316448</v>
      </c>
      <c r="BI258" s="16">
        <v>0.4959143820701376</v>
      </c>
      <c r="BJ258" s="16">
        <v>2.8669073180469337E-2</v>
      </c>
      <c r="BK258" s="16">
        <v>2.027209605624325E-2</v>
      </c>
      <c r="BL258" s="16">
        <v>12.194060370334199</v>
      </c>
      <c r="BM258" s="16">
        <v>0.91178012454622448</v>
      </c>
      <c r="BN258" s="16">
        <v>0.64472590901775018</v>
      </c>
    </row>
    <row r="259" spans="1:66" x14ac:dyDescent="0.25">
      <c r="B259" s="16" t="s">
        <v>213</v>
      </c>
      <c r="C259" s="16" t="s">
        <v>216</v>
      </c>
      <c r="D259" s="16">
        <v>6</v>
      </c>
      <c r="E259" s="16">
        <v>12</v>
      </c>
      <c r="F259" s="16">
        <v>52.06</v>
      </c>
      <c r="G259" s="16">
        <v>665.26000000000022</v>
      </c>
      <c r="H259" s="16">
        <v>204.64000000000001</v>
      </c>
      <c r="I259" s="16">
        <v>2117.8700000000003</v>
      </c>
      <c r="J259" s="16">
        <v>207.55</v>
      </c>
      <c r="K259" s="16">
        <v>4.1153614665056812</v>
      </c>
      <c r="L259" s="16">
        <v>2.9099999999999819</v>
      </c>
      <c r="M259" s="16">
        <v>1.4020717899301285</v>
      </c>
      <c r="N259" s="16">
        <v>2069.5</v>
      </c>
      <c r="O259" s="16">
        <v>68.405510011986777</v>
      </c>
      <c r="P259" s="16">
        <v>48.370000000000118</v>
      </c>
      <c r="Q259" s="16">
        <v>6.19</v>
      </c>
      <c r="R259" s="16">
        <v>6.1899999999999998E-4</v>
      </c>
      <c r="S259" s="16">
        <v>3.2225139999999999E-2</v>
      </c>
      <c r="T259" s="16">
        <v>0.55815892</v>
      </c>
      <c r="U259" s="16">
        <v>27.275162236121968</v>
      </c>
      <c r="V259" s="16">
        <v>74.808785621041636</v>
      </c>
      <c r="W259" s="16">
        <v>95.407084232434372</v>
      </c>
      <c r="X259" s="16">
        <v>28.785939713518552</v>
      </c>
      <c r="Y259" s="16">
        <v>2.1365619982620605</v>
      </c>
      <c r="Z259" s="16">
        <v>1.5107774773965834</v>
      </c>
      <c r="AA259" s="16">
        <v>75.921595832013054</v>
      </c>
      <c r="AB259" s="16">
        <v>1.5737512927030544</v>
      </c>
      <c r="AC259" s="16">
        <v>1.1128102109714249</v>
      </c>
      <c r="AD259" s="16">
        <v>3.39</v>
      </c>
      <c r="AE259" s="16">
        <v>3.39E-4</v>
      </c>
      <c r="AF259" s="16">
        <v>1.7648340000000002E-2</v>
      </c>
      <c r="AG259" s="16">
        <v>0.34966010000000003</v>
      </c>
      <c r="AH259" s="16">
        <v>17.086595973416735</v>
      </c>
      <c r="AI259" s="16">
        <v>76.394269299706863</v>
      </c>
      <c r="AJ259" s="16">
        <v>94.480462982778121</v>
      </c>
      <c r="AK259" s="16">
        <v>18.098298224283202</v>
      </c>
      <c r="AL259" s="16">
        <v>1.4307630442587447</v>
      </c>
      <c r="AM259" s="16">
        <v>1.0117022508664668</v>
      </c>
      <c r="AN259" s="16">
        <v>77.522468603074643</v>
      </c>
      <c r="AO259" s="16">
        <v>1.5955147558825913</v>
      </c>
      <c r="AP259" s="16">
        <v>1.1281993033677793</v>
      </c>
      <c r="AQ259" s="16">
        <v>0.02</v>
      </c>
      <c r="AR259" s="16">
        <v>1.0412000000000001</v>
      </c>
      <c r="AS259" s="16">
        <v>20.155700000000003</v>
      </c>
      <c r="AT259" s="16">
        <v>9.8493451915559041E-2</v>
      </c>
      <c r="AU259" s="16">
        <v>34.088422177761018</v>
      </c>
      <c r="AW259" s="16">
        <v>0.10540561600814538</v>
      </c>
      <c r="AX259" s="16">
        <v>9.7752762050839302E-3</v>
      </c>
      <c r="AY259" s="16">
        <v>6.9121640925863467E-3</v>
      </c>
      <c r="AZ259" s="16">
        <v>35.939663563281186</v>
      </c>
      <c r="BA259" s="16">
        <v>2.6180506746289867</v>
      </c>
      <c r="BB259" s="16">
        <v>1.8512413855201719</v>
      </c>
      <c r="BC259" s="16">
        <v>0.18</v>
      </c>
      <c r="BD259" s="16">
        <v>9.3708000000000009</v>
      </c>
      <c r="BE259" s="16">
        <v>81.944300000000013</v>
      </c>
      <c r="BF259" s="16">
        <v>0.40043148944487883</v>
      </c>
      <c r="BG259" s="16">
        <v>13.040601981418195</v>
      </c>
      <c r="BI259" s="16">
        <v>0.41673693639781717</v>
      </c>
      <c r="BJ259" s="16">
        <v>2.3059384221400418E-2</v>
      </c>
      <c r="BK259" s="16">
        <v>1.6305446952938309E-2</v>
      </c>
      <c r="BL259" s="16">
        <v>13.675220072649621</v>
      </c>
      <c r="BM259" s="16">
        <v>0.89748551154680833</v>
      </c>
      <c r="BN259" s="16">
        <v>0.63461809123142565</v>
      </c>
    </row>
    <row r="260" spans="1:66" x14ac:dyDescent="0.25">
      <c r="B260" s="16" t="s">
        <v>215</v>
      </c>
      <c r="C260" s="16" t="s">
        <v>217</v>
      </c>
      <c r="D260" s="16">
        <v>8</v>
      </c>
      <c r="E260" s="16">
        <v>20</v>
      </c>
      <c r="F260" s="16">
        <v>27.53</v>
      </c>
      <c r="G260" s="16">
        <v>366.28999999999996</v>
      </c>
      <c r="H260" s="16">
        <v>232.17000000000002</v>
      </c>
      <c r="I260" s="16">
        <v>2484.1600000000003</v>
      </c>
      <c r="J260" s="16">
        <v>237.70999999999998</v>
      </c>
      <c r="K260" s="16">
        <v>7.8347431355469146</v>
      </c>
      <c r="L260" s="16">
        <v>5.5399999999999769</v>
      </c>
      <c r="M260" s="16">
        <v>2.3305708636573881</v>
      </c>
      <c r="N260" s="16">
        <v>2458.5450000000001</v>
      </c>
      <c r="O260" s="16">
        <v>36.22508040018684</v>
      </c>
      <c r="P260" s="16">
        <v>25.615000000000006</v>
      </c>
      <c r="Q260" s="16">
        <v>5.0199999999999996</v>
      </c>
      <c r="R260" s="16">
        <v>5.0199999999999995E-4</v>
      </c>
      <c r="S260" s="16">
        <v>1.3820059999999999E-2</v>
      </c>
      <c r="T260" s="16">
        <v>0.57197898000000003</v>
      </c>
      <c r="U260" s="16">
        <v>24.63621398113451</v>
      </c>
      <c r="V260" s="16">
        <v>76.661057203138611</v>
      </c>
      <c r="W260" s="16">
        <v>97.769371354025651</v>
      </c>
      <c r="X260" s="16">
        <v>25.762820042982465</v>
      </c>
      <c r="Y260" s="16">
        <v>1.5932615721171199</v>
      </c>
      <c r="Z260" s="16">
        <v>1.126606061847955</v>
      </c>
      <c r="AA260" s="16">
        <v>77.84207122717055</v>
      </c>
      <c r="AB260" s="16">
        <v>1.6702060501387817</v>
      </c>
      <c r="AC260" s="16">
        <v>1.1810140240319311</v>
      </c>
      <c r="AD260" s="16">
        <v>2.7</v>
      </c>
      <c r="AE260" s="16">
        <v>2.7E-4</v>
      </c>
      <c r="AF260" s="16">
        <v>7.4331000000000006E-3</v>
      </c>
      <c r="AG260" s="16">
        <v>0.35709320000000006</v>
      </c>
      <c r="AH260" s="16">
        <v>15.380677951501056</v>
      </c>
      <c r="AI260" s="16">
        <v>78.018264268339692</v>
      </c>
      <c r="AJ260" s="16">
        <v>96.488935580587508</v>
      </c>
      <c r="AK260" s="16">
        <v>16.139308554373343</v>
      </c>
      <c r="AL260" s="16">
        <v>1.0728656874132663</v>
      </c>
      <c r="AM260" s="16">
        <v>0.75863060287228734</v>
      </c>
      <c r="AN260" s="16">
        <v>79.200126059423752</v>
      </c>
      <c r="AO260" s="16">
        <v>1.6714049738016252</v>
      </c>
      <c r="AP260" s="16">
        <v>1.181861791084053</v>
      </c>
      <c r="AQ260" s="16">
        <v>0.01</v>
      </c>
      <c r="AR260" s="16">
        <v>0.27530000000000004</v>
      </c>
      <c r="AS260" s="16">
        <v>20.431000000000004</v>
      </c>
      <c r="AT260" s="16">
        <v>8.8000172287547931E-2</v>
      </c>
      <c r="AU260" s="16">
        <v>34.554024594225723</v>
      </c>
      <c r="AW260" s="16">
        <v>9.3262778846754435E-2</v>
      </c>
      <c r="AX260" s="16">
        <v>7.4424495694634454E-3</v>
      </c>
      <c r="AY260" s="16">
        <v>5.2626065592065027E-3</v>
      </c>
      <c r="AZ260" s="16">
        <v>36.434572988074564</v>
      </c>
      <c r="BA260" s="16">
        <v>2.6594970432799663</v>
      </c>
      <c r="BB260" s="16">
        <v>1.8805483938488372</v>
      </c>
      <c r="BC260" s="16">
        <v>0.17</v>
      </c>
      <c r="BD260" s="16">
        <v>4.6801000000000004</v>
      </c>
      <c r="BE260" s="16">
        <v>86.624400000000009</v>
      </c>
      <c r="BF260" s="16">
        <v>0.37310763664556146</v>
      </c>
      <c r="BG260" s="16">
        <v>13.785392300369425</v>
      </c>
      <c r="BI260" s="16">
        <v>0.38534600742863889</v>
      </c>
      <c r="BJ260" s="16">
        <v>1.7307669942778704E-2</v>
      </c>
      <c r="BK260" s="16">
        <v>1.2238370783077405E-2</v>
      </c>
      <c r="BL260" s="16">
        <v>14.485233148654778</v>
      </c>
      <c r="BM260" s="16">
        <v>0.98972441914783793</v>
      </c>
      <c r="BN260" s="16">
        <v>0.69984084828535309</v>
      </c>
    </row>
    <row r="261" spans="1:66" x14ac:dyDescent="0.25">
      <c r="C261" s="16" t="s">
        <v>218</v>
      </c>
      <c r="F261" s="16">
        <v>4101.84</v>
      </c>
      <c r="Q261" s="16">
        <v>1.44</v>
      </c>
      <c r="R261" s="16">
        <v>1.44E-4</v>
      </c>
      <c r="S261" s="16">
        <v>0.59066496000000002</v>
      </c>
      <c r="AD261" s="16">
        <v>0.9</v>
      </c>
      <c r="AE261" s="16">
        <v>9.0000000000000006E-5</v>
      </c>
      <c r="AF261" s="16">
        <v>0.36916560000000004</v>
      </c>
      <c r="AQ261" s="16">
        <v>0.01</v>
      </c>
      <c r="AR261" s="16">
        <v>41.0184</v>
      </c>
      <c r="BC261" s="16">
        <v>0.14000000000000001</v>
      </c>
      <c r="BD261" s="16">
        <v>574.25760000000002</v>
      </c>
    </row>
    <row r="262" spans="1:66" x14ac:dyDescent="0.25">
      <c r="C262" s="16" t="s">
        <v>219</v>
      </c>
      <c r="F262" s="16">
        <v>3769.44</v>
      </c>
    </row>
    <row r="263" spans="1:66" x14ac:dyDescent="0.25">
      <c r="C263" s="16" t="s">
        <v>220</v>
      </c>
      <c r="F263" s="16">
        <v>67.88</v>
      </c>
      <c r="P263" s="16" t="s">
        <v>42</v>
      </c>
      <c r="Q263" s="16">
        <v>0.45</v>
      </c>
      <c r="R263" s="16">
        <v>4.5000000000000003E-5</v>
      </c>
      <c r="S263" s="16">
        <v>0.17413515000000002</v>
      </c>
      <c r="AD263" s="16">
        <v>0.26</v>
      </c>
      <c r="AE263" s="16">
        <v>2.5999999999999998E-5</v>
      </c>
      <c r="AF263" s="16">
        <v>1.7648799999999997E-3</v>
      </c>
      <c r="AQ263" s="16">
        <v>0.01</v>
      </c>
      <c r="AR263" s="16">
        <v>38.6967</v>
      </c>
      <c r="BC263" s="16">
        <v>0.14000000000000001</v>
      </c>
      <c r="BD263" s="16">
        <v>9.5031999999999996</v>
      </c>
    </row>
    <row r="264" spans="1:66" x14ac:dyDescent="0.25">
      <c r="C264" s="16" t="s">
        <v>221</v>
      </c>
      <c r="F264" s="16">
        <v>32.349999999999994</v>
      </c>
      <c r="P264" s="16" t="s">
        <v>42</v>
      </c>
    </row>
    <row r="266" spans="1:66" x14ac:dyDescent="0.25">
      <c r="C266" s="16" t="s">
        <v>222</v>
      </c>
      <c r="S266" s="16">
        <v>1.8189742408285063E-4</v>
      </c>
      <c r="T266" s="16">
        <v>0.74611413000000004</v>
      </c>
      <c r="W266" s="16">
        <v>0.59066496000000002</v>
      </c>
      <c r="AF266" s="16">
        <v>1.1158519591207849E-4</v>
      </c>
      <c r="AG266" s="16">
        <v>0.45770462000000006</v>
      </c>
      <c r="AJ266" s="16">
        <v>0.36916560000000004</v>
      </c>
      <c r="AR266" s="16">
        <v>1.4414921108575665E-2</v>
      </c>
      <c r="AS266" s="16">
        <v>59.127700000000004</v>
      </c>
      <c r="BD266" s="16">
        <v>0.15319422503071795</v>
      </c>
      <c r="BE266" s="16">
        <v>628.37820000000011</v>
      </c>
    </row>
    <row r="267" spans="1:66" x14ac:dyDescent="0.25">
      <c r="C267" s="16" t="s">
        <v>223</v>
      </c>
      <c r="T267" s="16">
        <v>126.31765561309072</v>
      </c>
      <c r="AG267" s="16">
        <v>123.98355101342054</v>
      </c>
      <c r="AS267" s="16">
        <v>144.14921108575663</v>
      </c>
      <c r="BE267" s="16">
        <v>109.42444645051282</v>
      </c>
    </row>
    <row r="270" spans="1:66" x14ac:dyDescent="0.25">
      <c r="C270" s="16" t="s">
        <v>42</v>
      </c>
      <c r="E270" s="16">
        <v>0</v>
      </c>
      <c r="F270" s="16" t="s">
        <v>42</v>
      </c>
      <c r="G270" s="16" t="s">
        <v>42</v>
      </c>
      <c r="H270" s="16">
        <v>0</v>
      </c>
      <c r="I270" s="16">
        <v>0</v>
      </c>
      <c r="R270" s="16" t="s">
        <v>42</v>
      </c>
      <c r="S270" s="16" t="s">
        <v>42</v>
      </c>
      <c r="AE270" s="16" t="s">
        <v>42</v>
      </c>
      <c r="AF270" s="16" t="s">
        <v>42</v>
      </c>
      <c r="AQ270" s="16" t="s">
        <v>42</v>
      </c>
      <c r="AR270" s="16" t="s">
        <v>42</v>
      </c>
      <c r="BC270" s="16" t="s">
        <v>42</v>
      </c>
      <c r="BD270" s="16" t="s">
        <v>42</v>
      </c>
    </row>
    <row r="271" spans="1:66" x14ac:dyDescent="0.25">
      <c r="A271" s="16" t="s">
        <v>254</v>
      </c>
      <c r="C271" s="16" t="s">
        <v>212</v>
      </c>
      <c r="D271" s="16">
        <v>2</v>
      </c>
      <c r="E271" s="16">
        <v>2</v>
      </c>
      <c r="F271" s="16">
        <v>92.52</v>
      </c>
      <c r="G271" s="16">
        <v>692.92</v>
      </c>
      <c r="H271" s="16">
        <v>92.52</v>
      </c>
      <c r="I271" s="16">
        <v>692.92</v>
      </c>
      <c r="J271" s="16">
        <v>124.035</v>
      </c>
      <c r="Q271" s="16">
        <v>57.06</v>
      </c>
      <c r="R271" s="16">
        <v>5.7060000000000001E-3</v>
      </c>
      <c r="S271" s="16">
        <v>0.52791911999999996</v>
      </c>
      <c r="T271" s="16">
        <v>0.52791911999999996</v>
      </c>
      <c r="U271" s="16">
        <v>57.06</v>
      </c>
      <c r="V271" s="16">
        <v>63.780363605944714</v>
      </c>
      <c r="W271" s="16">
        <v>90.238142122233981</v>
      </c>
      <c r="Z271" s="16" t="s">
        <v>42</v>
      </c>
      <c r="AD271" s="16">
        <v>36.92</v>
      </c>
      <c r="AE271" s="16">
        <v>3.692E-3</v>
      </c>
      <c r="AF271" s="16">
        <v>0.34158383999999997</v>
      </c>
      <c r="AG271" s="16">
        <v>0.34158383999999997</v>
      </c>
      <c r="AH271" s="16">
        <v>36.92</v>
      </c>
      <c r="AI271" s="16">
        <v>66.798924103152189</v>
      </c>
      <c r="AJ271" s="16">
        <v>92.298204315091141</v>
      </c>
      <c r="AQ271" s="16">
        <v>0.23</v>
      </c>
      <c r="AR271" s="16">
        <v>21.279599999999999</v>
      </c>
      <c r="AS271" s="16">
        <v>21.279599999999999</v>
      </c>
      <c r="AT271" s="16">
        <v>0.22999999999999998</v>
      </c>
      <c r="AU271" s="16">
        <v>34.019871943469674</v>
      </c>
      <c r="BC271" s="16">
        <v>0.72</v>
      </c>
      <c r="BD271" s="16">
        <v>66.614399999999989</v>
      </c>
      <c r="BE271" s="16">
        <v>66.614399999999989</v>
      </c>
      <c r="BF271" s="16">
        <v>0.71999999999999986</v>
      </c>
      <c r="BG271" s="16">
        <v>10.4593060792801</v>
      </c>
    </row>
    <row r="272" spans="1:66" x14ac:dyDescent="0.25">
      <c r="C272" s="16" t="s">
        <v>214</v>
      </c>
      <c r="D272" s="16">
        <v>4</v>
      </c>
      <c r="E272" s="16">
        <v>6</v>
      </c>
      <c r="F272" s="16">
        <v>65.889999999999986</v>
      </c>
      <c r="G272" s="16">
        <v>696.68000000000006</v>
      </c>
      <c r="H272" s="16">
        <v>158.40999999999997</v>
      </c>
      <c r="I272" s="16">
        <v>1389.6</v>
      </c>
      <c r="J272" s="16">
        <v>198.095</v>
      </c>
      <c r="Q272" s="16">
        <v>11.76</v>
      </c>
      <c r="R272" s="16">
        <v>1.176E-3</v>
      </c>
      <c r="S272" s="16">
        <v>7.7486639999999982E-2</v>
      </c>
      <c r="T272" s="16">
        <v>0.6054057599999999</v>
      </c>
      <c r="U272" s="16">
        <v>38.217647875765422</v>
      </c>
      <c r="V272" s="16">
        <v>73.141884881785103</v>
      </c>
      <c r="W272" s="16">
        <v>103.4830695514477</v>
      </c>
      <c r="AD272" s="16">
        <v>6.52</v>
      </c>
      <c r="AE272" s="16">
        <v>6.5199999999999991E-4</v>
      </c>
      <c r="AF272" s="16">
        <v>4.2960279999999983E-2</v>
      </c>
      <c r="AG272" s="16">
        <v>0.38454411999999993</v>
      </c>
      <c r="AH272" s="16">
        <v>24.275242724575467</v>
      </c>
      <c r="AI272" s="16">
        <v>75.200084073630208</v>
      </c>
      <c r="AJ272" s="16">
        <v>103.90635504281151</v>
      </c>
      <c r="AQ272" s="16">
        <v>0.02</v>
      </c>
      <c r="AR272" s="16">
        <v>1.3177999999999999</v>
      </c>
      <c r="AS272" s="16">
        <v>22.597399999999997</v>
      </c>
      <c r="AT272" s="16">
        <v>0.14265134776844898</v>
      </c>
      <c r="AU272" s="16">
        <v>36.126649667069003</v>
      </c>
      <c r="BC272" s="16">
        <v>0.23</v>
      </c>
      <c r="BD272" s="16">
        <v>15.154699999999998</v>
      </c>
      <c r="BE272" s="16">
        <v>81.76909999999998</v>
      </c>
      <c r="BF272" s="16">
        <v>0.51618647812638085</v>
      </c>
      <c r="BG272" s="16">
        <v>12.838786279351948</v>
      </c>
    </row>
    <row r="273" spans="1:66" x14ac:dyDescent="0.25">
      <c r="C273" s="16" t="s">
        <v>216</v>
      </c>
      <c r="D273" s="16">
        <v>6</v>
      </c>
      <c r="E273" s="16">
        <v>12</v>
      </c>
      <c r="F273" s="16">
        <v>52.050000000000004</v>
      </c>
      <c r="G273" s="16">
        <v>631.53000000000009</v>
      </c>
      <c r="H273" s="16">
        <v>210.45999999999998</v>
      </c>
      <c r="I273" s="16">
        <v>2021.13</v>
      </c>
      <c r="J273" s="16">
        <v>248.54499999999999</v>
      </c>
      <c r="Q273" s="16">
        <v>6.19</v>
      </c>
      <c r="R273" s="16">
        <v>6.1899999999999998E-4</v>
      </c>
      <c r="S273" s="16">
        <v>3.2218950000000003E-2</v>
      </c>
      <c r="T273" s="16">
        <v>0.63762470999999987</v>
      </c>
      <c r="U273" s="16">
        <v>30.296717190915135</v>
      </c>
      <c r="V273" s="16">
        <v>77.034406042984486</v>
      </c>
      <c r="W273" s="16">
        <v>108.99031124621554</v>
      </c>
      <c r="AD273" s="16">
        <v>3.39</v>
      </c>
      <c r="AE273" s="16">
        <v>3.39E-4</v>
      </c>
      <c r="AF273" s="16">
        <v>1.7644950000000003E-2</v>
      </c>
      <c r="AG273" s="16">
        <v>0.40218906999999993</v>
      </c>
      <c r="AH273" s="16">
        <v>19.110000475149668</v>
      </c>
      <c r="AI273" s="16">
        <v>78.650667906442422</v>
      </c>
      <c r="AJ273" s="16">
        <v>108.67413679803029</v>
      </c>
      <c r="AQ273" s="16">
        <v>0.02</v>
      </c>
      <c r="AR273" s="16">
        <v>1.0410000000000001</v>
      </c>
      <c r="AS273" s="16">
        <v>23.638399999999997</v>
      </c>
      <c r="AT273" s="16">
        <v>0.11231778010073173</v>
      </c>
      <c r="AU273" s="16">
        <v>37.790904948801362</v>
      </c>
      <c r="BC273" s="16">
        <v>0.18</v>
      </c>
      <c r="BD273" s="16">
        <v>9.3689999999999998</v>
      </c>
      <c r="BE273" s="16">
        <v>91.13809999999998</v>
      </c>
      <c r="BF273" s="16">
        <v>0.43304238335075546</v>
      </c>
      <c r="BG273" s="16">
        <v>14.309838163881047</v>
      </c>
    </row>
    <row r="274" spans="1:66" x14ac:dyDescent="0.25">
      <c r="C274" s="16" t="s">
        <v>217</v>
      </c>
      <c r="D274" s="16">
        <v>8</v>
      </c>
      <c r="E274" s="16">
        <v>20</v>
      </c>
      <c r="F274" s="16">
        <v>32.79</v>
      </c>
      <c r="G274" s="16">
        <v>411.79999999999995</v>
      </c>
      <c r="H274" s="16">
        <v>243.24999999999997</v>
      </c>
      <c r="I274" s="16">
        <v>2432.9300000000003</v>
      </c>
      <c r="J274" s="16">
        <v>278.89999999999998</v>
      </c>
      <c r="Q274" s="16">
        <v>5.0199999999999996</v>
      </c>
      <c r="R274" s="16">
        <v>5.0199999999999995E-4</v>
      </c>
      <c r="S274" s="16">
        <v>1.6460579999999999E-2</v>
      </c>
      <c r="T274" s="16">
        <v>0.65408528999999982</v>
      </c>
      <c r="U274" s="16">
        <v>26.88942610483042</v>
      </c>
      <c r="V274" s="16">
        <v>79.023085251202474</v>
      </c>
      <c r="W274" s="16">
        <v>111.80394708773309</v>
      </c>
      <c r="AD274" s="16">
        <v>2.7</v>
      </c>
      <c r="AE274" s="16">
        <v>2.7E-4</v>
      </c>
      <c r="AF274" s="16">
        <v>8.8532999999999997E-3</v>
      </c>
      <c r="AG274" s="16">
        <v>0.41104236999999993</v>
      </c>
      <c r="AH274" s="16">
        <v>16.897939157245631</v>
      </c>
      <c r="AI274" s="16">
        <v>80.381987850507798</v>
      </c>
      <c r="AJ274" s="16">
        <v>111.0663567937502</v>
      </c>
      <c r="AQ274" s="16">
        <v>0.01</v>
      </c>
      <c r="AR274" s="16">
        <v>0.32790000000000002</v>
      </c>
      <c r="AS274" s="16">
        <v>23.966299999999997</v>
      </c>
      <c r="AT274" s="16">
        <v>9.8525385405960939E-2</v>
      </c>
      <c r="AU274" s="16">
        <v>38.315121381923397</v>
      </c>
      <c r="BC274" s="16">
        <v>0.17</v>
      </c>
      <c r="BD274" s="16">
        <v>5.5743</v>
      </c>
      <c r="BE274" s="16">
        <v>96.712399999999974</v>
      </c>
      <c r="BF274" s="16">
        <v>0.39758437821171627</v>
      </c>
      <c r="BG274" s="16">
        <v>15.185073996940131</v>
      </c>
    </row>
    <row r="275" spans="1:66" x14ac:dyDescent="0.25">
      <c r="C275" s="16" t="s">
        <v>218</v>
      </c>
      <c r="F275" s="16">
        <v>4101.67</v>
      </c>
      <c r="Q275" s="16">
        <v>1.44</v>
      </c>
      <c r="R275" s="16">
        <v>1.44E-4</v>
      </c>
      <c r="S275" s="16">
        <v>0.59064048000000002</v>
      </c>
      <c r="AD275" s="16">
        <v>0.9</v>
      </c>
      <c r="AE275" s="16">
        <v>9.0000000000000006E-5</v>
      </c>
      <c r="AF275" s="16">
        <v>0.36915030000000004</v>
      </c>
      <c r="AQ275" s="16">
        <v>0.01</v>
      </c>
      <c r="AR275" s="16">
        <v>41.0167</v>
      </c>
      <c r="BC275" s="16">
        <v>0.14000000000000001</v>
      </c>
      <c r="BD275" s="16">
        <v>574.23380000000009</v>
      </c>
    </row>
    <row r="276" spans="1:66" x14ac:dyDescent="0.25">
      <c r="C276" s="16" t="s">
        <v>219</v>
      </c>
      <c r="F276" s="16">
        <v>3775.96</v>
      </c>
    </row>
    <row r="277" spans="1:66" x14ac:dyDescent="0.25">
      <c r="C277" s="16" t="s">
        <v>220</v>
      </c>
      <c r="F277" s="16">
        <v>55.1</v>
      </c>
      <c r="P277" s="16" t="s">
        <v>42</v>
      </c>
      <c r="Q277" s="16">
        <v>0.45</v>
      </c>
      <c r="R277" s="16">
        <v>4.5000000000000003E-5</v>
      </c>
      <c r="S277" s="16">
        <v>0.1736289</v>
      </c>
      <c r="AC277" s="16" t="s">
        <v>42</v>
      </c>
      <c r="AD277" s="16">
        <v>0.26</v>
      </c>
      <c r="AE277" s="16">
        <v>2.5999999999999998E-5</v>
      </c>
      <c r="AF277" s="16">
        <v>1.4326E-3</v>
      </c>
      <c r="AQ277" s="16">
        <v>0.01</v>
      </c>
      <c r="AR277" s="16">
        <v>38.584200000000003</v>
      </c>
      <c r="BC277" s="16">
        <v>0.14000000000000001</v>
      </c>
      <c r="BD277" s="16">
        <v>7.7140000000000013</v>
      </c>
    </row>
    <row r="278" spans="1:66" x14ac:dyDescent="0.25">
      <c r="C278" s="16" t="s">
        <v>221</v>
      </c>
      <c r="F278" s="16">
        <v>27.36</v>
      </c>
      <c r="P278" s="16" t="s">
        <v>42</v>
      </c>
    </row>
    <row r="280" spans="1:66" x14ac:dyDescent="0.25">
      <c r="C280" s="16" t="s">
        <v>222</v>
      </c>
      <c r="S280" s="16">
        <v>2.0179931345037504E-4</v>
      </c>
      <c r="T280" s="16">
        <v>0.82771418999999979</v>
      </c>
      <c r="W280" s="16">
        <v>0.59064048000000002</v>
      </c>
      <c r="AF280" s="16">
        <v>1.2467148502926857E-4</v>
      </c>
      <c r="AG280" s="16">
        <v>0.51136128999999997</v>
      </c>
      <c r="AJ280" s="16">
        <v>0.36915030000000004</v>
      </c>
      <c r="AR280" s="16">
        <v>1.5250007923601849E-2</v>
      </c>
      <c r="AS280" s="16">
        <v>62.5505</v>
      </c>
      <c r="BD280" s="16">
        <v>0.15527607047860995</v>
      </c>
      <c r="BE280" s="16">
        <v>636.89120000000003</v>
      </c>
    </row>
    <row r="281" spans="1:66" x14ac:dyDescent="0.25">
      <c r="C281" s="16" t="s">
        <v>223</v>
      </c>
      <c r="T281" s="16">
        <v>140.13841211831598</v>
      </c>
      <c r="AG281" s="16">
        <v>138.52387225474283</v>
      </c>
      <c r="AS281" s="16">
        <v>152.50007923601851</v>
      </c>
      <c r="BE281" s="16">
        <v>110.91147891329281</v>
      </c>
    </row>
    <row r="282" spans="1:66" x14ac:dyDescent="0.25">
      <c r="F282" s="16" t="s">
        <v>42</v>
      </c>
    </row>
    <row r="284" spans="1:66" x14ac:dyDescent="0.25">
      <c r="C284" s="16" t="s">
        <v>42</v>
      </c>
      <c r="E284" s="16">
        <v>0</v>
      </c>
      <c r="F284" s="16" t="s">
        <v>42</v>
      </c>
      <c r="G284" s="16" t="s">
        <v>42</v>
      </c>
      <c r="H284" s="16">
        <v>0</v>
      </c>
      <c r="I284" s="16">
        <v>0</v>
      </c>
      <c r="L284" s="16">
        <v>0</v>
      </c>
      <c r="P284" s="16">
        <v>0</v>
      </c>
      <c r="R284" s="16" t="s">
        <v>42</v>
      </c>
      <c r="S284" s="16" t="s">
        <v>42</v>
      </c>
      <c r="AC284" s="16" t="s">
        <v>42</v>
      </c>
      <c r="AE284" s="16" t="s">
        <v>42</v>
      </c>
      <c r="AF284" s="16" t="s">
        <v>42</v>
      </c>
      <c r="AQ284" s="16" t="s">
        <v>42</v>
      </c>
      <c r="AR284" s="16" t="s">
        <v>42</v>
      </c>
      <c r="BC284" s="16" t="s">
        <v>42</v>
      </c>
      <c r="BD284" s="16" t="s">
        <v>42</v>
      </c>
    </row>
    <row r="285" spans="1:66" x14ac:dyDescent="0.25">
      <c r="C285" s="16" t="s">
        <v>212</v>
      </c>
      <c r="D285" s="16">
        <v>2</v>
      </c>
      <c r="E285" s="16">
        <v>2</v>
      </c>
      <c r="F285" s="16">
        <v>155.55000000000001</v>
      </c>
      <c r="G285" s="16">
        <v>752.59999999999991</v>
      </c>
      <c r="H285" s="16">
        <v>155.55000000000001</v>
      </c>
      <c r="I285" s="16">
        <v>752.59999999999991</v>
      </c>
      <c r="J285" s="16">
        <v>166.11</v>
      </c>
      <c r="K285" s="16">
        <v>14.934095218659866</v>
      </c>
      <c r="L285" s="16">
        <v>10.559999999999986</v>
      </c>
      <c r="N285" s="16">
        <v>775.44</v>
      </c>
      <c r="O285" s="16">
        <v>32.300637764601696</v>
      </c>
      <c r="P285" s="16">
        <v>22.840000000000142</v>
      </c>
      <c r="Q285" s="16">
        <v>31.4</v>
      </c>
      <c r="R285" s="16">
        <v>3.1399999999999996E-3</v>
      </c>
      <c r="S285" s="16">
        <v>0.48842699999999994</v>
      </c>
      <c r="T285" s="16">
        <v>0.48842699999999994</v>
      </c>
      <c r="U285" s="16">
        <v>31.4</v>
      </c>
      <c r="V285" s="16">
        <v>65.161437074461233</v>
      </c>
      <c r="W285" s="16">
        <v>83.48768470885534</v>
      </c>
      <c r="X285" s="16">
        <v>31.4</v>
      </c>
      <c r="Y285" s="16">
        <v>0</v>
      </c>
      <c r="Z285" s="16">
        <v>0</v>
      </c>
      <c r="AA285" s="16">
        <v>66.791346120400831</v>
      </c>
      <c r="AB285" s="16">
        <v>2.3050394782023722</v>
      </c>
      <c r="AC285" s="16">
        <v>1.6299090459395984</v>
      </c>
      <c r="AD285" s="16">
        <v>20.64</v>
      </c>
      <c r="AE285" s="16">
        <v>2.0639999999999999E-3</v>
      </c>
      <c r="AF285" s="16">
        <v>0.32105519999999999</v>
      </c>
      <c r="AG285" s="16">
        <v>0.32105519999999999</v>
      </c>
      <c r="AH285" s="16">
        <v>20.639999999999997</v>
      </c>
      <c r="AI285" s="16">
        <v>69.103169888957382</v>
      </c>
      <c r="AJ285" s="16">
        <v>86.751230520806985</v>
      </c>
      <c r="AK285" s="16">
        <v>20.639999999999997</v>
      </c>
      <c r="AL285" s="16">
        <v>0</v>
      </c>
      <c r="AM285" s="16">
        <v>0</v>
      </c>
      <c r="AN285" s="16">
        <v>70.624043396198928</v>
      </c>
      <c r="AO285" s="16">
        <v>2.1508399405949308</v>
      </c>
      <c r="AP285" s="16">
        <v>1.5208735072415465</v>
      </c>
      <c r="AQ285" s="16">
        <v>0.13</v>
      </c>
      <c r="AR285" s="16">
        <v>20.221500000000002</v>
      </c>
      <c r="AS285" s="16">
        <v>20.221500000000002</v>
      </c>
      <c r="AT285" s="16">
        <v>0.13</v>
      </c>
      <c r="AU285" s="16">
        <v>33.486511997615388</v>
      </c>
      <c r="AW285" s="16">
        <v>0.13</v>
      </c>
      <c r="AX285" s="16">
        <v>0</v>
      </c>
      <c r="AY285" s="16">
        <v>0</v>
      </c>
      <c r="AZ285" s="16">
        <v>35.067562986061233</v>
      </c>
      <c r="BA285" s="16">
        <v>2.2359437506635071</v>
      </c>
      <c r="BB285" s="16">
        <v>1.5810509884458488</v>
      </c>
      <c r="BC285" s="16">
        <v>0.46</v>
      </c>
      <c r="BD285" s="16">
        <v>71.553000000000011</v>
      </c>
      <c r="BE285" s="16">
        <v>71.553000000000011</v>
      </c>
      <c r="BF285" s="16">
        <v>0.46</v>
      </c>
      <c r="BG285" s="16">
        <v>12.95208905450456</v>
      </c>
      <c r="BI285" s="16">
        <v>0.46</v>
      </c>
      <c r="BJ285" s="16">
        <v>0</v>
      </c>
      <c r="BK285" s="16">
        <v>0</v>
      </c>
      <c r="BL285" s="16">
        <v>13.784489686979562</v>
      </c>
      <c r="BM285" s="16">
        <v>1.1771922637740899</v>
      </c>
      <c r="BN285" s="16">
        <v>0.83240063247500184</v>
      </c>
    </row>
    <row r="286" spans="1:66" x14ac:dyDescent="0.25">
      <c r="B286" s="16" t="s">
        <v>211</v>
      </c>
      <c r="C286" s="16" t="s">
        <v>214</v>
      </c>
      <c r="D286" s="16">
        <v>4</v>
      </c>
      <c r="E286" s="16">
        <v>6</v>
      </c>
      <c r="F286" s="16">
        <v>82.23</v>
      </c>
      <c r="G286" s="16">
        <v>702.4699999999998</v>
      </c>
      <c r="H286" s="16">
        <v>237.78000000000003</v>
      </c>
      <c r="I286" s="16">
        <v>1455.0699999999997</v>
      </c>
      <c r="J286" s="16">
        <v>249.35</v>
      </c>
      <c r="K286" s="16">
        <v>16.362450916656659</v>
      </c>
      <c r="L286" s="16">
        <v>11.569999999999963</v>
      </c>
      <c r="N286" s="16">
        <v>1509.7950000000001</v>
      </c>
      <c r="O286" s="16">
        <v>77.392837200867987</v>
      </c>
      <c r="P286" s="16">
        <v>54.72500000000025</v>
      </c>
      <c r="Q286" s="16">
        <v>6.73</v>
      </c>
      <c r="R286" s="16">
        <v>6.730000000000001E-4</v>
      </c>
      <c r="S286" s="16">
        <v>5.5340790000000008E-2</v>
      </c>
      <c r="T286" s="16">
        <v>0.54376778999999997</v>
      </c>
      <c r="U286" s="16">
        <v>22.868525107241986</v>
      </c>
      <c r="V286" s="16">
        <v>72.544496170776497</v>
      </c>
      <c r="W286" s="16">
        <v>92.947183113036473</v>
      </c>
      <c r="X286" s="16">
        <v>23.151341543349645</v>
      </c>
      <c r="Y286" s="16">
        <v>0.39996283960547502</v>
      </c>
      <c r="Z286" s="16">
        <v>0.28281643610765883</v>
      </c>
      <c r="AA286" s="16">
        <v>73.979536895998308</v>
      </c>
      <c r="AB286" s="16">
        <v>2.0294540561664163</v>
      </c>
      <c r="AC286" s="16">
        <v>1.4350407252218174</v>
      </c>
      <c r="AD286" s="16">
        <v>3.65</v>
      </c>
      <c r="AE286" s="16">
        <v>3.6499999999999998E-4</v>
      </c>
      <c r="AF286" s="16">
        <v>3.0013950000000001E-2</v>
      </c>
      <c r="AG286" s="16">
        <v>0.35106915</v>
      </c>
      <c r="AH286" s="16">
        <v>14.764452435023969</v>
      </c>
      <c r="AI286" s="16">
        <v>75.563302245912439</v>
      </c>
      <c r="AJ286" s="16">
        <v>94.861197577219642</v>
      </c>
      <c r="AK286" s="16">
        <v>14.959225489319437</v>
      </c>
      <c r="AL286" s="16">
        <v>0.27545069496947983</v>
      </c>
      <c r="AM286" s="16">
        <v>0.1947730542954664</v>
      </c>
      <c r="AN286" s="16">
        <v>76.89615723449316</v>
      </c>
      <c r="AO286" s="16">
        <v>1.8849416015274918</v>
      </c>
      <c r="AP286" s="16">
        <v>1.3328549885807206</v>
      </c>
      <c r="AQ286" s="16">
        <v>0.02</v>
      </c>
      <c r="AR286" s="16">
        <v>1.6446000000000001</v>
      </c>
      <c r="AS286" s="16">
        <v>21.866100000000003</v>
      </c>
      <c r="AT286" s="16">
        <v>9.1959374211455974E-2</v>
      </c>
      <c r="AU286" s="16">
        <v>36.209945849272202</v>
      </c>
      <c r="AW286" s="16">
        <v>9.3220412232203537E-2</v>
      </c>
      <c r="AX286" s="16">
        <v>1.7833770716093272E-3</v>
      </c>
      <c r="AY286" s="16">
        <v>1.2610380207475624E-3</v>
      </c>
      <c r="AZ286" s="16">
        <v>37.773657620591315</v>
      </c>
      <c r="BA286" s="16">
        <v>2.2114223946419456</v>
      </c>
      <c r="BB286" s="16">
        <v>1.5637117713191131</v>
      </c>
      <c r="BC286" s="16">
        <v>0.18</v>
      </c>
      <c r="BD286" s="16">
        <v>14.801400000000001</v>
      </c>
      <c r="BE286" s="16">
        <v>86.354400000000012</v>
      </c>
      <c r="BF286" s="16">
        <v>0.36316931617461518</v>
      </c>
      <c r="BG286" s="16">
        <v>15.63134849759351</v>
      </c>
      <c r="BI286" s="16">
        <v>0.3663792311365181</v>
      </c>
      <c r="BJ286" s="16">
        <v>4.5395052731874354E-3</v>
      </c>
      <c r="BK286" s="16">
        <v>3.2099149619029261E-3</v>
      </c>
      <c r="BL286" s="16">
        <v>16.487907099739843</v>
      </c>
      <c r="BM286" s="16">
        <v>1.2113567921226809</v>
      </c>
      <c r="BN286" s="16">
        <v>0.85655860214633062</v>
      </c>
    </row>
    <row r="287" spans="1:66" x14ac:dyDescent="0.25">
      <c r="A287" s="16" t="s">
        <v>255</v>
      </c>
      <c r="B287" s="16" t="s">
        <v>252</v>
      </c>
      <c r="C287" s="16" t="s">
        <v>216</v>
      </c>
      <c r="D287" s="16">
        <v>6</v>
      </c>
      <c r="E287" s="16">
        <v>12</v>
      </c>
      <c r="F287" s="16">
        <v>48.849999999999994</v>
      </c>
      <c r="G287" s="16">
        <v>476.94999999999993</v>
      </c>
      <c r="H287" s="16">
        <v>286.63</v>
      </c>
      <c r="I287" s="16">
        <v>1932.0199999999995</v>
      </c>
      <c r="J287" s="16">
        <v>292.83999999999997</v>
      </c>
      <c r="K287" s="16">
        <v>8.7822662223368919</v>
      </c>
      <c r="L287" s="16">
        <v>6.2099999999999795</v>
      </c>
      <c r="N287" s="16">
        <v>1964.4099999999999</v>
      </c>
      <c r="O287" s="16">
        <v>45.806377285265015</v>
      </c>
      <c r="P287" s="16">
        <v>32.390000000000327</v>
      </c>
      <c r="Q287" s="16">
        <v>4.79</v>
      </c>
      <c r="R287" s="16">
        <v>4.7899999999999999E-4</v>
      </c>
      <c r="S287" s="16">
        <v>2.3399149999999997E-2</v>
      </c>
      <c r="T287" s="16">
        <v>0.56716694000000001</v>
      </c>
      <c r="U287" s="16">
        <v>19.787424205421626</v>
      </c>
      <c r="V287" s="16">
        <v>75.666195504189432</v>
      </c>
      <c r="W287" s="16">
        <v>96.946840907661297</v>
      </c>
      <c r="X287" s="16">
        <v>20.4221909524015</v>
      </c>
      <c r="Y287" s="16">
        <v>0.89769574252238915</v>
      </c>
      <c r="Z287" s="16">
        <v>0.63476674697987434</v>
      </c>
      <c r="AA287" s="16">
        <v>76.666730181233675</v>
      </c>
      <c r="AB287" s="16">
        <v>1.4149697099005529</v>
      </c>
      <c r="AC287" s="16">
        <v>1.0005346770442429</v>
      </c>
      <c r="AD287" s="16">
        <v>2.56</v>
      </c>
      <c r="AE287" s="16">
        <v>2.5599999999999999E-4</v>
      </c>
      <c r="AF287" s="16">
        <v>1.2505599999999999E-2</v>
      </c>
      <c r="AG287" s="16">
        <v>0.36357475</v>
      </c>
      <c r="AH287" s="16">
        <v>12.684462547535151</v>
      </c>
      <c r="AI287" s="16">
        <v>78.254978323307682</v>
      </c>
      <c r="AJ287" s="16">
        <v>98.240293098491378</v>
      </c>
      <c r="AK287" s="16">
        <v>13.116339449657897</v>
      </c>
      <c r="AL287" s="16">
        <v>0.61076617225766416</v>
      </c>
      <c r="AM287" s="16">
        <v>0.43187690212274532</v>
      </c>
      <c r="AN287" s="16">
        <v>79.2076236291378</v>
      </c>
      <c r="AO287" s="16">
        <v>1.3472439116360067</v>
      </c>
      <c r="AP287" s="16">
        <v>0.95264530583011009</v>
      </c>
      <c r="AQ287" s="16">
        <v>0.01</v>
      </c>
      <c r="AR287" s="16">
        <v>0.48849999999999993</v>
      </c>
      <c r="AS287" s="16">
        <v>22.354600000000001</v>
      </c>
      <c r="AT287" s="16">
        <v>7.7991138401423438E-2</v>
      </c>
      <c r="AU287" s="16">
        <v>37.018894795237387</v>
      </c>
      <c r="AW287" s="16">
        <v>8.0850442967640324E-2</v>
      </c>
      <c r="AX287" s="16">
        <v>4.0436672964992496E-3</v>
      </c>
      <c r="AY287" s="16">
        <v>2.8593045662168928E-3</v>
      </c>
      <c r="AZ287" s="16">
        <v>38.482352402373877</v>
      </c>
      <c r="BA287" s="16">
        <v>2.0696415959705017</v>
      </c>
      <c r="BB287" s="16">
        <v>1.4634576071364904</v>
      </c>
      <c r="BC287" s="16">
        <v>0.17</v>
      </c>
      <c r="BD287" s="16">
        <v>8.3044999999999991</v>
      </c>
      <c r="BE287" s="16">
        <v>94.658900000000017</v>
      </c>
      <c r="BF287" s="16">
        <v>0.33024770610194332</v>
      </c>
      <c r="BG287" s="16">
        <v>17.134578600498116</v>
      </c>
      <c r="BI287" s="16">
        <v>0.33719424261793374</v>
      </c>
      <c r="BJ287" s="16">
        <v>9.8238861524336009E-3</v>
      </c>
      <c r="BK287" s="16">
        <v>6.9465365159904202E-3</v>
      </c>
      <c r="BL287" s="16">
        <v>17.822457079858808</v>
      </c>
      <c r="BM287" s="16">
        <v>0.97280707477647299</v>
      </c>
      <c r="BN287" s="16">
        <v>0.6878784793606928</v>
      </c>
    </row>
    <row r="288" spans="1:66" x14ac:dyDescent="0.25">
      <c r="B288" s="16" t="s">
        <v>234</v>
      </c>
      <c r="C288" s="16" t="s">
        <v>217</v>
      </c>
      <c r="D288" s="16">
        <v>8</v>
      </c>
      <c r="E288" s="16">
        <v>20</v>
      </c>
      <c r="F288" s="16">
        <v>27.919999999999998</v>
      </c>
      <c r="G288" s="16">
        <v>324.36999999999995</v>
      </c>
      <c r="H288" s="16">
        <v>314.55</v>
      </c>
      <c r="I288" s="16">
        <v>2256.3899999999994</v>
      </c>
      <c r="J288" s="16">
        <v>321.33</v>
      </c>
      <c r="K288" s="16">
        <v>9.5883679528895467</v>
      </c>
      <c r="L288" s="16">
        <v>6.7799999999999727</v>
      </c>
      <c r="N288" s="16">
        <v>2309.39</v>
      </c>
      <c r="O288" s="16">
        <v>74.953318805774686</v>
      </c>
      <c r="P288" s="16">
        <v>53.000000000000455</v>
      </c>
      <c r="Q288" s="16">
        <v>4.4800000000000004</v>
      </c>
      <c r="R288" s="16">
        <v>4.4800000000000005E-4</v>
      </c>
      <c r="S288" s="16">
        <v>1.2508160000000001E-2</v>
      </c>
      <c r="T288" s="16">
        <v>0.5796751</v>
      </c>
      <c r="U288" s="16">
        <v>18.428710856779528</v>
      </c>
      <c r="V288" s="16">
        <v>77.334919143049063</v>
      </c>
      <c r="W288" s="16">
        <v>99.084882658768251</v>
      </c>
      <c r="X288" s="16">
        <v>19.008741457465376</v>
      </c>
      <c r="Y288" s="16">
        <v>0.8202871420813399</v>
      </c>
      <c r="Z288" s="16">
        <v>0.58003060068584844</v>
      </c>
      <c r="AA288" s="16">
        <v>78.303956413442847</v>
      </c>
      <c r="AB288" s="16">
        <v>1.3704256502358834</v>
      </c>
      <c r="AC288" s="16">
        <v>0.96903727039377685</v>
      </c>
      <c r="AD288" s="16">
        <v>2.38</v>
      </c>
      <c r="AE288" s="16">
        <v>2.3800000000000001E-4</v>
      </c>
      <c r="AF288" s="16">
        <v>6.6449600000000001E-3</v>
      </c>
      <c r="AG288" s="16">
        <v>0.37021970999999998</v>
      </c>
      <c r="AH288" s="16">
        <v>11.769820696232712</v>
      </c>
      <c r="AI288" s="16">
        <v>79.685223962641118</v>
      </c>
      <c r="AJ288" s="16">
        <v>100.03580507512824</v>
      </c>
      <c r="AK288" s="16">
        <v>12.16444602212812</v>
      </c>
      <c r="AL288" s="16">
        <v>0.55808448793718857</v>
      </c>
      <c r="AM288" s="16">
        <v>0.394625325895408</v>
      </c>
      <c r="AN288" s="16">
        <v>80.606935006623686</v>
      </c>
      <c r="AO288" s="16">
        <v>1.3034962589892132</v>
      </c>
      <c r="AP288" s="16">
        <v>0.92171104398256876</v>
      </c>
      <c r="AQ288" s="16">
        <v>0.01</v>
      </c>
      <c r="AR288" s="16">
        <v>0.2792</v>
      </c>
      <c r="AS288" s="16">
        <v>22.633800000000001</v>
      </c>
      <c r="AT288" s="16">
        <v>7.1956127801621361E-2</v>
      </c>
      <c r="AU288" s="16">
        <v>37.481245963535201</v>
      </c>
      <c r="AW288" s="16">
        <v>7.456878042880434E-2</v>
      </c>
      <c r="AX288" s="16">
        <v>3.6948487791318668E-3</v>
      </c>
      <c r="AY288" s="16">
        <v>2.6126526271829792E-3</v>
      </c>
      <c r="AZ288" s="16">
        <v>38.945383275631812</v>
      </c>
      <c r="BA288" s="16">
        <v>2.070602843943516</v>
      </c>
      <c r="BB288" s="16">
        <v>1.4641373120966108</v>
      </c>
      <c r="BC288" s="16">
        <v>0.17</v>
      </c>
      <c r="BD288" s="16">
        <v>4.7464000000000004</v>
      </c>
      <c r="BE288" s="16">
        <v>99.405300000000011</v>
      </c>
      <c r="BF288" s="16">
        <v>0.31602384358607538</v>
      </c>
      <c r="BG288" s="16">
        <v>17.993743072823531</v>
      </c>
      <c r="BI288" s="16">
        <v>0.32237067343120784</v>
      </c>
      <c r="BJ288" s="16">
        <v>8.9757728450606585E-3</v>
      </c>
      <c r="BK288" s="16">
        <v>6.3468298451324614E-3</v>
      </c>
      <c r="BL288" s="16">
        <v>18.696311254837497</v>
      </c>
      <c r="BM288" s="16">
        <v>0.99358145149595745</v>
      </c>
      <c r="BN288" s="16">
        <v>0.7025681820139642</v>
      </c>
    </row>
    <row r="289" spans="1:59" x14ac:dyDescent="0.25">
      <c r="B289" s="16" t="s">
        <v>213</v>
      </c>
      <c r="C289" s="16" t="s">
        <v>218</v>
      </c>
      <c r="F289" s="16">
        <v>4089.87</v>
      </c>
      <c r="Q289" s="16">
        <v>1.44</v>
      </c>
      <c r="R289" s="16">
        <v>1.44E-4</v>
      </c>
      <c r="S289" s="16">
        <v>0.58894128000000001</v>
      </c>
      <c r="AD289" s="16">
        <v>0.9</v>
      </c>
      <c r="AE289" s="16">
        <v>9.0000000000000006E-5</v>
      </c>
      <c r="AF289" s="16">
        <v>0.36808830000000003</v>
      </c>
      <c r="AQ289" s="16">
        <v>0.01</v>
      </c>
      <c r="AR289" s="16">
        <v>40.898699999999998</v>
      </c>
      <c r="BC289" s="16">
        <v>0.14000000000000001</v>
      </c>
      <c r="BD289" s="16">
        <v>572.58180000000004</v>
      </c>
    </row>
    <row r="290" spans="1:59" x14ac:dyDescent="0.25">
      <c r="B290" s="16" t="s">
        <v>215</v>
      </c>
      <c r="C290" s="16" t="s">
        <v>219</v>
      </c>
      <c r="F290" s="16">
        <v>3685.35</v>
      </c>
    </row>
    <row r="291" spans="1:59" x14ac:dyDescent="0.25">
      <c r="C291" s="16" t="s">
        <v>220</v>
      </c>
      <c r="F291" s="16">
        <v>59.95</v>
      </c>
      <c r="P291" s="16" t="s">
        <v>42</v>
      </c>
      <c r="Q291" s="16">
        <v>0.45</v>
      </c>
      <c r="R291" s="16">
        <v>4.5000000000000003E-5</v>
      </c>
      <c r="S291" s="16">
        <v>0.1698894</v>
      </c>
      <c r="AD291" s="16">
        <v>0.25</v>
      </c>
      <c r="AE291" s="16">
        <v>2.4999999999999998E-5</v>
      </c>
      <c r="AF291" s="16">
        <v>1.4987499999999999E-3</v>
      </c>
      <c r="AQ291" s="16">
        <v>0.01</v>
      </c>
      <c r="AR291" s="16">
        <v>37.7532</v>
      </c>
      <c r="BC291" s="16">
        <v>0.12</v>
      </c>
      <c r="BD291" s="16">
        <v>7.194</v>
      </c>
    </row>
    <row r="292" spans="1:59" x14ac:dyDescent="0.25">
      <c r="C292" s="16" t="s">
        <v>221</v>
      </c>
      <c r="F292" s="16">
        <v>30.02</v>
      </c>
      <c r="P292" s="16" t="s">
        <v>42</v>
      </c>
    </row>
    <row r="294" spans="1:59" x14ac:dyDescent="0.25">
      <c r="C294" s="16" t="s">
        <v>222</v>
      </c>
      <c r="S294" s="16">
        <v>1.8327342922880188E-4</v>
      </c>
      <c r="T294" s="16">
        <v>0.74956449999999997</v>
      </c>
      <c r="W294" s="16">
        <v>0.58894128000000001</v>
      </c>
      <c r="AF294" s="16">
        <v>1.1359840532828671E-4</v>
      </c>
      <c r="AG294" s="16">
        <v>0.46460270999999997</v>
      </c>
      <c r="AJ294" s="16">
        <v>0.36808830000000003</v>
      </c>
      <c r="AR294" s="16">
        <v>1.4765016980979836E-2</v>
      </c>
      <c r="AS294" s="16">
        <v>60.387</v>
      </c>
      <c r="BD294" s="16">
        <v>0.13507610266340986</v>
      </c>
      <c r="BE294" s="16">
        <v>552.44370000000004</v>
      </c>
    </row>
    <row r="295" spans="1:59" x14ac:dyDescent="0.25">
      <c r="C295" s="16" t="s">
        <v>223</v>
      </c>
      <c r="T295" s="16">
        <v>127.27321474222353</v>
      </c>
      <c r="AG295" s="16">
        <v>126.220450364763</v>
      </c>
      <c r="AS295" s="16">
        <v>147.65016980979837</v>
      </c>
      <c r="BE295" s="16">
        <v>96.482930473864172</v>
      </c>
    </row>
    <row r="298" spans="1:59" x14ac:dyDescent="0.25">
      <c r="C298" s="16" t="s">
        <v>42</v>
      </c>
      <c r="E298" s="16">
        <v>0</v>
      </c>
      <c r="F298" s="16" t="s">
        <v>42</v>
      </c>
      <c r="G298" s="16" t="s">
        <v>42</v>
      </c>
      <c r="H298" s="16">
        <v>0</v>
      </c>
      <c r="I298" s="16">
        <v>0</v>
      </c>
      <c r="R298" s="16" t="s">
        <v>42</v>
      </c>
      <c r="S298" s="16" t="s">
        <v>42</v>
      </c>
      <c r="AE298" s="16" t="s">
        <v>42</v>
      </c>
      <c r="AF298" s="16" t="s">
        <v>42</v>
      </c>
      <c r="AQ298" s="16" t="s">
        <v>42</v>
      </c>
      <c r="AR298" s="16" t="s">
        <v>42</v>
      </c>
      <c r="BC298" s="16" t="s">
        <v>42</v>
      </c>
      <c r="BD298" s="16" t="s">
        <v>42</v>
      </c>
    </row>
    <row r="299" spans="1:59" x14ac:dyDescent="0.25">
      <c r="A299" s="16" t="s">
        <v>256</v>
      </c>
      <c r="C299" s="16" t="s">
        <v>212</v>
      </c>
      <c r="D299" s="16">
        <v>2</v>
      </c>
      <c r="E299" s="16">
        <v>2</v>
      </c>
      <c r="F299" s="16">
        <v>176.67</v>
      </c>
      <c r="G299" s="16">
        <v>798.2800000000002</v>
      </c>
      <c r="H299" s="16">
        <v>176.67</v>
      </c>
      <c r="I299" s="16">
        <v>798.2800000000002</v>
      </c>
      <c r="J299" s="16">
        <v>191.16499999999999</v>
      </c>
      <c r="Q299" s="16">
        <v>31.4</v>
      </c>
      <c r="R299" s="16">
        <v>3.1399999999999996E-3</v>
      </c>
      <c r="S299" s="16">
        <v>0.5547437999999999</v>
      </c>
      <c r="T299" s="16">
        <v>0.5547437999999999</v>
      </c>
      <c r="U299" s="16">
        <v>31.4</v>
      </c>
      <c r="V299" s="16">
        <v>68.42125516634043</v>
      </c>
      <c r="W299" s="16">
        <v>94.823331774435701</v>
      </c>
      <c r="Z299" s="16" t="s">
        <v>42</v>
      </c>
      <c r="AD299" s="16">
        <v>20.64</v>
      </c>
      <c r="AE299" s="16">
        <v>2.0639999999999999E-3</v>
      </c>
      <c r="AF299" s="16">
        <v>0.36464687999999995</v>
      </c>
      <c r="AG299" s="16">
        <v>0.36464687999999995</v>
      </c>
      <c r="AH299" s="16">
        <v>20.639999999999997</v>
      </c>
      <c r="AI299" s="16">
        <v>72.144916903440475</v>
      </c>
      <c r="AJ299" s="16">
        <v>98.529989688916544</v>
      </c>
      <c r="AQ299" s="16">
        <v>0.13</v>
      </c>
      <c r="AR299" s="16">
        <v>22.967099999999999</v>
      </c>
      <c r="AS299" s="16">
        <v>22.967099999999999</v>
      </c>
      <c r="AT299" s="16">
        <v>0.13</v>
      </c>
      <c r="AU299" s="16">
        <v>36.648613974507086</v>
      </c>
      <c r="BC299" s="16">
        <v>0.46</v>
      </c>
      <c r="BD299" s="16">
        <v>81.268199999999993</v>
      </c>
      <c r="BE299" s="16">
        <v>81.268199999999993</v>
      </c>
      <c r="BF299" s="16">
        <v>0.46</v>
      </c>
      <c r="BG299" s="16">
        <v>14.616890319454564</v>
      </c>
    </row>
    <row r="300" spans="1:59" x14ac:dyDescent="0.25">
      <c r="C300" s="16" t="s">
        <v>214</v>
      </c>
      <c r="D300" s="16">
        <v>4</v>
      </c>
      <c r="E300" s="16">
        <v>6</v>
      </c>
      <c r="F300" s="16">
        <v>84.25</v>
      </c>
      <c r="G300" s="16">
        <v>766.24</v>
      </c>
      <c r="H300" s="16">
        <v>260.91999999999996</v>
      </c>
      <c r="I300" s="16">
        <v>1564.5200000000002</v>
      </c>
      <c r="J300" s="16">
        <v>269.42499999999995</v>
      </c>
      <c r="Q300" s="16">
        <v>6.73</v>
      </c>
      <c r="R300" s="16">
        <v>6.730000000000001E-4</v>
      </c>
      <c r="S300" s="16">
        <v>5.6700250000000008E-2</v>
      </c>
      <c r="T300" s="16">
        <v>0.61144404999999991</v>
      </c>
      <c r="U300" s="16">
        <v>23.434157979457304</v>
      </c>
      <c r="V300" s="16">
        <v>75.414577621220133</v>
      </c>
      <c r="W300" s="16">
        <v>104.51520506340883</v>
      </c>
      <c r="AD300" s="16">
        <v>3.65</v>
      </c>
      <c r="AE300" s="16">
        <v>3.6499999999999998E-4</v>
      </c>
      <c r="AF300" s="16">
        <v>3.0751249999999997E-2</v>
      </c>
      <c r="AG300" s="16">
        <v>0.39539812999999996</v>
      </c>
      <c r="AH300" s="16">
        <v>15.153998543614902</v>
      </c>
      <c r="AI300" s="16">
        <v>78.22901222307388</v>
      </c>
      <c r="AJ300" s="16">
        <v>106.83918006350935</v>
      </c>
      <c r="AQ300" s="16">
        <v>0.02</v>
      </c>
      <c r="AR300" s="16">
        <v>1.6850000000000001</v>
      </c>
      <c r="AS300" s="16">
        <v>24.652099999999997</v>
      </c>
      <c r="AT300" s="16">
        <v>9.4481450252951099E-2</v>
      </c>
      <c r="AU300" s="16">
        <v>39.337369391910428</v>
      </c>
      <c r="BC300" s="16">
        <v>0.18</v>
      </c>
      <c r="BD300" s="16">
        <v>15.164999999999999</v>
      </c>
      <c r="BE300" s="16">
        <v>96.433199999999999</v>
      </c>
      <c r="BF300" s="16">
        <v>0.36958914609842103</v>
      </c>
      <c r="BG300" s="16">
        <v>17.344465701886172</v>
      </c>
    </row>
    <row r="301" spans="1:59" x14ac:dyDescent="0.25">
      <c r="C301" s="16" t="s">
        <v>216</v>
      </c>
      <c r="D301" s="16">
        <v>6</v>
      </c>
      <c r="E301" s="16">
        <v>12</v>
      </c>
      <c r="F301" s="16">
        <v>38.130000000000003</v>
      </c>
      <c r="G301" s="16">
        <v>432.27999999999986</v>
      </c>
      <c r="H301" s="16">
        <v>299.04999999999995</v>
      </c>
      <c r="I301" s="16">
        <v>1996.8000000000002</v>
      </c>
      <c r="J301" s="16">
        <v>308.42999999999995</v>
      </c>
      <c r="Q301" s="16">
        <v>4.79</v>
      </c>
      <c r="R301" s="16">
        <v>4.7899999999999999E-4</v>
      </c>
      <c r="S301" s="16">
        <v>1.8264269999999999E-2</v>
      </c>
      <c r="T301" s="16">
        <v>0.62970831999999988</v>
      </c>
      <c r="U301" s="16">
        <v>21.056957699381375</v>
      </c>
      <c r="V301" s="16">
        <v>77.667264858277917</v>
      </c>
      <c r="W301" s="16">
        <v>107.63714880361444</v>
      </c>
      <c r="AD301" s="16">
        <v>2.56</v>
      </c>
      <c r="AE301" s="16">
        <v>2.5599999999999999E-4</v>
      </c>
      <c r="AF301" s="16">
        <v>9.7612800000000007E-3</v>
      </c>
      <c r="AG301" s="16">
        <v>0.40515940999999994</v>
      </c>
      <c r="AH301" s="16">
        <v>13.548216351780642</v>
      </c>
      <c r="AI301" s="16">
        <v>80.160268934967903</v>
      </c>
      <c r="AJ301" s="16">
        <v>109.47674223804552</v>
      </c>
      <c r="AQ301" s="16">
        <v>0.01</v>
      </c>
      <c r="AR301" s="16">
        <v>0.38130000000000003</v>
      </c>
      <c r="AS301" s="16">
        <v>25.033399999999997</v>
      </c>
      <c r="AT301" s="16">
        <v>8.3709747533857223E-2</v>
      </c>
      <c r="AU301" s="16">
        <v>39.945810009510367</v>
      </c>
      <c r="BC301" s="16">
        <v>0.17</v>
      </c>
      <c r="BD301" s="16">
        <v>6.4821000000000009</v>
      </c>
      <c r="BE301" s="16">
        <v>102.9153</v>
      </c>
      <c r="BF301" s="16">
        <v>0.34414077913392416</v>
      </c>
      <c r="BG301" s="16">
        <v>18.510335559219502</v>
      </c>
    </row>
    <row r="302" spans="1:59" x14ac:dyDescent="0.25">
      <c r="C302" s="16" t="s">
        <v>217</v>
      </c>
      <c r="D302" s="16">
        <v>8</v>
      </c>
      <c r="E302" s="16">
        <v>20</v>
      </c>
      <c r="F302" s="16">
        <v>29.059999999999995</v>
      </c>
      <c r="G302" s="16">
        <v>365.59</v>
      </c>
      <c r="H302" s="16">
        <v>328.10999999999996</v>
      </c>
      <c r="I302" s="16">
        <v>2362.3900000000003</v>
      </c>
      <c r="J302" s="16">
        <v>337.38</v>
      </c>
      <c r="Q302" s="16">
        <v>4.4800000000000004</v>
      </c>
      <c r="R302" s="16">
        <v>4.4800000000000005E-4</v>
      </c>
      <c r="S302" s="16">
        <v>1.301888E-2</v>
      </c>
      <c r="T302" s="16">
        <v>0.64272719999999983</v>
      </c>
      <c r="U302" s="16">
        <v>19.588772058151225</v>
      </c>
      <c r="V302" s="16">
        <v>79.272993683836617</v>
      </c>
      <c r="W302" s="16">
        <v>109.86248882106312</v>
      </c>
      <c r="AD302" s="16">
        <v>2.38</v>
      </c>
      <c r="AE302" s="16">
        <v>2.3800000000000001E-4</v>
      </c>
      <c r="AF302" s="16">
        <v>6.9162799999999995E-3</v>
      </c>
      <c r="AG302" s="16">
        <v>0.41207568999999994</v>
      </c>
      <c r="AH302" s="16">
        <v>12.559071348023528</v>
      </c>
      <c r="AI302" s="16">
        <v>81.528646050606255</v>
      </c>
      <c r="AJ302" s="16">
        <v>111.34556666645048</v>
      </c>
      <c r="AQ302" s="16">
        <v>0.01</v>
      </c>
      <c r="AR302" s="16">
        <v>0.29059999999999997</v>
      </c>
      <c r="AS302" s="16">
        <v>25.323999999999998</v>
      </c>
      <c r="AT302" s="16">
        <v>7.718143305598732E-2</v>
      </c>
      <c r="AU302" s="16">
        <v>40.409520587728423</v>
      </c>
      <c r="BC302" s="16">
        <v>0.17</v>
      </c>
      <c r="BD302" s="16">
        <v>4.9401999999999999</v>
      </c>
      <c r="BE302" s="16">
        <v>107.85550000000001</v>
      </c>
      <c r="BF302" s="16">
        <v>0.32871750327634031</v>
      </c>
      <c r="BG302" s="16">
        <v>19.398879436851459</v>
      </c>
    </row>
    <row r="303" spans="1:59" x14ac:dyDescent="0.25">
      <c r="C303" s="16" t="s">
        <v>218</v>
      </c>
      <c r="F303" s="16">
        <v>4062.5499999999997</v>
      </c>
      <c r="Q303" s="16">
        <v>1.44</v>
      </c>
      <c r="R303" s="16">
        <v>1.44E-4</v>
      </c>
      <c r="S303" s="16">
        <v>0.58500719999999995</v>
      </c>
      <c r="AD303" s="16">
        <v>0.9</v>
      </c>
      <c r="AE303" s="16">
        <v>9.0000000000000006E-5</v>
      </c>
      <c r="AF303" s="16">
        <v>0.3656295</v>
      </c>
      <c r="AQ303" s="16">
        <v>0.01</v>
      </c>
      <c r="AR303" s="16">
        <v>40.625499999999995</v>
      </c>
      <c r="BC303" s="16">
        <v>0.14000000000000001</v>
      </c>
      <c r="BD303" s="16">
        <v>568.75700000000006</v>
      </c>
    </row>
    <row r="304" spans="1:59" x14ac:dyDescent="0.25">
      <c r="C304" s="16" t="s">
        <v>219</v>
      </c>
      <c r="F304" s="16">
        <v>3661.54</v>
      </c>
    </row>
    <row r="305" spans="1:66" x14ac:dyDescent="0.25">
      <c r="C305" s="16" t="s">
        <v>220</v>
      </c>
      <c r="F305" s="16">
        <v>49.14</v>
      </c>
      <c r="P305" s="16" t="s">
        <v>42</v>
      </c>
      <c r="Q305" s="16">
        <v>0.45</v>
      </c>
      <c r="R305" s="16">
        <v>4.5000000000000003E-5</v>
      </c>
      <c r="S305" s="16">
        <v>0.1680498</v>
      </c>
      <c r="AC305" s="16" t="s">
        <v>42</v>
      </c>
      <c r="AD305" s="16">
        <v>0.25</v>
      </c>
      <c r="AE305" s="16">
        <v>2.4999999999999998E-5</v>
      </c>
      <c r="AF305" s="16">
        <v>1.2285E-3</v>
      </c>
      <c r="AQ305" s="16">
        <v>0.01</v>
      </c>
      <c r="AR305" s="16">
        <v>37.3444</v>
      </c>
      <c r="BC305" s="16">
        <v>0.12</v>
      </c>
      <c r="BD305" s="16">
        <v>5.8967999999999998</v>
      </c>
    </row>
    <row r="306" spans="1:66" x14ac:dyDescent="0.25">
      <c r="C306" s="16" t="s">
        <v>221</v>
      </c>
      <c r="F306" s="16">
        <v>23.759999999999998</v>
      </c>
      <c r="P306" s="16" t="s">
        <v>42</v>
      </c>
    </row>
    <row r="308" spans="1:66" x14ac:dyDescent="0.25">
      <c r="C308" s="16" t="s">
        <v>222</v>
      </c>
      <c r="S308" s="16">
        <v>1.9957342063482293E-4</v>
      </c>
      <c r="T308" s="16">
        <v>0.81077699999999986</v>
      </c>
      <c r="W308" s="16">
        <v>0.58500719999999995</v>
      </c>
      <c r="AF308" s="16">
        <v>1.2441365398579708E-4</v>
      </c>
      <c r="AG308" s="16">
        <v>0.50543668999999991</v>
      </c>
      <c r="AJ308" s="16">
        <v>0.3656295</v>
      </c>
      <c r="AR308" s="16">
        <v>1.5425877835349719E-2</v>
      </c>
      <c r="AS308" s="16">
        <v>62.668399999999998</v>
      </c>
      <c r="BD308" s="16">
        <v>0.13685697406801148</v>
      </c>
      <c r="BE308" s="16">
        <v>555.98829999999998</v>
      </c>
    </row>
    <row r="309" spans="1:66" x14ac:dyDescent="0.25">
      <c r="C309" s="16" t="s">
        <v>223</v>
      </c>
      <c r="T309" s="16">
        <v>138.59265321862702</v>
      </c>
      <c r="AG309" s="16">
        <v>138.23739331755229</v>
      </c>
      <c r="AS309" s="16">
        <v>154.25877835349718</v>
      </c>
      <c r="BE309" s="16">
        <v>97.754981477151034</v>
      </c>
    </row>
    <row r="310" spans="1:66" x14ac:dyDescent="0.25">
      <c r="F310" s="16" t="s">
        <v>42</v>
      </c>
    </row>
    <row r="312" spans="1:66" x14ac:dyDescent="0.25">
      <c r="C312" s="16" t="s">
        <v>42</v>
      </c>
      <c r="E312" s="16">
        <v>0</v>
      </c>
      <c r="F312" s="16" t="s">
        <v>42</v>
      </c>
      <c r="G312" s="16" t="s">
        <v>42</v>
      </c>
      <c r="H312" s="16">
        <v>0</v>
      </c>
      <c r="I312" s="16">
        <v>0</v>
      </c>
      <c r="L312" s="16">
        <v>0</v>
      </c>
      <c r="P312" s="16">
        <v>0</v>
      </c>
      <c r="R312" s="16" t="s">
        <v>42</v>
      </c>
      <c r="S312" s="16" t="s">
        <v>42</v>
      </c>
      <c r="AC312" s="16" t="s">
        <v>42</v>
      </c>
      <c r="AE312" s="16" t="s">
        <v>42</v>
      </c>
      <c r="AF312" s="16" t="s">
        <v>42</v>
      </c>
      <c r="AQ312" s="16" t="s">
        <v>42</v>
      </c>
      <c r="AR312" s="16" t="s">
        <v>42</v>
      </c>
      <c r="BC312" s="16" t="s">
        <v>42</v>
      </c>
      <c r="BD312" s="16" t="s">
        <v>42</v>
      </c>
    </row>
    <row r="313" spans="1:66" x14ac:dyDescent="0.25">
      <c r="C313" s="16" t="s">
        <v>212</v>
      </c>
      <c r="D313" s="16">
        <v>2</v>
      </c>
      <c r="E313" s="16">
        <v>2</v>
      </c>
      <c r="F313" s="16">
        <v>205.66</v>
      </c>
      <c r="G313" s="16">
        <v>1057.3999999999999</v>
      </c>
      <c r="H313" s="16">
        <v>205.66</v>
      </c>
      <c r="I313" s="16">
        <v>1057.3999999999999</v>
      </c>
      <c r="J313" s="16">
        <v>206.04000000000002</v>
      </c>
      <c r="K313" s="16">
        <v>0.53740115370178976</v>
      </c>
      <c r="L313" s="16">
        <v>0.38000000000000961</v>
      </c>
      <c r="N313" s="16">
        <v>983.09999999999991</v>
      </c>
      <c r="O313" s="16">
        <v>105.0760676843209</v>
      </c>
      <c r="P313" s="16">
        <v>74.299999999999955</v>
      </c>
      <c r="Q313" s="16">
        <v>24.96</v>
      </c>
      <c r="R313" s="16">
        <v>2.496E-3</v>
      </c>
      <c r="S313" s="16">
        <v>0.51332736000000001</v>
      </c>
      <c r="T313" s="16">
        <v>0.51332736000000001</v>
      </c>
      <c r="U313" s="16">
        <v>24.96</v>
      </c>
      <c r="V313" s="16">
        <v>67.567645191813313</v>
      </c>
      <c r="W313" s="16">
        <v>87.743946964662257</v>
      </c>
      <c r="X313" s="16">
        <v>24.96</v>
      </c>
      <c r="Y313" s="16">
        <v>0</v>
      </c>
      <c r="Z313" s="16">
        <v>0</v>
      </c>
      <c r="AA313" s="16">
        <v>67.644743142812004</v>
      </c>
      <c r="AB313" s="16">
        <v>0.10903296793352589</v>
      </c>
      <c r="AC313" s="16">
        <v>7.7097950998691545E-2</v>
      </c>
      <c r="AD313" s="16">
        <v>15.91</v>
      </c>
      <c r="AE313" s="16">
        <v>1.5910000000000002E-3</v>
      </c>
      <c r="AF313" s="16">
        <v>0.32720506000000005</v>
      </c>
      <c r="AG313" s="16">
        <v>0.32720506000000005</v>
      </c>
      <c r="AH313" s="16">
        <v>15.91</v>
      </c>
      <c r="AI313" s="16">
        <v>71.689714012856882</v>
      </c>
      <c r="AJ313" s="16">
        <v>88.412963215155798</v>
      </c>
      <c r="AK313" s="16">
        <v>15.910000000000002</v>
      </c>
      <c r="AL313" s="16">
        <v>2.5121479338940403E-15</v>
      </c>
      <c r="AM313" s="16">
        <v>1.7763568394002505E-15</v>
      </c>
      <c r="AN313" s="16">
        <v>71.754380821054895</v>
      </c>
      <c r="AO313" s="16">
        <v>9.1452677188998743E-2</v>
      </c>
      <c r="AP313" s="16">
        <v>6.4666808198005299E-2</v>
      </c>
      <c r="AQ313" s="16">
        <v>0.1</v>
      </c>
      <c r="AR313" s="16">
        <v>20.566000000000003</v>
      </c>
      <c r="AS313" s="16">
        <v>20.566000000000003</v>
      </c>
      <c r="AT313" s="16">
        <v>0.10000000000000002</v>
      </c>
      <c r="AU313" s="16">
        <v>33.889367676404824</v>
      </c>
      <c r="AW313" s="16">
        <v>0.1</v>
      </c>
      <c r="AX313" s="16">
        <v>1.3877787807814457E-17</v>
      </c>
      <c r="AY313" s="16">
        <v>9.8130778667735933E-18</v>
      </c>
      <c r="AZ313" s="16">
        <v>34.016490958705788</v>
      </c>
      <c r="BA313" s="16">
        <v>0.17977946992340196</v>
      </c>
      <c r="BB313" s="16">
        <v>0.12712328230096048</v>
      </c>
      <c r="BC313" s="16">
        <v>0.35</v>
      </c>
      <c r="BD313" s="16">
        <v>71.980999999999995</v>
      </c>
      <c r="BE313" s="16">
        <v>71.980999999999995</v>
      </c>
      <c r="BF313" s="16">
        <v>0.35</v>
      </c>
      <c r="BG313" s="16">
        <v>12.233933073259639</v>
      </c>
      <c r="BI313" s="16">
        <v>0.35</v>
      </c>
      <c r="BJ313" s="16">
        <v>0</v>
      </c>
      <c r="BK313" s="16">
        <v>0</v>
      </c>
      <c r="BL313" s="16">
        <v>12.289705836115715</v>
      </c>
      <c r="BM313" s="16">
        <v>7.8874597642080158E-2</v>
      </c>
      <c r="BN313" s="16">
        <v>5.5772762856075346E-2</v>
      </c>
    </row>
    <row r="314" spans="1:66" x14ac:dyDescent="0.25">
      <c r="C314" s="16" t="s">
        <v>214</v>
      </c>
      <c r="D314" s="16">
        <v>4</v>
      </c>
      <c r="E314" s="16">
        <v>6</v>
      </c>
      <c r="F314" s="16">
        <v>72.27000000000001</v>
      </c>
      <c r="G314" s="16">
        <v>711.97</v>
      </c>
      <c r="H314" s="16">
        <v>277.93</v>
      </c>
      <c r="I314" s="16">
        <v>1769.37</v>
      </c>
      <c r="J314" s="16">
        <v>276.68</v>
      </c>
      <c r="K314" s="16">
        <v>1.7677669529663689</v>
      </c>
      <c r="L314" s="16">
        <v>1.25</v>
      </c>
      <c r="N314" s="16">
        <v>1754.3899999999999</v>
      </c>
      <c r="O314" s="16">
        <v>21.18491916434899</v>
      </c>
      <c r="P314" s="16">
        <v>14.980000000000018</v>
      </c>
      <c r="Q314" s="16">
        <v>7.02</v>
      </c>
      <c r="R314" s="16">
        <v>7.0199999999999993E-4</v>
      </c>
      <c r="S314" s="16">
        <v>5.0733540000000001E-2</v>
      </c>
      <c r="T314" s="16">
        <v>0.56406089999999998</v>
      </c>
      <c r="U314" s="16">
        <v>20.29507070125571</v>
      </c>
      <c r="V314" s="16">
        <v>74.245539450254299</v>
      </c>
      <c r="W314" s="16">
        <v>96.415920036757157</v>
      </c>
      <c r="X314" s="16">
        <v>20.380068843711399</v>
      </c>
      <c r="Y314" s="16">
        <v>0.12020552583735283</v>
      </c>
      <c r="Z314" s="16">
        <v>8.4998142455686931E-2</v>
      </c>
      <c r="AA314" s="16">
        <v>74.167532550893171</v>
      </c>
      <c r="AB314" s="16">
        <v>0.11031841503518039</v>
      </c>
      <c r="AC314" s="16">
        <v>7.8006899361128035E-2</v>
      </c>
      <c r="AD314" s="16">
        <v>3.65</v>
      </c>
      <c r="AE314" s="16">
        <v>3.6499999999999998E-4</v>
      </c>
      <c r="AF314" s="16">
        <v>2.6378550000000004E-2</v>
      </c>
      <c r="AG314" s="16">
        <v>0.35358361000000005</v>
      </c>
      <c r="AH314" s="16">
        <v>12.722038283020906</v>
      </c>
      <c r="AI314" s="16">
        <v>77.469180582150926</v>
      </c>
      <c r="AJ314" s="16">
        <v>95.540621237373259</v>
      </c>
      <c r="AK314" s="16">
        <v>12.780125084944357</v>
      </c>
      <c r="AL314" s="16">
        <v>8.2147143075024701E-2</v>
      </c>
      <c r="AM314" s="16">
        <v>5.8086801923451503E-2</v>
      </c>
      <c r="AN314" s="16">
        <v>77.398295782223983</v>
      </c>
      <c r="AO314" s="16">
        <v>0.10024624542277717</v>
      </c>
      <c r="AP314" s="16">
        <v>7.0884799926936637E-2</v>
      </c>
      <c r="AQ314" s="16">
        <v>0.02</v>
      </c>
      <c r="AR314" s="16">
        <v>1.4454000000000002</v>
      </c>
      <c r="AS314" s="16">
        <v>22.011400000000002</v>
      </c>
      <c r="AT314" s="16">
        <v>7.9197639693447994E-2</v>
      </c>
      <c r="AU314" s="16">
        <v>36.271147898104502</v>
      </c>
      <c r="AW314" s="16">
        <v>7.9576672658690742E-2</v>
      </c>
      <c r="AX314" s="16">
        <v>5.3603356003278447E-4</v>
      </c>
      <c r="AY314" s="16">
        <v>3.7903296524274821E-4</v>
      </c>
      <c r="AZ314" s="16">
        <v>36.348864849602066</v>
      </c>
      <c r="BA314" s="16">
        <v>0.109908366834152</v>
      </c>
      <c r="BB314" s="16">
        <v>7.7716951497567507E-2</v>
      </c>
      <c r="BC314" s="16">
        <v>0.16</v>
      </c>
      <c r="BD314" s="16">
        <v>11.563200000000002</v>
      </c>
      <c r="BE314" s="16">
        <v>83.544199999999989</v>
      </c>
      <c r="BF314" s="16">
        <v>0.30059439427193896</v>
      </c>
      <c r="BG314" s="16">
        <v>14.19922134256287</v>
      </c>
      <c r="BI314" s="16">
        <v>0.30149459756439045</v>
      </c>
      <c r="BJ314" s="16">
        <v>1.2730797050778582E-3</v>
      </c>
      <c r="BK314" s="16">
        <v>9.0020329245152342E-4</v>
      </c>
      <c r="BL314" s="16">
        <v>14.215737492037466</v>
      </c>
      <c r="BM314" s="16">
        <v>2.3357362585153061E-2</v>
      </c>
      <c r="BN314" s="16">
        <v>1.6516149474594677E-2</v>
      </c>
    </row>
    <row r="315" spans="1:66" x14ac:dyDescent="0.25">
      <c r="B315" s="16" t="s">
        <v>211</v>
      </c>
      <c r="C315" s="16" t="s">
        <v>216</v>
      </c>
      <c r="D315" s="16">
        <v>6</v>
      </c>
      <c r="E315" s="16">
        <v>12</v>
      </c>
      <c r="F315" s="16">
        <v>39.879999999999995</v>
      </c>
      <c r="G315" s="16">
        <v>454.84</v>
      </c>
      <c r="H315" s="16">
        <v>317.81</v>
      </c>
      <c r="I315" s="16">
        <v>2224.21</v>
      </c>
      <c r="J315" s="16">
        <v>320.97500000000002</v>
      </c>
      <c r="K315" s="16">
        <v>4.4759859249108347</v>
      </c>
      <c r="L315" s="16">
        <v>3.164999999999992</v>
      </c>
      <c r="N315" s="16">
        <v>2281.1899999999996</v>
      </c>
      <c r="O315" s="16">
        <v>80.581888784018659</v>
      </c>
      <c r="P315" s="16">
        <v>56.979999999999784</v>
      </c>
      <c r="Q315" s="16">
        <v>4.0199999999999996</v>
      </c>
      <c r="R315" s="16">
        <v>4.0199999999999996E-4</v>
      </c>
      <c r="S315" s="16">
        <v>1.6031759999999996E-2</v>
      </c>
      <c r="T315" s="16">
        <v>0.58009265999999993</v>
      </c>
      <c r="U315" s="16">
        <v>18.252813316132276</v>
      </c>
      <c r="V315" s="16">
        <v>76.355748949861521</v>
      </c>
      <c r="W315" s="16">
        <v>99.156256922736091</v>
      </c>
      <c r="X315" s="16">
        <v>18.123302443837719</v>
      </c>
      <c r="Y315" s="16">
        <v>0.18315603207373155</v>
      </c>
      <c r="Z315" s="16">
        <v>0.12951087229455635</v>
      </c>
      <c r="AA315" s="16">
        <v>76.509542598209876</v>
      </c>
      <c r="AB315" s="16">
        <v>0.21749706330108198</v>
      </c>
      <c r="AC315" s="16">
        <v>0.15379364834835485</v>
      </c>
      <c r="AD315" s="16">
        <v>2.2000000000000002</v>
      </c>
      <c r="AE315" s="16">
        <v>2.2000000000000001E-4</v>
      </c>
      <c r="AF315" s="16">
        <v>8.7735999999999995E-3</v>
      </c>
      <c r="AG315" s="16">
        <v>0.36235721000000004</v>
      </c>
      <c r="AH315" s="16">
        <v>11.401693149995282</v>
      </c>
      <c r="AI315" s="16">
        <v>79.391451817391598</v>
      </c>
      <c r="AJ315" s="16">
        <v>97.911305767937932</v>
      </c>
      <c r="AK315" s="16">
        <v>11.320626145553575</v>
      </c>
      <c r="AL315" s="16">
        <v>0.11464605714242135</v>
      </c>
      <c r="AM315" s="16">
        <v>8.1067004441706544E-2</v>
      </c>
      <c r="AN315" s="16">
        <v>79.531163973124194</v>
      </c>
      <c r="AO315" s="16">
        <v>0.19758282546540917</v>
      </c>
      <c r="AP315" s="16">
        <v>0.13971215573258888</v>
      </c>
      <c r="AQ315" s="16">
        <v>0.01</v>
      </c>
      <c r="AR315" s="16">
        <v>0.39879999999999999</v>
      </c>
      <c r="AS315" s="16">
        <v>22.410200000000003</v>
      </c>
      <c r="AT315" s="16">
        <v>7.0514458324155954E-2</v>
      </c>
      <c r="AU315" s="16">
        <v>36.928304361653574</v>
      </c>
      <c r="AW315" s="16">
        <v>6.9978800088221008E-2</v>
      </c>
      <c r="AX315" s="16">
        <v>7.5753514205604861E-4</v>
      </c>
      <c r="AY315" s="16">
        <v>5.3565823593494655E-4</v>
      </c>
      <c r="AZ315" s="16">
        <v>37.080295384854821</v>
      </c>
      <c r="BA315" s="16">
        <v>0.21494776637016338</v>
      </c>
      <c r="BB315" s="16">
        <v>0.15199102320124425</v>
      </c>
      <c r="BC315" s="16">
        <v>0.16</v>
      </c>
      <c r="BD315" s="16">
        <v>6.3807999999999998</v>
      </c>
      <c r="BE315" s="16">
        <v>89.924999999999983</v>
      </c>
      <c r="BF315" s="16">
        <v>0.28295207828576818</v>
      </c>
      <c r="BG315" s="16">
        <v>15.283705861447785</v>
      </c>
      <c r="BI315" s="16">
        <v>0.2819742806434703</v>
      </c>
      <c r="BJ315" s="16">
        <v>1.382814686994143E-3</v>
      </c>
      <c r="BK315" s="16">
        <v>9.7779764229791156E-4</v>
      </c>
      <c r="BL315" s="16">
        <v>15.423860147959683</v>
      </c>
      <c r="BM315" s="16">
        <v>0.19820809280984894</v>
      </c>
      <c r="BN315" s="16">
        <v>0.14015428651189674</v>
      </c>
    </row>
    <row r="316" spans="1:66" x14ac:dyDescent="0.25">
      <c r="A316" s="16" t="s">
        <v>257</v>
      </c>
      <c r="B316" s="16" t="s">
        <v>252</v>
      </c>
      <c r="C316" s="16" t="s">
        <v>217</v>
      </c>
      <c r="D316" s="16">
        <v>8</v>
      </c>
      <c r="E316" s="16">
        <v>20</v>
      </c>
      <c r="F316" s="16">
        <v>28.839999999999996</v>
      </c>
      <c r="G316" s="16">
        <v>374.60999999999996</v>
      </c>
      <c r="H316" s="16">
        <v>346.65</v>
      </c>
      <c r="I316" s="16">
        <v>2598.8200000000002</v>
      </c>
      <c r="J316" s="16">
        <v>348.99</v>
      </c>
      <c r="K316" s="16">
        <v>3.3092597359530473</v>
      </c>
      <c r="L316" s="16">
        <v>2.3400000000000034</v>
      </c>
      <c r="N316" s="16">
        <v>2652.7049999999999</v>
      </c>
      <c r="O316" s="16">
        <v>76.204897808473888</v>
      </c>
      <c r="P316" s="16">
        <v>53.884999999999756</v>
      </c>
      <c r="Q316" s="16">
        <v>4.33</v>
      </c>
      <c r="R316" s="16">
        <v>4.3300000000000001E-4</v>
      </c>
      <c r="S316" s="16">
        <v>1.2487719999999999E-2</v>
      </c>
      <c r="T316" s="16">
        <v>0.59258037999999991</v>
      </c>
      <c r="U316" s="16">
        <v>17.0944866580124</v>
      </c>
      <c r="V316" s="16">
        <v>77.999467753812894</v>
      </c>
      <c r="W316" s="16">
        <v>101.29080482875372</v>
      </c>
      <c r="X316" s="16">
        <v>17.015407590526706</v>
      </c>
      <c r="Y316" s="16">
        <v>0.11183468973808514</v>
      </c>
      <c r="Z316" s="16">
        <v>7.9079067485693599E-2</v>
      </c>
      <c r="AA316" s="16">
        <v>78.105149947579164</v>
      </c>
      <c r="AB316" s="16">
        <v>0.14945719172560099</v>
      </c>
      <c r="AC316" s="16">
        <v>0.10568219376627042</v>
      </c>
      <c r="AD316" s="16">
        <v>2.3199999999999998</v>
      </c>
      <c r="AE316" s="16">
        <v>2.3199999999999997E-4</v>
      </c>
      <c r="AF316" s="16">
        <v>6.690879999999998E-3</v>
      </c>
      <c r="AG316" s="16">
        <v>0.36904809000000005</v>
      </c>
      <c r="AH316" s="16">
        <v>10.646129813933365</v>
      </c>
      <c r="AI316" s="16">
        <v>80.857404922439372</v>
      </c>
      <c r="AJ316" s="16">
        <v>99.719225631148561</v>
      </c>
      <c r="AK316" s="16">
        <v>10.597694884480703</v>
      </c>
      <c r="AL316" s="16">
        <v>6.8497334124539663E-2</v>
      </c>
      <c r="AM316" s="16">
        <v>4.8434929452662701E-2</v>
      </c>
      <c r="AN316" s="16">
        <v>80.953879687930907</v>
      </c>
      <c r="AO316" s="16">
        <v>0.13643592178488353</v>
      </c>
      <c r="AP316" s="16">
        <v>9.6474765491528544E-2</v>
      </c>
      <c r="AQ316" s="16">
        <v>0.01</v>
      </c>
      <c r="AR316" s="16">
        <v>0.28839999999999999</v>
      </c>
      <c r="AS316" s="16">
        <v>22.698600000000003</v>
      </c>
      <c r="AT316" s="16">
        <v>6.5479878840328867E-2</v>
      </c>
      <c r="AU316" s="16">
        <v>37.403539878422762</v>
      </c>
      <c r="AW316" s="16">
        <v>6.5161309641893289E-2</v>
      </c>
      <c r="AX316" s="16">
        <v>4.5052488098191063E-4</v>
      </c>
      <c r="AY316" s="16">
        <v>3.1856919843557124E-4</v>
      </c>
      <c r="AZ316" s="16">
        <v>37.542785944133939</v>
      </c>
      <c r="BA316" s="16">
        <v>0.19692367463583657</v>
      </c>
      <c r="BB316" s="16">
        <v>0.13924606571117337</v>
      </c>
      <c r="BC316" s="16">
        <v>0.16</v>
      </c>
      <c r="BD316" s="16">
        <v>4.6143999999999998</v>
      </c>
      <c r="BE316" s="16">
        <v>94.539399999999986</v>
      </c>
      <c r="BF316" s="16">
        <v>0.27272291937112358</v>
      </c>
      <c r="BG316" s="16">
        <v>16.067971997973387</v>
      </c>
      <c r="BI316" s="16">
        <v>0.27217764389983323</v>
      </c>
      <c r="BJ316" s="16">
        <v>7.7113596672815754E-4</v>
      </c>
      <c r="BK316" s="16">
        <v>5.4527547129032405E-4</v>
      </c>
      <c r="BL316" s="16">
        <v>16.187688719821018</v>
      </c>
      <c r="BM316" s="16">
        <v>0.16930501167976961</v>
      </c>
      <c r="BN316" s="16">
        <v>0.11971672184763271</v>
      </c>
    </row>
    <row r="317" spans="1:66" x14ac:dyDescent="0.25">
      <c r="B317" s="16" t="s">
        <v>240</v>
      </c>
      <c r="C317" s="16" t="s">
        <v>218</v>
      </c>
      <c r="F317" s="16">
        <v>4145.3599999999997</v>
      </c>
      <c r="Q317" s="16">
        <v>1.44</v>
      </c>
      <c r="R317" s="16">
        <v>1.44E-4</v>
      </c>
      <c r="S317" s="16">
        <v>0.59693183999999999</v>
      </c>
      <c r="AD317" s="16">
        <v>0.9</v>
      </c>
      <c r="AE317" s="16">
        <v>9.0000000000000006E-5</v>
      </c>
      <c r="AF317" s="16">
        <v>0.37308239999999998</v>
      </c>
      <c r="AQ317" s="16">
        <v>0.01</v>
      </c>
      <c r="AR317" s="16">
        <v>41.453599999999994</v>
      </c>
      <c r="BC317" s="16">
        <v>0.14000000000000001</v>
      </c>
      <c r="BD317" s="16">
        <v>580.35040000000004</v>
      </c>
    </row>
    <row r="318" spans="1:66" x14ac:dyDescent="0.25">
      <c r="B318" s="16" t="s">
        <v>213</v>
      </c>
      <c r="C318" s="16" t="s">
        <v>219</v>
      </c>
      <c r="F318" s="16">
        <v>3727.54</v>
      </c>
    </row>
    <row r="319" spans="1:66" x14ac:dyDescent="0.25">
      <c r="B319" s="16" t="s">
        <v>215</v>
      </c>
      <c r="C319" s="16" t="s">
        <v>220</v>
      </c>
      <c r="F319" s="16">
        <v>48.339999999999996</v>
      </c>
      <c r="P319" s="16" t="s">
        <v>42</v>
      </c>
      <c r="Q319" s="16">
        <v>0.44</v>
      </c>
      <c r="R319" s="16">
        <v>4.3999999999999999E-5</v>
      </c>
      <c r="S319" s="16">
        <v>0.16714324</v>
      </c>
      <c r="AC319" s="16" t="s">
        <v>42</v>
      </c>
      <c r="AD319" s="16">
        <v>0.23</v>
      </c>
      <c r="AE319" s="16">
        <v>2.3000000000000003E-5</v>
      </c>
      <c r="AF319" s="16">
        <v>1.1118200000000001E-3</v>
      </c>
      <c r="AQ319" s="16">
        <v>0.01</v>
      </c>
      <c r="AR319" s="16">
        <v>37.987099999999998</v>
      </c>
      <c r="BC319" s="16">
        <v>0.13</v>
      </c>
      <c r="BD319" s="16">
        <v>6.2841999999999993</v>
      </c>
    </row>
    <row r="320" spans="1:66" x14ac:dyDescent="0.25">
      <c r="C320" s="16" t="s">
        <v>221</v>
      </c>
      <c r="F320" s="16">
        <v>22.830000000000002</v>
      </c>
      <c r="P320" s="16" t="s">
        <v>42</v>
      </c>
    </row>
    <row r="322" spans="1:59" x14ac:dyDescent="0.25">
      <c r="C322" s="16" t="s">
        <v>222</v>
      </c>
      <c r="S322" s="16">
        <v>1.8327084258062026E-4</v>
      </c>
      <c r="T322" s="16">
        <v>0.75972361999999993</v>
      </c>
      <c r="W322" s="16">
        <v>0.59693183999999999</v>
      </c>
      <c r="AF322" s="16">
        <v>1.1010344578034238E-4</v>
      </c>
      <c r="AG322" s="16">
        <v>0.45641842000000005</v>
      </c>
      <c r="AJ322" s="16">
        <v>0.37308239999999998</v>
      </c>
      <c r="AR322" s="16">
        <v>1.4639428179940947E-2</v>
      </c>
      <c r="AS322" s="16">
        <v>60.685699999999997</v>
      </c>
      <c r="BD322" s="16">
        <v>0.14193500685103347</v>
      </c>
      <c r="BE322" s="16">
        <v>588.37170000000003</v>
      </c>
    </row>
    <row r="323" spans="1:59" x14ac:dyDescent="0.25">
      <c r="C323" s="16" t="s">
        <v>223</v>
      </c>
      <c r="T323" s="16">
        <v>127.27141845876406</v>
      </c>
      <c r="AG323" s="16">
        <v>122.33716197815821</v>
      </c>
      <c r="AS323" s="16">
        <v>146.39428179940947</v>
      </c>
      <c r="BE323" s="16">
        <v>101.38214775073817</v>
      </c>
    </row>
    <row r="324" spans="1:59" x14ac:dyDescent="0.25">
      <c r="F324" s="16" t="s">
        <v>42</v>
      </c>
    </row>
    <row r="326" spans="1:59" x14ac:dyDescent="0.25">
      <c r="C326" s="16" t="s">
        <v>42</v>
      </c>
      <c r="E326" s="16">
        <v>0</v>
      </c>
      <c r="F326" s="16" t="s">
        <v>42</v>
      </c>
      <c r="G326" s="16" t="s">
        <v>42</v>
      </c>
      <c r="H326" s="16">
        <v>0</v>
      </c>
      <c r="I326" s="16">
        <v>0</v>
      </c>
      <c r="R326" s="16" t="s">
        <v>42</v>
      </c>
      <c r="S326" s="16" t="s">
        <v>42</v>
      </c>
      <c r="AE326" s="16" t="s">
        <v>42</v>
      </c>
      <c r="AF326" s="16" t="s">
        <v>42</v>
      </c>
      <c r="AQ326" s="16" t="s">
        <v>42</v>
      </c>
      <c r="AR326" s="16" t="s">
        <v>42</v>
      </c>
      <c r="BC326" s="16" t="s">
        <v>42</v>
      </c>
      <c r="BD326" s="16" t="s">
        <v>42</v>
      </c>
    </row>
    <row r="327" spans="1:59" x14ac:dyDescent="0.25">
      <c r="C327" s="16" t="s">
        <v>212</v>
      </c>
      <c r="D327" s="16">
        <v>2</v>
      </c>
      <c r="E327" s="16">
        <v>2</v>
      </c>
      <c r="F327" s="16">
        <v>206.42000000000002</v>
      </c>
      <c r="G327" s="16">
        <v>908.8</v>
      </c>
      <c r="H327" s="16">
        <v>206.42000000000002</v>
      </c>
      <c r="I327" s="16">
        <v>908.8</v>
      </c>
      <c r="J327" s="16">
        <v>173.745</v>
      </c>
      <c r="Q327" s="16">
        <v>24.96</v>
      </c>
      <c r="R327" s="16">
        <v>2.496E-3</v>
      </c>
      <c r="S327" s="16">
        <v>0.51522432000000007</v>
      </c>
      <c r="T327" s="16">
        <v>0.51522432000000007</v>
      </c>
      <c r="U327" s="16">
        <v>24.96</v>
      </c>
      <c r="V327" s="16">
        <v>67.721841093810696</v>
      </c>
      <c r="W327" s="16">
        <v>88.06819766821738</v>
      </c>
      <c r="Z327" s="16" t="s">
        <v>42</v>
      </c>
      <c r="AD327" s="16">
        <v>15.91</v>
      </c>
      <c r="AE327" s="16">
        <v>1.5910000000000002E-3</v>
      </c>
      <c r="AF327" s="16">
        <v>0.32841422000000009</v>
      </c>
      <c r="AG327" s="16">
        <v>0.32841422000000009</v>
      </c>
      <c r="AH327" s="16">
        <v>15.910000000000004</v>
      </c>
      <c r="AI327" s="16">
        <v>71.819047629252893</v>
      </c>
      <c r="AJ327" s="16">
        <v>88.739686214492181</v>
      </c>
      <c r="AQ327" s="16">
        <v>0.1</v>
      </c>
      <c r="AR327" s="16">
        <v>20.642000000000003</v>
      </c>
      <c r="AS327" s="16">
        <v>20.642000000000003</v>
      </c>
      <c r="AT327" s="16">
        <v>0.1</v>
      </c>
      <c r="AU327" s="16">
        <v>34.143614241006745</v>
      </c>
      <c r="BC327" s="16">
        <v>0.35</v>
      </c>
      <c r="BD327" s="16">
        <v>72.247</v>
      </c>
      <c r="BE327" s="16">
        <v>72.247</v>
      </c>
      <c r="BF327" s="16">
        <v>0.35</v>
      </c>
      <c r="BG327" s="16">
        <v>12.345478598971789</v>
      </c>
    </row>
    <row r="328" spans="1:59" x14ac:dyDescent="0.25">
      <c r="A328" s="16" t="s">
        <v>258</v>
      </c>
      <c r="C328" s="16" t="s">
        <v>214</v>
      </c>
      <c r="D328" s="16">
        <v>4</v>
      </c>
      <c r="E328" s="16">
        <v>6</v>
      </c>
      <c r="F328" s="16">
        <v>69.009999999999991</v>
      </c>
      <c r="G328" s="16">
        <v>830.61</v>
      </c>
      <c r="H328" s="16">
        <v>275.43</v>
      </c>
      <c r="I328" s="16">
        <v>1739.4099999999999</v>
      </c>
      <c r="J328" s="16">
        <v>268.73500000000001</v>
      </c>
      <c r="Q328" s="16">
        <v>7.02</v>
      </c>
      <c r="R328" s="16">
        <v>7.0199999999999993E-4</v>
      </c>
      <c r="S328" s="16">
        <v>4.8445019999999991E-2</v>
      </c>
      <c r="T328" s="16">
        <v>0.56366934000000002</v>
      </c>
      <c r="U328" s="16">
        <v>20.465066986167084</v>
      </c>
      <c r="V328" s="16">
        <v>74.089525651532043</v>
      </c>
      <c r="W328" s="16">
        <v>96.348989998441098</v>
      </c>
      <c r="AD328" s="16">
        <v>3.65</v>
      </c>
      <c r="AE328" s="16">
        <v>3.6499999999999998E-4</v>
      </c>
      <c r="AF328" s="16">
        <v>2.5188649999999996E-2</v>
      </c>
      <c r="AG328" s="16">
        <v>0.35360287000000007</v>
      </c>
      <c r="AH328" s="16">
        <v>12.838211886867809</v>
      </c>
      <c r="AI328" s="16">
        <v>77.327410982297053</v>
      </c>
      <c r="AJ328" s="16">
        <v>95.54582541628028</v>
      </c>
      <c r="AQ328" s="16">
        <v>0.02</v>
      </c>
      <c r="AR328" s="16">
        <v>1.3801999999999999</v>
      </c>
      <c r="AS328" s="16">
        <v>22.022200000000002</v>
      </c>
      <c r="AT328" s="16">
        <v>7.995570562393349E-2</v>
      </c>
      <c r="AU328" s="16">
        <v>36.426581801099637</v>
      </c>
      <c r="BC328" s="16">
        <v>0.16</v>
      </c>
      <c r="BD328" s="16">
        <v>11.041599999999999</v>
      </c>
      <c r="BE328" s="16">
        <v>83.288600000000002</v>
      </c>
      <c r="BF328" s="16">
        <v>0.30239480085684201</v>
      </c>
      <c r="BG328" s="16">
        <v>14.23225364151206</v>
      </c>
    </row>
    <row r="329" spans="1:59" x14ac:dyDescent="0.25">
      <c r="C329" s="16" t="s">
        <v>216</v>
      </c>
      <c r="D329" s="16">
        <v>6</v>
      </c>
      <c r="E329" s="16">
        <v>12</v>
      </c>
      <c r="F329" s="16">
        <v>48.709999999999994</v>
      </c>
      <c r="G329" s="16">
        <v>598.75999999999988</v>
      </c>
      <c r="H329" s="16">
        <v>324.14</v>
      </c>
      <c r="I329" s="16">
        <v>2338.1699999999996</v>
      </c>
      <c r="J329" s="16">
        <v>325.78999999999996</v>
      </c>
      <c r="Q329" s="16">
        <v>4.0199999999999996</v>
      </c>
      <c r="R329" s="16">
        <v>4.0199999999999996E-4</v>
      </c>
      <c r="S329" s="16">
        <v>1.9581419999999995E-2</v>
      </c>
      <c r="T329" s="16">
        <v>0.58325075999999998</v>
      </c>
      <c r="U329" s="16">
        <v>17.993791571543163</v>
      </c>
      <c r="V329" s="16">
        <v>76.663336246558231</v>
      </c>
      <c r="W329" s="16">
        <v>99.696076500849188</v>
      </c>
      <c r="AD329" s="16">
        <v>2.2000000000000002</v>
      </c>
      <c r="AE329" s="16">
        <v>2.2000000000000001E-4</v>
      </c>
      <c r="AF329" s="16">
        <v>1.0716199999999999E-2</v>
      </c>
      <c r="AG329" s="16">
        <v>0.36431907000000008</v>
      </c>
      <c r="AH329" s="16">
        <v>11.239559141111869</v>
      </c>
      <c r="AI329" s="16">
        <v>79.670876128856776</v>
      </c>
      <c r="AJ329" s="16">
        <v>98.441413266927384</v>
      </c>
      <c r="AQ329" s="16">
        <v>0.01</v>
      </c>
      <c r="AR329" s="16">
        <v>0.48709999999999992</v>
      </c>
      <c r="AS329" s="16">
        <v>22.509300000000003</v>
      </c>
      <c r="AT329" s="16">
        <v>6.9443141852286061E-2</v>
      </c>
      <c r="AU329" s="16">
        <v>37.232286408056062</v>
      </c>
      <c r="BC329" s="16">
        <v>0.16</v>
      </c>
      <c r="BD329" s="16">
        <v>7.7935999999999988</v>
      </c>
      <c r="BE329" s="16">
        <v>91.0822</v>
      </c>
      <c r="BF329" s="16">
        <v>0.28099648300117236</v>
      </c>
      <c r="BG329" s="16">
        <v>15.564014434471579</v>
      </c>
    </row>
    <row r="330" spans="1:59" x14ac:dyDescent="0.25">
      <c r="C330" s="16" t="s">
        <v>217</v>
      </c>
      <c r="D330" s="16">
        <v>8</v>
      </c>
      <c r="E330" s="16">
        <v>20</v>
      </c>
      <c r="F330" s="16">
        <v>27.189999999999998</v>
      </c>
      <c r="G330" s="16">
        <v>368.41999999999996</v>
      </c>
      <c r="H330" s="16">
        <v>351.33</v>
      </c>
      <c r="I330" s="16">
        <v>2706.5899999999997</v>
      </c>
      <c r="J330" s="16">
        <v>355.34</v>
      </c>
      <c r="Q330" s="16">
        <v>4.33</v>
      </c>
      <c r="R330" s="16">
        <v>4.3300000000000001E-4</v>
      </c>
      <c r="S330" s="16">
        <v>1.1773269999999999E-2</v>
      </c>
      <c r="T330" s="16">
        <v>0.59502402999999993</v>
      </c>
      <c r="U330" s="16">
        <v>16.936328523041013</v>
      </c>
      <c r="V330" s="16">
        <v>78.210832141345435</v>
      </c>
      <c r="W330" s="16">
        <v>101.70850221390808</v>
      </c>
      <c r="AD330" s="16">
        <v>2.3199999999999998</v>
      </c>
      <c r="AE330" s="16">
        <v>2.3199999999999997E-4</v>
      </c>
      <c r="AF330" s="16">
        <v>6.3080799999999989E-3</v>
      </c>
      <c r="AG330" s="16">
        <v>0.37062715000000007</v>
      </c>
      <c r="AH330" s="16">
        <v>10.54925995502804</v>
      </c>
      <c r="AI330" s="16">
        <v>81.050354453422429</v>
      </c>
      <c r="AJ330" s="16">
        <v>100.14589804781144</v>
      </c>
      <c r="AQ330" s="16">
        <v>0.01</v>
      </c>
      <c r="AR330" s="16">
        <v>0.27189999999999998</v>
      </c>
      <c r="AS330" s="16">
        <v>22.781200000000002</v>
      </c>
      <c r="AT330" s="16">
        <v>6.4842740443457725E-2</v>
      </c>
      <c r="AU330" s="16">
        <v>37.682032009845109</v>
      </c>
      <c r="BC330" s="16">
        <v>0.16</v>
      </c>
      <c r="BD330" s="16">
        <v>4.3503999999999996</v>
      </c>
      <c r="BE330" s="16">
        <v>95.432599999999994</v>
      </c>
      <c r="BF330" s="16">
        <v>0.27163236842854294</v>
      </c>
      <c r="BG330" s="16">
        <v>16.307405441668653</v>
      </c>
    </row>
    <row r="331" spans="1:59" x14ac:dyDescent="0.25">
      <c r="C331" s="16" t="s">
        <v>218</v>
      </c>
      <c r="F331" s="16">
        <v>4118.8500000000004</v>
      </c>
      <c r="Q331" s="16">
        <v>1.44</v>
      </c>
      <c r="R331" s="16">
        <v>1.44E-4</v>
      </c>
      <c r="S331" s="16">
        <v>0.59311440000000004</v>
      </c>
      <c r="AD331" s="16">
        <v>0.9</v>
      </c>
      <c r="AE331" s="16">
        <v>9.0000000000000006E-5</v>
      </c>
      <c r="AF331" s="16">
        <v>0.37069650000000004</v>
      </c>
      <c r="AQ331" s="16">
        <v>0.01</v>
      </c>
      <c r="AR331" s="16">
        <v>41.188500000000005</v>
      </c>
      <c r="BC331" s="16">
        <v>0.14000000000000001</v>
      </c>
      <c r="BD331" s="16">
        <v>576.63900000000012</v>
      </c>
    </row>
    <row r="332" spans="1:59" x14ac:dyDescent="0.25">
      <c r="C332" s="16" t="s">
        <v>219</v>
      </c>
      <c r="F332" s="16">
        <v>3680.61</v>
      </c>
    </row>
    <row r="333" spans="1:59" x14ac:dyDescent="0.25">
      <c r="C333" s="16" t="s">
        <v>220</v>
      </c>
      <c r="F333" s="16">
        <v>60.57</v>
      </c>
      <c r="P333" s="16" t="s">
        <v>42</v>
      </c>
      <c r="Q333" s="16">
        <v>0.44</v>
      </c>
      <c r="R333" s="16">
        <v>4.3999999999999999E-5</v>
      </c>
      <c r="S333" s="16">
        <v>0.16577088000000001</v>
      </c>
      <c r="AC333" s="16" t="s">
        <v>42</v>
      </c>
      <c r="AD333" s="16">
        <v>0.23</v>
      </c>
      <c r="AE333" s="16">
        <v>2.3000000000000003E-5</v>
      </c>
      <c r="AF333" s="16">
        <v>1.3931100000000001E-3</v>
      </c>
      <c r="AQ333" s="16">
        <v>0.01</v>
      </c>
      <c r="AR333" s="16">
        <v>37.675200000000004</v>
      </c>
      <c r="BC333" s="16">
        <v>0.13</v>
      </c>
      <c r="BD333" s="16">
        <v>7.8741000000000003</v>
      </c>
    </row>
    <row r="334" spans="1:59" x14ac:dyDescent="0.25">
      <c r="C334" s="16" t="s">
        <v>221</v>
      </c>
      <c r="F334" s="16">
        <v>26.339999999999996</v>
      </c>
      <c r="P334" s="16" t="s">
        <v>42</v>
      </c>
    </row>
    <row r="336" spans="1:59" x14ac:dyDescent="0.25">
      <c r="C336" s="16" t="s">
        <v>222</v>
      </c>
      <c r="S336" s="16">
        <v>1.847105162848853E-4</v>
      </c>
      <c r="T336" s="16">
        <v>0.76079490999999988</v>
      </c>
      <c r="W336" s="16">
        <v>0.59311440000000004</v>
      </c>
      <c r="AF336" s="16">
        <v>1.1102130691819319E-4</v>
      </c>
      <c r="AG336" s="16">
        <v>0.45728011000000007</v>
      </c>
      <c r="AJ336" s="16">
        <v>0.37069650000000004</v>
      </c>
      <c r="AR336" s="16">
        <v>1.4677980504266967E-2</v>
      </c>
      <c r="AS336" s="16">
        <v>60.456400000000002</v>
      </c>
      <c r="BD336" s="16">
        <v>0.14208096920256866</v>
      </c>
      <c r="BE336" s="16">
        <v>585.21019999999999</v>
      </c>
    </row>
    <row r="337" spans="1:66" x14ac:dyDescent="0.25">
      <c r="C337" s="16" t="s">
        <v>223</v>
      </c>
      <c r="T337" s="16">
        <v>128.27119186450369</v>
      </c>
      <c r="AG337" s="16">
        <v>123.35700768688132</v>
      </c>
      <c r="AS337" s="16">
        <v>146.77980504266966</v>
      </c>
      <c r="BE337" s="16">
        <v>101.48640657326331</v>
      </c>
    </row>
    <row r="338" spans="1:66" x14ac:dyDescent="0.25">
      <c r="F338" s="16" t="s">
        <v>42</v>
      </c>
    </row>
    <row r="340" spans="1:66" x14ac:dyDescent="0.25">
      <c r="C340" s="16" t="s">
        <v>42</v>
      </c>
      <c r="E340" s="16">
        <v>0</v>
      </c>
      <c r="F340" s="16" t="s">
        <v>42</v>
      </c>
      <c r="G340" s="16" t="s">
        <v>42</v>
      </c>
      <c r="H340" s="16">
        <v>0</v>
      </c>
      <c r="I340" s="16">
        <v>0</v>
      </c>
      <c r="L340" s="16">
        <v>0</v>
      </c>
      <c r="P340" s="16">
        <v>0</v>
      </c>
      <c r="R340" s="16" t="s">
        <v>42</v>
      </c>
      <c r="S340" s="16" t="s">
        <v>42</v>
      </c>
      <c r="AC340" s="16" t="s">
        <v>42</v>
      </c>
      <c r="AE340" s="16" t="s">
        <v>42</v>
      </c>
      <c r="AF340" s="16" t="s">
        <v>42</v>
      </c>
      <c r="AQ340" s="16" t="s">
        <v>42</v>
      </c>
      <c r="AR340" s="16" t="s">
        <v>42</v>
      </c>
      <c r="BC340" s="16" t="s">
        <v>42</v>
      </c>
      <c r="BD340" s="16" t="s">
        <v>42</v>
      </c>
    </row>
    <row r="341" spans="1:66" x14ac:dyDescent="0.25">
      <c r="C341" s="16" t="s">
        <v>212</v>
      </c>
      <c r="D341" s="16">
        <v>2</v>
      </c>
      <c r="E341" s="16">
        <v>2</v>
      </c>
      <c r="F341" s="16">
        <v>141.07</v>
      </c>
      <c r="G341" s="16">
        <v>927.60000000000014</v>
      </c>
      <c r="H341" s="16">
        <v>141.07</v>
      </c>
      <c r="I341" s="16">
        <v>927.60000000000014</v>
      </c>
      <c r="J341" s="16">
        <v>149.55500000000001</v>
      </c>
      <c r="K341" s="16">
        <v>11.99960207673573</v>
      </c>
      <c r="L341" s="16">
        <v>8.4850000000000119</v>
      </c>
      <c r="N341" s="16">
        <v>972.7850000000002</v>
      </c>
      <c r="O341" s="16">
        <v>63.901239815828383</v>
      </c>
      <c r="P341" s="16">
        <v>45.185000000000059</v>
      </c>
      <c r="Q341" s="16">
        <v>28.75</v>
      </c>
      <c r="R341" s="16">
        <v>2.875E-3</v>
      </c>
      <c r="S341" s="16">
        <v>0.40557624999999997</v>
      </c>
      <c r="T341" s="16">
        <v>0.40557624999999997</v>
      </c>
      <c r="U341" s="16">
        <v>28.75</v>
      </c>
      <c r="V341" s="16">
        <v>56.761740078174284</v>
      </c>
      <c r="W341" s="16">
        <v>69.325860538831591</v>
      </c>
      <c r="X341" s="16">
        <v>28.75</v>
      </c>
      <c r="Y341" s="16">
        <v>0</v>
      </c>
      <c r="Z341" s="16">
        <v>0</v>
      </c>
      <c r="AA341" s="16">
        <v>58.330057171092108</v>
      </c>
      <c r="AB341" s="16">
        <v>2.2179353029059361</v>
      </c>
      <c r="AC341" s="16">
        <v>1.5683170929178267</v>
      </c>
      <c r="AD341" s="16">
        <v>18.559999999999999</v>
      </c>
      <c r="AE341" s="16">
        <v>1.8559999999999998E-3</v>
      </c>
      <c r="AF341" s="16">
        <v>0.26182591999999993</v>
      </c>
      <c r="AG341" s="16">
        <v>0.26182591999999993</v>
      </c>
      <c r="AH341" s="16">
        <v>18.559999999999995</v>
      </c>
      <c r="AI341" s="16">
        <v>54.681021499084039</v>
      </c>
      <c r="AJ341" s="16">
        <v>70.74708879420848</v>
      </c>
      <c r="AK341" s="16">
        <v>18.559999999999995</v>
      </c>
      <c r="AL341" s="16">
        <v>3.5527136788005009E-15</v>
      </c>
      <c r="AM341" s="16">
        <v>2.5121479338940399E-15</v>
      </c>
      <c r="AN341" s="16">
        <v>56.232775477023125</v>
      </c>
      <c r="AO341" s="16">
        <v>2.1945115210678607</v>
      </c>
      <c r="AP341" s="16">
        <v>1.5517539779390892</v>
      </c>
      <c r="AQ341" s="16">
        <v>0.13</v>
      </c>
      <c r="AR341" s="16">
        <v>18.339099999999998</v>
      </c>
      <c r="AS341" s="16">
        <v>18.339099999999998</v>
      </c>
      <c r="AT341" s="16">
        <v>0.13</v>
      </c>
      <c r="AU341" s="16">
        <v>31.344388156230558</v>
      </c>
      <c r="AW341" s="16">
        <v>0.13</v>
      </c>
      <c r="AX341" s="16">
        <v>0</v>
      </c>
      <c r="AY341" s="16">
        <v>0</v>
      </c>
      <c r="AZ341" s="16">
        <v>32.540091280592122</v>
      </c>
      <c r="BA341" s="16">
        <v>1.6909795750440031</v>
      </c>
      <c r="BB341" s="16">
        <v>1.195703124361561</v>
      </c>
      <c r="BC341" s="16">
        <v>0.42</v>
      </c>
      <c r="BD341" s="16">
        <v>59.249399999999994</v>
      </c>
      <c r="BE341" s="16">
        <v>59.249399999999994</v>
      </c>
      <c r="BF341" s="16">
        <v>0.42</v>
      </c>
      <c r="BG341" s="16">
        <v>10.910022978490373</v>
      </c>
      <c r="BI341" s="16">
        <v>0.42</v>
      </c>
      <c r="BJ341" s="16">
        <v>0</v>
      </c>
      <c r="BK341" s="16">
        <v>0</v>
      </c>
      <c r="BL341" s="16">
        <v>11.461389886523563</v>
      </c>
      <c r="BM341" s="16">
        <v>0.77975055918425729</v>
      </c>
      <c r="BN341" s="16">
        <v>0.55136690803319066</v>
      </c>
    </row>
    <row r="342" spans="1:66" x14ac:dyDescent="0.25">
      <c r="B342" s="16" t="s">
        <v>211</v>
      </c>
      <c r="C342" s="16" t="s">
        <v>214</v>
      </c>
      <c r="D342" s="16">
        <v>4</v>
      </c>
      <c r="E342" s="16">
        <v>6</v>
      </c>
      <c r="F342" s="16">
        <v>120.96999999999998</v>
      </c>
      <c r="G342" s="16">
        <v>1195.98</v>
      </c>
      <c r="H342" s="16">
        <v>262.03999999999996</v>
      </c>
      <c r="I342" s="16">
        <v>2123.58</v>
      </c>
      <c r="J342" s="16">
        <v>267</v>
      </c>
      <c r="K342" s="16">
        <v>7.014499269370603</v>
      </c>
      <c r="L342" s="16">
        <v>4.9600000000000364</v>
      </c>
      <c r="N342" s="16">
        <v>2136.08</v>
      </c>
      <c r="O342" s="16">
        <v>17.677669529664009</v>
      </c>
      <c r="P342" s="16">
        <v>12.500000000000226</v>
      </c>
      <c r="Q342" s="16">
        <v>7.98</v>
      </c>
      <c r="R342" s="16">
        <v>7.9799999999999999E-4</v>
      </c>
      <c r="S342" s="16">
        <v>9.6534059999999991E-2</v>
      </c>
      <c r="T342" s="16">
        <v>0.50211030999999995</v>
      </c>
      <c r="U342" s="16">
        <v>19.161590215234316</v>
      </c>
      <c r="V342" s="16">
        <v>70.272001644059571</v>
      </c>
      <c r="W342" s="16">
        <v>85.826596912835726</v>
      </c>
      <c r="X342" s="16">
        <v>19.60567303084116</v>
      </c>
      <c r="Y342" s="16">
        <v>0.62802794064802936</v>
      </c>
      <c r="Z342" s="16">
        <v>0.44408281560684409</v>
      </c>
      <c r="AA342" s="16">
        <v>71.077342930025964</v>
      </c>
      <c r="AB342" s="16">
        <v>1.138924568952661</v>
      </c>
      <c r="AC342" s="16">
        <v>0.80534128596639221</v>
      </c>
      <c r="AD342" s="16">
        <v>4.9800000000000004</v>
      </c>
      <c r="AE342" s="16">
        <v>4.9800000000000007E-4</v>
      </c>
      <c r="AF342" s="16">
        <v>6.0243060000000001E-2</v>
      </c>
      <c r="AG342" s="16">
        <v>0.32206897999999995</v>
      </c>
      <c r="AH342" s="16">
        <v>12.290832697298121</v>
      </c>
      <c r="AI342" s="16">
        <v>67.262480428095387</v>
      </c>
      <c r="AJ342" s="16">
        <v>87.025160556755253</v>
      </c>
      <c r="AK342" s="16">
        <v>12.581186314820556</v>
      </c>
      <c r="AL342" s="16">
        <v>0.41062202378431734</v>
      </c>
      <c r="AM342" s="16">
        <v>0.29035361752243455</v>
      </c>
      <c r="AN342" s="16">
        <v>68.111627360346461</v>
      </c>
      <c r="AO342" s="16">
        <v>1.2008751080369764</v>
      </c>
      <c r="AP342" s="16">
        <v>0.84914693225107385</v>
      </c>
      <c r="AQ342" s="16">
        <v>0.02</v>
      </c>
      <c r="AR342" s="16">
        <v>2.4193999999999996</v>
      </c>
      <c r="AS342" s="16">
        <v>20.758499999999998</v>
      </c>
      <c r="AT342" s="16">
        <v>7.9218821553961233E-2</v>
      </c>
      <c r="AU342" s="16">
        <v>35.479520889308205</v>
      </c>
      <c r="AW342" s="16">
        <v>8.1570728617839566E-2</v>
      </c>
      <c r="AX342" s="16">
        <v>3.3260988671778339E-3</v>
      </c>
      <c r="AY342" s="16">
        <v>2.35190706387834E-3</v>
      </c>
      <c r="AZ342" s="16">
        <v>36.478255985726975</v>
      </c>
      <c r="BA342" s="16">
        <v>1.4124247185734251</v>
      </c>
      <c r="BB342" s="16">
        <v>0.99873509641876979</v>
      </c>
      <c r="BC342" s="16">
        <v>0.22</v>
      </c>
      <c r="BD342" s="16">
        <v>26.613399999999995</v>
      </c>
      <c r="BE342" s="16">
        <v>85.862799999999993</v>
      </c>
      <c r="BF342" s="16">
        <v>0.32767058464356591</v>
      </c>
      <c r="BG342" s="16">
        <v>15.810541895741107</v>
      </c>
      <c r="BI342" s="16">
        <v>0.33194677930516281</v>
      </c>
      <c r="BJ342" s="16">
        <v>6.0474524857778017E-3</v>
      </c>
      <c r="BK342" s="16">
        <v>4.2761946615969271E-3</v>
      </c>
      <c r="BL342" s="16">
        <v>16.17952393301622</v>
      </c>
      <c r="BM342" s="16">
        <v>0.5218194013865205</v>
      </c>
      <c r="BN342" s="16">
        <v>0.36898203727511353</v>
      </c>
    </row>
    <row r="343" spans="1:66" x14ac:dyDescent="0.25">
      <c r="A343" s="16" t="s">
        <v>259</v>
      </c>
      <c r="B343" s="16" t="s">
        <v>260</v>
      </c>
      <c r="C343" s="16" t="s">
        <v>216</v>
      </c>
      <c r="D343" s="16">
        <v>6</v>
      </c>
      <c r="E343" s="16">
        <v>12</v>
      </c>
      <c r="F343" s="16">
        <v>65.400000000000006</v>
      </c>
      <c r="G343" s="16">
        <v>814.25000000000011</v>
      </c>
      <c r="H343" s="16">
        <v>327.43999999999994</v>
      </c>
      <c r="I343" s="16">
        <v>2937.83</v>
      </c>
      <c r="J343" s="16">
        <v>330.57499999999999</v>
      </c>
      <c r="K343" s="16">
        <v>4.4335595180397203</v>
      </c>
      <c r="L343" s="16">
        <v>3.1350000000000473</v>
      </c>
      <c r="N343" s="16">
        <v>2934.55</v>
      </c>
      <c r="O343" s="16">
        <v>4.6386204845833916</v>
      </c>
      <c r="P343" s="16">
        <v>3.2799999999997449</v>
      </c>
      <c r="Q343" s="16">
        <v>4.66</v>
      </c>
      <c r="R343" s="16">
        <v>4.6600000000000005E-4</v>
      </c>
      <c r="S343" s="16">
        <v>3.0476400000000008E-2</v>
      </c>
      <c r="T343" s="16">
        <v>0.53258670999999991</v>
      </c>
      <c r="U343" s="16">
        <v>16.265169496701684</v>
      </c>
      <c r="V343" s="16">
        <v>74.537274808645677</v>
      </c>
      <c r="W343" s="16">
        <v>91.03598147646747</v>
      </c>
      <c r="X343" s="16">
        <v>16.733595506194476</v>
      </c>
      <c r="Y343" s="16">
        <v>0.66245441559301632</v>
      </c>
      <c r="Z343" s="16">
        <v>0.46842600949279317</v>
      </c>
      <c r="AA343" s="16">
        <v>75.106698745351949</v>
      </c>
      <c r="AB343" s="16">
        <v>0.80528705402988887</v>
      </c>
      <c r="AC343" s="16">
        <v>0.56942393670627212</v>
      </c>
      <c r="AD343" s="16">
        <v>2.95</v>
      </c>
      <c r="AE343" s="16">
        <v>2.9500000000000001E-4</v>
      </c>
      <c r="AF343" s="16">
        <v>1.9293000000000001E-2</v>
      </c>
      <c r="AG343" s="16">
        <v>0.34136197999999995</v>
      </c>
      <c r="AH343" s="16">
        <v>10.425176520889325</v>
      </c>
      <c r="AI343" s="16">
        <v>71.291726072613045</v>
      </c>
      <c r="AJ343" s="16">
        <v>92.238256281222348</v>
      </c>
      <c r="AK343" s="16">
        <v>10.730412868637405</v>
      </c>
      <c r="AL343" s="16">
        <v>0.43166938271456501</v>
      </c>
      <c r="AM343" s="16">
        <v>0.30523634774807995</v>
      </c>
      <c r="AN343" s="16">
        <v>71.920552303514967</v>
      </c>
      <c r="AO343" s="16">
        <v>0.88929458411746309</v>
      </c>
      <c r="AP343" s="16">
        <v>0.62882623090192868</v>
      </c>
      <c r="AQ343" s="16">
        <v>0.01</v>
      </c>
      <c r="AR343" s="16">
        <v>0.65400000000000003</v>
      </c>
      <c r="AS343" s="16">
        <v>21.412499999999998</v>
      </c>
      <c r="AT343" s="16">
        <v>6.5393659907158563E-2</v>
      </c>
      <c r="AU343" s="16">
        <v>36.597309104333739</v>
      </c>
      <c r="AW343" s="16">
        <v>6.7818792136312797E-2</v>
      </c>
      <c r="AX343" s="16">
        <v>3.429654889018014E-3</v>
      </c>
      <c r="AY343" s="16">
        <v>2.4251322291542338E-3</v>
      </c>
      <c r="AZ343" s="16">
        <v>37.544126249350626</v>
      </c>
      <c r="BA343" s="16">
        <v>1.3390016475702597</v>
      </c>
      <c r="BB343" s="16">
        <v>0.94681714501689018</v>
      </c>
      <c r="BC343" s="16">
        <v>0.16</v>
      </c>
      <c r="BD343" s="16">
        <v>10.464</v>
      </c>
      <c r="BE343" s="16">
        <v>96.326799999999992</v>
      </c>
      <c r="BF343" s="16">
        <v>0.29418152944050824</v>
      </c>
      <c r="BG343" s="16">
        <v>17.737354326701137</v>
      </c>
      <c r="BI343" s="16">
        <v>0.2988980225189416</v>
      </c>
      <c r="BJ343" s="16">
        <v>6.6701284783592472E-3</v>
      </c>
      <c r="BK343" s="16">
        <v>4.7164930784333314E-3</v>
      </c>
      <c r="BL343" s="16">
        <v>18.036962680421702</v>
      </c>
      <c r="BM343" s="16">
        <v>0.42371019723189851</v>
      </c>
      <c r="BN343" s="16">
        <v>0.29960835372056493</v>
      </c>
    </row>
    <row r="344" spans="1:66" x14ac:dyDescent="0.25">
      <c r="B344" s="16" t="s">
        <v>253</v>
      </c>
      <c r="C344" s="16" t="s">
        <v>217</v>
      </c>
      <c r="D344" s="16">
        <v>8</v>
      </c>
      <c r="E344" s="16">
        <v>20</v>
      </c>
      <c r="F344" s="16">
        <v>31.910000000000004</v>
      </c>
      <c r="G344" s="16">
        <v>481.80000000000013</v>
      </c>
      <c r="H344" s="16">
        <v>359.34999999999997</v>
      </c>
      <c r="I344" s="16">
        <v>3419.63</v>
      </c>
      <c r="J344" s="16">
        <v>363.76</v>
      </c>
      <c r="K344" s="16">
        <v>6.2366818100653845</v>
      </c>
      <c r="L344" s="16">
        <v>4.410000000000025</v>
      </c>
      <c r="N344" s="16">
        <v>3437.71</v>
      </c>
      <c r="O344" s="16">
        <v>25.568981207705775</v>
      </c>
      <c r="P344" s="16">
        <v>18.080000000000151</v>
      </c>
      <c r="Q344" s="16">
        <v>4</v>
      </c>
      <c r="R344" s="16">
        <v>3.9999999999999996E-4</v>
      </c>
      <c r="S344" s="16">
        <v>1.2764000000000001E-2</v>
      </c>
      <c r="T344" s="16">
        <v>0.54535070999999991</v>
      </c>
      <c r="U344" s="16">
        <v>15.176032002226242</v>
      </c>
      <c r="V344" s="16">
        <v>76.323638902593032</v>
      </c>
      <c r="W344" s="16">
        <v>93.217754407988096</v>
      </c>
      <c r="X344" s="16">
        <v>15.571184917646242</v>
      </c>
      <c r="Y344" s="16">
        <v>0.55883061219823471</v>
      </c>
      <c r="Z344" s="16">
        <v>0.39515291542000153</v>
      </c>
      <c r="AA344" s="16">
        <v>76.90844460209874</v>
      </c>
      <c r="AB344" s="16">
        <v>0.82704015159404676</v>
      </c>
      <c r="AC344" s="16">
        <v>0.58480569950570072</v>
      </c>
      <c r="AD344" s="16">
        <v>2.74</v>
      </c>
      <c r="AE344" s="16">
        <v>2.7399999999999999E-4</v>
      </c>
      <c r="AF344" s="16">
        <v>8.7433400000000005E-3</v>
      </c>
      <c r="AG344" s="16">
        <v>0.35010531999999994</v>
      </c>
      <c r="AH344" s="16">
        <v>9.7427388340058432</v>
      </c>
      <c r="AI344" s="16">
        <v>73.117728488698518</v>
      </c>
      <c r="AJ344" s="16">
        <v>94.600764360399367</v>
      </c>
      <c r="AK344" s="16">
        <v>10.000965663302186</v>
      </c>
      <c r="AL344" s="16">
        <v>0.36518788415948811</v>
      </c>
      <c r="AM344" s="16">
        <v>0.25822682929634139</v>
      </c>
      <c r="AN344" s="16">
        <v>73.763595226933489</v>
      </c>
      <c r="AO344" s="16">
        <v>0.91339350069757053</v>
      </c>
      <c r="AP344" s="16">
        <v>0.64586673823497165</v>
      </c>
      <c r="AQ344" s="16">
        <v>0.01</v>
      </c>
      <c r="AR344" s="16">
        <v>0.31910000000000005</v>
      </c>
      <c r="AS344" s="16">
        <v>21.731599999999997</v>
      </c>
      <c r="AT344" s="16">
        <v>6.0474746069291777E-2</v>
      </c>
      <c r="AU344" s="16">
        <v>37.142700877139006</v>
      </c>
      <c r="AW344" s="16">
        <v>6.2539977809613984E-2</v>
      </c>
      <c r="AX344" s="16">
        <v>2.9206787366070457E-3</v>
      </c>
      <c r="AY344" s="16">
        <v>2.0652317403222001E-3</v>
      </c>
      <c r="AZ344" s="16">
        <v>38.099743566353773</v>
      </c>
      <c r="BA344" s="16">
        <v>1.3534627508575419</v>
      </c>
      <c r="BB344" s="16">
        <v>0.95704268921476643</v>
      </c>
      <c r="BC344" s="16">
        <v>0.17</v>
      </c>
      <c r="BD344" s="16">
        <v>5.4247000000000014</v>
      </c>
      <c r="BE344" s="16">
        <v>101.75149999999999</v>
      </c>
      <c r="BF344" s="16">
        <v>0.28315430638653122</v>
      </c>
      <c r="BG344" s="16">
        <v>18.736243794804054</v>
      </c>
      <c r="BI344" s="16">
        <v>0.2871313808598327</v>
      </c>
      <c r="BJ344" s="16">
        <v>5.6244326587107452E-3</v>
      </c>
      <c r="BK344" s="16">
        <v>3.9770744733014507E-3</v>
      </c>
      <c r="BL344" s="16">
        <v>19.06651079286646</v>
      </c>
      <c r="BM344" s="16">
        <v>0.46706806786410077</v>
      </c>
      <c r="BN344" s="16">
        <v>0.33026699806240423</v>
      </c>
    </row>
    <row r="345" spans="1:66" x14ac:dyDescent="0.25">
      <c r="B345" s="16" t="s">
        <v>213</v>
      </c>
      <c r="C345" s="16" t="s">
        <v>218</v>
      </c>
      <c r="F345" s="16">
        <v>4037.0299999999997</v>
      </c>
      <c r="Q345" s="16">
        <v>1.44</v>
      </c>
      <c r="R345" s="16">
        <v>1.44E-4</v>
      </c>
      <c r="S345" s="16">
        <v>0.58133232000000001</v>
      </c>
      <c r="AD345" s="16">
        <v>0.9</v>
      </c>
      <c r="AE345" s="16">
        <v>9.0000000000000006E-5</v>
      </c>
      <c r="AF345" s="16">
        <v>0.36333270000000001</v>
      </c>
      <c r="AQ345" s="16">
        <v>0.01</v>
      </c>
      <c r="AR345" s="16">
        <v>40.3703</v>
      </c>
      <c r="BC345" s="16">
        <v>0.14000000000000001</v>
      </c>
      <c r="BD345" s="16">
        <v>565.18420000000003</v>
      </c>
    </row>
    <row r="346" spans="1:66" x14ac:dyDescent="0.25">
      <c r="B346" s="16" t="s">
        <v>215</v>
      </c>
      <c r="C346" s="16" t="s">
        <v>219</v>
      </c>
      <c r="F346" s="16">
        <v>3651.44</v>
      </c>
    </row>
    <row r="347" spans="1:66" x14ac:dyDescent="0.25">
      <c r="C347" s="16" t="s">
        <v>220</v>
      </c>
      <c r="F347" s="16">
        <v>18.04</v>
      </c>
      <c r="P347" s="16" t="s">
        <v>42</v>
      </c>
      <c r="Q347" s="16">
        <v>0.46</v>
      </c>
      <c r="R347" s="16">
        <v>4.6000000000000007E-5</v>
      </c>
      <c r="S347" s="16">
        <v>0.16917328000000001</v>
      </c>
      <c r="AD347" s="16">
        <v>0.35</v>
      </c>
      <c r="AE347" s="16">
        <v>3.4999999999999997E-5</v>
      </c>
      <c r="AF347" s="16">
        <v>6.3139999999999995E-4</v>
      </c>
      <c r="AQ347" s="16">
        <v>0.01</v>
      </c>
      <c r="AR347" s="16">
        <v>36.776800000000001</v>
      </c>
      <c r="BC347" s="16">
        <v>0.12</v>
      </c>
      <c r="BD347" s="16">
        <v>2.1647999999999996</v>
      </c>
    </row>
    <row r="348" spans="1:66" x14ac:dyDescent="0.25">
      <c r="C348" s="16" t="s">
        <v>221</v>
      </c>
      <c r="F348" s="16">
        <v>8.2000000000000011</v>
      </c>
      <c r="P348" s="16" t="s">
        <v>42</v>
      </c>
    </row>
    <row r="350" spans="1:66" x14ac:dyDescent="0.25">
      <c r="C350" s="16" t="s">
        <v>222</v>
      </c>
      <c r="S350" s="16">
        <v>1.7699248952819275E-4</v>
      </c>
      <c r="T350" s="16">
        <v>0.71452398999999989</v>
      </c>
      <c r="W350" s="16">
        <v>0.58133232000000001</v>
      </c>
      <c r="AF350" s="16">
        <v>1.1860801628920271E-4</v>
      </c>
      <c r="AG350" s="16">
        <v>0.47882411999999996</v>
      </c>
      <c r="AJ350" s="16">
        <v>0.36333270000000001</v>
      </c>
      <c r="AR350" s="16">
        <v>1.4492931684926789E-2</v>
      </c>
      <c r="AS350" s="16">
        <v>58.508399999999995</v>
      </c>
      <c r="BD350" s="16">
        <v>0.13452292898492207</v>
      </c>
      <c r="BE350" s="16">
        <v>543.07309999999995</v>
      </c>
    </row>
    <row r="351" spans="1:66" x14ac:dyDescent="0.25">
      <c r="C351" s="16" t="s">
        <v>223</v>
      </c>
      <c r="T351" s="16">
        <v>122.91145106124495</v>
      </c>
      <c r="AG351" s="16">
        <v>131.78668476578076</v>
      </c>
      <c r="AS351" s="16">
        <v>144.92931684926788</v>
      </c>
      <c r="BE351" s="16">
        <v>96.087806417801474</v>
      </c>
    </row>
    <row r="354" spans="1:59" x14ac:dyDescent="0.25">
      <c r="C354" s="16" t="s">
        <v>42</v>
      </c>
      <c r="E354" s="16">
        <v>0</v>
      </c>
      <c r="F354" s="16" t="s">
        <v>42</v>
      </c>
      <c r="G354" s="16" t="s">
        <v>42</v>
      </c>
      <c r="H354" s="16">
        <v>0</v>
      </c>
      <c r="I354" s="16">
        <v>0</v>
      </c>
      <c r="L354" s="16">
        <v>0</v>
      </c>
      <c r="P354" s="16">
        <v>0</v>
      </c>
      <c r="R354" s="16" t="s">
        <v>42</v>
      </c>
      <c r="S354" s="16" t="s">
        <v>42</v>
      </c>
      <c r="AE354" s="16" t="s">
        <v>42</v>
      </c>
      <c r="AF354" s="16" t="s">
        <v>42</v>
      </c>
      <c r="AQ354" s="16" t="s">
        <v>42</v>
      </c>
      <c r="AR354" s="16" t="s">
        <v>42</v>
      </c>
      <c r="BC354" s="16" t="s">
        <v>42</v>
      </c>
      <c r="BD354" s="16" t="s">
        <v>42</v>
      </c>
    </row>
    <row r="355" spans="1:59" x14ac:dyDescent="0.25">
      <c r="A355" s="16" t="s">
        <v>261</v>
      </c>
      <c r="C355" s="16" t="s">
        <v>212</v>
      </c>
      <c r="D355" s="16">
        <v>2</v>
      </c>
      <c r="E355" s="16">
        <v>2</v>
      </c>
      <c r="F355" s="16">
        <v>158.04000000000002</v>
      </c>
      <c r="G355" s="16">
        <v>1017.9700000000003</v>
      </c>
      <c r="H355" s="16">
        <v>158.04000000000002</v>
      </c>
      <c r="I355" s="16">
        <v>1017.9700000000003</v>
      </c>
      <c r="J355" s="16">
        <v>184.38</v>
      </c>
      <c r="K355" s="16">
        <v>37.250385232907455</v>
      </c>
      <c r="L355" s="16">
        <v>26.340000000000092</v>
      </c>
      <c r="N355" s="16">
        <v>1228.8250000000003</v>
      </c>
      <c r="O355" s="16">
        <v>298.19400069417804</v>
      </c>
      <c r="P355" s="16">
        <v>210.85499999999934</v>
      </c>
      <c r="Q355" s="16">
        <v>28.75</v>
      </c>
      <c r="R355" s="16">
        <v>2.875E-3</v>
      </c>
      <c r="S355" s="16">
        <v>0.45436500000000007</v>
      </c>
      <c r="T355" s="16">
        <v>0.45436500000000007</v>
      </c>
      <c r="U355" s="16">
        <v>28.75</v>
      </c>
      <c r="V355" s="16">
        <v>59.898374264009938</v>
      </c>
      <c r="W355" s="16">
        <v>77.66540724148966</v>
      </c>
      <c r="AD355" s="16">
        <v>18.559999999999999</v>
      </c>
      <c r="AE355" s="16">
        <v>1.8559999999999998E-3</v>
      </c>
      <c r="AF355" s="16">
        <v>0.29332224000000001</v>
      </c>
      <c r="AG355" s="16">
        <v>0.29332224000000001</v>
      </c>
      <c r="AH355" s="16">
        <v>18.559999999999999</v>
      </c>
      <c r="AI355" s="16">
        <v>57.784529454962218</v>
      </c>
      <c r="AJ355" s="16">
        <v>79.257601992179133</v>
      </c>
      <c r="AQ355" s="16">
        <v>0.13</v>
      </c>
      <c r="AR355" s="16">
        <v>20.545200000000005</v>
      </c>
      <c r="AS355" s="16">
        <v>20.545200000000005</v>
      </c>
      <c r="AT355" s="16">
        <v>0.13</v>
      </c>
      <c r="AU355" s="16">
        <v>33.73579440495368</v>
      </c>
      <c r="BC355" s="16">
        <v>0.42</v>
      </c>
      <c r="BD355" s="16">
        <v>66.376800000000003</v>
      </c>
      <c r="BE355" s="16">
        <v>66.376800000000003</v>
      </c>
      <c r="BF355" s="16">
        <v>0.42</v>
      </c>
      <c r="BG355" s="16">
        <v>12.012756794556754</v>
      </c>
    </row>
    <row r="356" spans="1:59" x14ac:dyDescent="0.25">
      <c r="C356" s="16" t="s">
        <v>214</v>
      </c>
      <c r="D356" s="16">
        <v>4</v>
      </c>
      <c r="E356" s="16">
        <v>6</v>
      </c>
      <c r="F356" s="16">
        <v>113.92</v>
      </c>
      <c r="G356" s="16">
        <v>1130.6100000000001</v>
      </c>
      <c r="H356" s="16">
        <v>271.96000000000004</v>
      </c>
      <c r="I356" s="16">
        <v>2148.5800000000004</v>
      </c>
      <c r="J356" s="16">
        <v>306.32000000000005</v>
      </c>
      <c r="K356" s="16">
        <v>48.592378003139167</v>
      </c>
      <c r="L356" s="16">
        <v>34.359999999999729</v>
      </c>
      <c r="N356" s="16">
        <v>2506.4850000000006</v>
      </c>
      <c r="O356" s="16">
        <v>506.15410504114169</v>
      </c>
      <c r="P356" s="16">
        <v>357.90499999999935</v>
      </c>
      <c r="Q356" s="16">
        <v>7.98</v>
      </c>
      <c r="R356" s="16">
        <v>7.9799999999999999E-4</v>
      </c>
      <c r="S356" s="16">
        <v>9.0908160000000002E-2</v>
      </c>
      <c r="T356" s="16">
        <v>0.54527316000000003</v>
      </c>
      <c r="U356" s="16">
        <v>20.049755846448004</v>
      </c>
      <c r="V356" s="16">
        <v>71.882684215992356</v>
      </c>
      <c r="W356" s="16">
        <v>93.204498650322861</v>
      </c>
      <c r="AD356" s="16">
        <v>4.9800000000000004</v>
      </c>
      <c r="AE356" s="16">
        <v>4.9800000000000007E-4</v>
      </c>
      <c r="AF356" s="16">
        <v>5.6732160000000011E-2</v>
      </c>
      <c r="AG356" s="16">
        <v>0.35005440000000004</v>
      </c>
      <c r="AH356" s="16">
        <v>12.871539932342991</v>
      </c>
      <c r="AI356" s="16">
        <v>68.960774292597534</v>
      </c>
      <c r="AJ356" s="16">
        <v>94.587005440879892</v>
      </c>
      <c r="AQ356" s="16">
        <v>0.02</v>
      </c>
      <c r="AR356" s="16">
        <v>2.2784</v>
      </c>
      <c r="AS356" s="16">
        <v>22.823600000000006</v>
      </c>
      <c r="AT356" s="16">
        <v>8.3922635681717914E-2</v>
      </c>
      <c r="AU356" s="16">
        <v>37.476991082145744</v>
      </c>
      <c r="BC356" s="16">
        <v>0.22</v>
      </c>
      <c r="BD356" s="16">
        <v>25.0624</v>
      </c>
      <c r="BE356" s="16">
        <v>91.4392</v>
      </c>
      <c r="BF356" s="16">
        <v>0.33622297396675976</v>
      </c>
      <c r="BG356" s="16">
        <v>16.548505970291334</v>
      </c>
    </row>
    <row r="357" spans="1:59" x14ac:dyDescent="0.25">
      <c r="C357" s="16" t="s">
        <v>216</v>
      </c>
      <c r="D357" s="16">
        <v>6</v>
      </c>
      <c r="E357" s="16">
        <v>12</v>
      </c>
      <c r="F357" s="16">
        <v>61.75</v>
      </c>
      <c r="G357" s="16">
        <v>782.68999999999983</v>
      </c>
      <c r="H357" s="16">
        <v>333.71000000000004</v>
      </c>
      <c r="I357" s="16">
        <v>2931.2700000000004</v>
      </c>
      <c r="J357" s="16">
        <v>367.55500000000006</v>
      </c>
      <c r="K357" s="16">
        <v>47.864058018517397</v>
      </c>
      <c r="L357" s="16">
        <v>33.844999999999992</v>
      </c>
      <c r="N357" s="16">
        <v>3302.7100000000005</v>
      </c>
      <c r="O357" s="16">
        <v>525.29548560786122</v>
      </c>
      <c r="P357" s="16">
        <v>371.43999999999915</v>
      </c>
      <c r="Q357" s="16">
        <v>4.66</v>
      </c>
      <c r="R357" s="16">
        <v>4.6600000000000005E-4</v>
      </c>
      <c r="S357" s="16">
        <v>2.8775500000000002E-2</v>
      </c>
      <c r="T357" s="16">
        <v>0.57404865999999999</v>
      </c>
      <c r="U357" s="16">
        <v>17.202021515687271</v>
      </c>
      <c r="V357" s="16">
        <v>75.676122682058221</v>
      </c>
      <c r="W357" s="16">
        <v>98.123145390449153</v>
      </c>
      <c r="AD357" s="16">
        <v>2.95</v>
      </c>
      <c r="AE357" s="16">
        <v>2.9500000000000001E-4</v>
      </c>
      <c r="AF357" s="16">
        <v>1.821625E-2</v>
      </c>
      <c r="AG357" s="16">
        <v>0.36827065000000003</v>
      </c>
      <c r="AH357" s="16">
        <v>11.035649216385485</v>
      </c>
      <c r="AI357" s="16">
        <v>72.549378534416903</v>
      </c>
      <c r="AJ357" s="16">
        <v>99.509156220479937</v>
      </c>
      <c r="AQ357" s="16">
        <v>0.01</v>
      </c>
      <c r="AR357" s="16">
        <v>0.61750000000000005</v>
      </c>
      <c r="AS357" s="16">
        <v>23.441100000000006</v>
      </c>
      <c r="AT357" s="16">
        <v>7.0243924365467031E-2</v>
      </c>
      <c r="AU357" s="16">
        <v>38.49094339436752</v>
      </c>
      <c r="BC357" s="16">
        <v>0.16</v>
      </c>
      <c r="BD357" s="16">
        <v>9.8800000000000008</v>
      </c>
      <c r="BE357" s="16">
        <v>101.3192</v>
      </c>
      <c r="BF357" s="16">
        <v>0.3036145155973749</v>
      </c>
      <c r="BG357" s="16">
        <v>18.336571034142267</v>
      </c>
    </row>
    <row r="358" spans="1:59" x14ac:dyDescent="0.25">
      <c r="C358" s="16" t="s">
        <v>217</v>
      </c>
      <c r="D358" s="16">
        <v>8</v>
      </c>
      <c r="E358" s="16">
        <v>20</v>
      </c>
      <c r="F358" s="16">
        <v>34.46</v>
      </c>
      <c r="G358" s="16">
        <v>524.5200000000001</v>
      </c>
      <c r="H358" s="16">
        <v>368.17</v>
      </c>
      <c r="I358" s="16">
        <v>3455.7900000000004</v>
      </c>
      <c r="J358" s="16">
        <v>398.6</v>
      </c>
      <c r="K358" s="16">
        <v>43.034518703013291</v>
      </c>
      <c r="L358" s="16">
        <v>30.430000000000003</v>
      </c>
      <c r="N358" s="16">
        <v>3783.4500000000007</v>
      </c>
      <c r="O358" s="16">
        <v>463.38121584716845</v>
      </c>
      <c r="P358" s="16">
        <v>327.66000000000008</v>
      </c>
      <c r="Q358" s="16">
        <v>4</v>
      </c>
      <c r="R358" s="16">
        <v>3.9999999999999996E-4</v>
      </c>
      <c r="S358" s="16">
        <v>1.3783999999999999E-2</v>
      </c>
      <c r="T358" s="16">
        <v>0.58783266000000001</v>
      </c>
      <c r="U358" s="16">
        <v>15.966337833066245</v>
      </c>
      <c r="V358" s="16">
        <v>77.493250301604434</v>
      </c>
      <c r="W358" s="16">
        <v>100.47926871292489</v>
      </c>
      <c r="AD358" s="16">
        <v>2.74</v>
      </c>
      <c r="AE358" s="16">
        <v>2.7399999999999999E-4</v>
      </c>
      <c r="AF358" s="16">
        <v>9.4420400000000005E-3</v>
      </c>
      <c r="AG358" s="16">
        <v>0.37771269000000002</v>
      </c>
      <c r="AH358" s="16">
        <v>10.259192492598526</v>
      </c>
      <c r="AI358" s="16">
        <v>74.409461965168461</v>
      </c>
      <c r="AJ358" s="16">
        <v>102.06045764349592</v>
      </c>
      <c r="AQ358" s="16">
        <v>0.01</v>
      </c>
      <c r="AR358" s="16">
        <v>0.34460000000000002</v>
      </c>
      <c r="AS358" s="16">
        <v>23.785700000000006</v>
      </c>
      <c r="AT358" s="16">
        <v>6.4605209549936177E-2</v>
      </c>
      <c r="AU358" s="16">
        <v>39.056786255568539</v>
      </c>
      <c r="BC358" s="16">
        <v>0.17</v>
      </c>
      <c r="BD358" s="16">
        <v>5.858200000000001</v>
      </c>
      <c r="BE358" s="16">
        <v>107.17739999999999</v>
      </c>
      <c r="BF358" s="16">
        <v>0.29110845533313412</v>
      </c>
      <c r="BG358" s="16">
        <v>19.396777790928862</v>
      </c>
    </row>
    <row r="359" spans="1:59" x14ac:dyDescent="0.25">
      <c r="C359" s="16" t="s">
        <v>218</v>
      </c>
      <c r="F359" s="16">
        <v>4079.6299999999997</v>
      </c>
      <c r="Q359" s="16">
        <v>1.44</v>
      </c>
      <c r="R359" s="16">
        <v>1.44E-4</v>
      </c>
      <c r="S359" s="16">
        <v>0.58746672</v>
      </c>
      <c r="AD359" s="16">
        <v>0.9</v>
      </c>
      <c r="AE359" s="16">
        <v>9.0000000000000006E-5</v>
      </c>
      <c r="AF359" s="16">
        <v>0.36716670000000001</v>
      </c>
      <c r="AQ359" s="16">
        <v>0.01</v>
      </c>
      <c r="AR359" s="16">
        <v>40.796299999999995</v>
      </c>
      <c r="BC359" s="16">
        <v>0.14000000000000001</v>
      </c>
      <c r="BD359" s="16">
        <v>571.14819999999997</v>
      </c>
    </row>
    <row r="360" spans="1:59" x14ac:dyDescent="0.25">
      <c r="C360" s="16" t="s">
        <v>219</v>
      </c>
      <c r="F360" s="16">
        <v>3621.0099999999998</v>
      </c>
    </row>
    <row r="361" spans="1:59" x14ac:dyDescent="0.25">
      <c r="C361" s="16" t="s">
        <v>220</v>
      </c>
      <c r="F361" s="16">
        <v>61.55</v>
      </c>
      <c r="P361" s="16" t="s">
        <v>42</v>
      </c>
      <c r="Q361" s="16">
        <v>0.46</v>
      </c>
      <c r="R361" s="16">
        <v>4.6000000000000007E-5</v>
      </c>
      <c r="S361" s="16">
        <v>0.17072716000000002</v>
      </c>
      <c r="AD361" s="16">
        <v>0.35</v>
      </c>
      <c r="AE361" s="16">
        <v>3.4999999999999997E-5</v>
      </c>
      <c r="AF361" s="16">
        <v>2.1542499999999999E-3</v>
      </c>
      <c r="AQ361" s="16">
        <v>0.01</v>
      </c>
      <c r="AR361" s="16">
        <v>37.114600000000003</v>
      </c>
      <c r="BC361" s="16">
        <v>0.12</v>
      </c>
      <c r="BD361" s="16">
        <v>7.3859999999999992</v>
      </c>
    </row>
    <row r="362" spans="1:59" x14ac:dyDescent="0.25">
      <c r="C362" s="16" t="s">
        <v>221</v>
      </c>
      <c r="F362" s="16">
        <v>28.9</v>
      </c>
      <c r="P362" s="16" t="s">
        <v>42</v>
      </c>
    </row>
    <row r="364" spans="1:59" x14ac:dyDescent="0.25">
      <c r="C364" s="16" t="s">
        <v>222</v>
      </c>
      <c r="S364" s="16">
        <v>1.8593838656937029E-4</v>
      </c>
      <c r="T364" s="16">
        <v>0.75855982</v>
      </c>
      <c r="W364" s="16">
        <v>0.58746672</v>
      </c>
      <c r="AF364" s="16">
        <v>1.2442642837708323E-4</v>
      </c>
      <c r="AG364" s="16">
        <v>0.50761378999999995</v>
      </c>
      <c r="AJ364" s="16">
        <v>0.36716670000000001</v>
      </c>
      <c r="AR364" s="16">
        <v>1.4927897873091433E-2</v>
      </c>
      <c r="AS364" s="16">
        <v>60.900300000000001</v>
      </c>
      <c r="BD364" s="16">
        <v>0.13544184153955138</v>
      </c>
      <c r="BE364" s="16">
        <v>552.55259999999998</v>
      </c>
    </row>
    <row r="365" spans="1:59" x14ac:dyDescent="0.25">
      <c r="C365" s="16" t="s">
        <v>223</v>
      </c>
      <c r="T365" s="16">
        <v>129.12387956206268</v>
      </c>
      <c r="AG365" s="16">
        <v>138.251587085648</v>
      </c>
      <c r="AS365" s="16">
        <v>149.2789787309143</v>
      </c>
      <c r="BE365" s="16">
        <v>96.744172528250971</v>
      </c>
    </row>
    <row r="368" spans="1:59" x14ac:dyDescent="0.25">
      <c r="C368" s="16" t="s">
        <v>42</v>
      </c>
      <c r="E368" s="16">
        <v>0</v>
      </c>
      <c r="F368" s="16" t="s">
        <v>42</v>
      </c>
      <c r="G368" s="16" t="s">
        <v>42</v>
      </c>
      <c r="H368" s="16">
        <v>0</v>
      </c>
      <c r="I368" s="16">
        <v>0</v>
      </c>
      <c r="L368" s="16">
        <v>0</v>
      </c>
      <c r="P368" s="16">
        <v>0</v>
      </c>
      <c r="R368" s="16" t="s">
        <v>42</v>
      </c>
      <c r="S368" s="16" t="s">
        <v>42</v>
      </c>
      <c r="AC368" s="16" t="s">
        <v>42</v>
      </c>
      <c r="AE368" s="16" t="s">
        <v>42</v>
      </c>
      <c r="AF368" s="16" t="s">
        <v>42</v>
      </c>
      <c r="AQ368" s="16" t="s">
        <v>42</v>
      </c>
      <c r="AR368" s="16" t="s">
        <v>42</v>
      </c>
      <c r="BC368" s="16" t="s">
        <v>42</v>
      </c>
      <c r="BD368" s="16" t="s">
        <v>42</v>
      </c>
    </row>
    <row r="369" spans="1:66" x14ac:dyDescent="0.25">
      <c r="C369" s="16" t="s">
        <v>212</v>
      </c>
      <c r="D369" s="16">
        <v>2</v>
      </c>
      <c r="E369" s="16">
        <v>2</v>
      </c>
      <c r="F369" s="16">
        <v>210.72</v>
      </c>
      <c r="G369" s="16">
        <v>1439.68</v>
      </c>
      <c r="H369" s="16">
        <v>210.72</v>
      </c>
      <c r="I369" s="16">
        <v>1439.68</v>
      </c>
      <c r="J369" s="16">
        <v>222.86500000000001</v>
      </c>
      <c r="K369" s="16">
        <v>17.175623715021253</v>
      </c>
      <c r="L369" s="16">
        <v>12.145000000000008</v>
      </c>
      <c r="N369" s="16">
        <v>1492.095</v>
      </c>
      <c r="O369" s="16">
        <v>74.126003871785727</v>
      </c>
      <c r="P369" s="16">
        <v>52.414999999999964</v>
      </c>
      <c r="Q369" s="16">
        <v>23.46</v>
      </c>
      <c r="R369" s="16">
        <v>2.3460000000000004E-3</v>
      </c>
      <c r="S369" s="16">
        <v>0.49434912000000009</v>
      </c>
      <c r="T369" s="16">
        <v>0.49434912000000009</v>
      </c>
      <c r="U369" s="16">
        <v>23.460000000000004</v>
      </c>
      <c r="V369" s="16">
        <v>64.167319071267301</v>
      </c>
      <c r="W369" s="16">
        <v>84.499963078740748</v>
      </c>
      <c r="X369" s="16">
        <v>23.460000000000004</v>
      </c>
      <c r="Y369" s="16">
        <v>0</v>
      </c>
      <c r="Z369" s="16">
        <v>0</v>
      </c>
      <c r="AA369" s="16">
        <v>65.635694476025122</v>
      </c>
      <c r="AB369" s="16">
        <v>2.0765964120635849</v>
      </c>
      <c r="AC369" s="16">
        <v>1.468375404757815</v>
      </c>
      <c r="AD369" s="16">
        <v>13.85</v>
      </c>
      <c r="AE369" s="16">
        <v>1.3849999999999999E-3</v>
      </c>
      <c r="AF369" s="16">
        <v>0.29184719999999997</v>
      </c>
      <c r="AG369" s="16">
        <v>0.29184719999999997</v>
      </c>
      <c r="AH369" s="16">
        <v>13.85</v>
      </c>
      <c r="AI369" s="16">
        <v>63.215116357651489</v>
      </c>
      <c r="AJ369" s="16">
        <v>78.859036464919612</v>
      </c>
      <c r="AK369" s="16">
        <v>13.85</v>
      </c>
      <c r="AL369" s="16">
        <v>0</v>
      </c>
      <c r="AM369" s="16">
        <v>0</v>
      </c>
      <c r="AN369" s="16">
        <v>64.689827280257362</v>
      </c>
      <c r="AO369" s="16">
        <v>2.0855561873289594</v>
      </c>
      <c r="AP369" s="16">
        <v>1.4747109226058688</v>
      </c>
      <c r="AQ369" s="16">
        <v>0.09</v>
      </c>
      <c r="AR369" s="16">
        <v>18.9648</v>
      </c>
      <c r="AS369" s="16">
        <v>18.9648</v>
      </c>
      <c r="AT369" s="16">
        <v>0.09</v>
      </c>
      <c r="AU369" s="16">
        <v>32.120699904983383</v>
      </c>
      <c r="AW369" s="16">
        <v>0.09</v>
      </c>
      <c r="AX369" s="16">
        <v>0</v>
      </c>
      <c r="AY369" s="16">
        <v>0</v>
      </c>
      <c r="AZ369" s="16">
        <v>33.311547697452355</v>
      </c>
      <c r="BA369" s="16">
        <v>1.6841130988316759</v>
      </c>
      <c r="BB369" s="16">
        <v>1.1908477924689682</v>
      </c>
      <c r="BC369" s="16">
        <v>0.36</v>
      </c>
      <c r="BD369" s="16">
        <v>75.859200000000001</v>
      </c>
      <c r="BE369" s="16">
        <v>75.859200000000001</v>
      </c>
      <c r="BF369" s="16">
        <v>0.36</v>
      </c>
      <c r="BG369" s="16">
        <v>12.829147806498693</v>
      </c>
      <c r="BI369" s="16">
        <v>0.36</v>
      </c>
      <c r="BJ369" s="16">
        <v>0</v>
      </c>
      <c r="BK369" s="16">
        <v>0</v>
      </c>
      <c r="BL369" s="16">
        <v>13.439476538588384</v>
      </c>
      <c r="BM369" s="16">
        <v>0.8631351704272151</v>
      </c>
      <c r="BN369" s="16">
        <v>0.61032873208969018</v>
      </c>
    </row>
    <row r="370" spans="1:66" x14ac:dyDescent="0.25">
      <c r="B370" s="16" t="s">
        <v>211</v>
      </c>
      <c r="C370" s="16" t="s">
        <v>214</v>
      </c>
      <c r="D370" s="16">
        <v>4</v>
      </c>
      <c r="E370" s="16">
        <v>6</v>
      </c>
      <c r="F370" s="16">
        <v>129.96</v>
      </c>
      <c r="G370" s="16">
        <v>1424.71</v>
      </c>
      <c r="H370" s="16">
        <v>340.68</v>
      </c>
      <c r="I370" s="16">
        <v>2864.3900000000003</v>
      </c>
      <c r="J370" s="16">
        <v>345.91499999999996</v>
      </c>
      <c r="K370" s="16">
        <v>7.4034079990231314</v>
      </c>
      <c r="L370" s="16">
        <v>5.2349999999999843</v>
      </c>
      <c r="N370" s="16">
        <v>2835.5600000000004</v>
      </c>
      <c r="O370" s="16">
        <v>40.771777003216229</v>
      </c>
      <c r="P370" s="16">
        <v>28.829999999999927</v>
      </c>
      <c r="Q370" s="16">
        <v>6.45</v>
      </c>
      <c r="R370" s="16">
        <v>6.4499999999999996E-4</v>
      </c>
      <c r="S370" s="16">
        <v>8.3824200000000001E-2</v>
      </c>
      <c r="T370" s="16">
        <v>0.5781733200000001</v>
      </c>
      <c r="U370" s="16">
        <v>16.971155336386055</v>
      </c>
      <c r="V370" s="16">
        <v>75.047836441852951</v>
      </c>
      <c r="W370" s="16">
        <v>98.828180766485346</v>
      </c>
      <c r="X370" s="16">
        <v>17.402618249141341</v>
      </c>
      <c r="Y370" s="16">
        <v>0.61018070287952775</v>
      </c>
      <c r="Z370" s="16">
        <v>0.43146291275528798</v>
      </c>
      <c r="AA370" s="16">
        <v>75.634706049262022</v>
      </c>
      <c r="AB370" s="16">
        <v>0.82995895814248166</v>
      </c>
      <c r="AC370" s="16">
        <v>0.58686960740907068</v>
      </c>
      <c r="AD370" s="16">
        <v>3.84</v>
      </c>
      <c r="AE370" s="16">
        <v>3.8399999999999996E-4</v>
      </c>
      <c r="AF370" s="16">
        <v>4.990464E-2</v>
      </c>
      <c r="AG370" s="16">
        <v>0.34175183999999997</v>
      </c>
      <c r="AH370" s="16">
        <v>10.031461782317717</v>
      </c>
      <c r="AI370" s="16">
        <v>74.024634572617089</v>
      </c>
      <c r="AJ370" s="16">
        <v>92.343599022068304</v>
      </c>
      <c r="AK370" s="16">
        <v>10.285367940852723</v>
      </c>
      <c r="AL370" s="16">
        <v>0.35907753297025768</v>
      </c>
      <c r="AM370" s="16">
        <v>0.25390615853500531</v>
      </c>
      <c r="AN370" s="16">
        <v>74.627445493792692</v>
      </c>
      <c r="AO370" s="16">
        <v>0.85250338027314676</v>
      </c>
      <c r="AP370" s="16">
        <v>0.60281092117559609</v>
      </c>
      <c r="AQ370" s="16">
        <v>0.02</v>
      </c>
      <c r="AR370" s="16">
        <v>2.5992000000000002</v>
      </c>
      <c r="AS370" s="16">
        <v>21.564</v>
      </c>
      <c r="AT370" s="16">
        <v>6.3296935540683344E-2</v>
      </c>
      <c r="AU370" s="16">
        <v>36.522967431824306</v>
      </c>
      <c r="AW370" s="16">
        <v>6.5072503082886174E-2</v>
      </c>
      <c r="AX370" s="16">
        <v>2.5110316990927051E-3</v>
      </c>
      <c r="AY370" s="16">
        <v>1.77556754220283E-3</v>
      </c>
      <c r="AZ370" s="16">
        <v>37.407214654353695</v>
      </c>
      <c r="BA370" s="16">
        <v>1.250514414591797</v>
      </c>
      <c r="BB370" s="16">
        <v>0.88424722252938537</v>
      </c>
      <c r="BC370" s="16">
        <v>0.19</v>
      </c>
      <c r="BD370" s="16">
        <v>24.692400000000003</v>
      </c>
      <c r="BE370" s="16">
        <v>100.55160000000001</v>
      </c>
      <c r="BF370" s="16">
        <v>0.29514970059880241</v>
      </c>
      <c r="BG370" s="16">
        <v>17.005074382275769</v>
      </c>
      <c r="BI370" s="16">
        <v>0.29946179320129496</v>
      </c>
      <c r="BJ370" s="16">
        <v>6.0982198406536927E-3</v>
      </c>
      <c r="BK370" s="16">
        <v>4.3120926024925732E-3</v>
      </c>
      <c r="BL370" s="16">
        <v>17.359698932389346</v>
      </c>
      <c r="BM370" s="16">
        <v>0.50151484832107818</v>
      </c>
      <c r="BN370" s="16">
        <v>0.35462455011357719</v>
      </c>
    </row>
    <row r="371" spans="1:66" x14ac:dyDescent="0.25">
      <c r="A371" s="16" t="s">
        <v>262</v>
      </c>
      <c r="B371" s="16" t="s">
        <v>260</v>
      </c>
      <c r="C371" s="16" t="s">
        <v>216</v>
      </c>
      <c r="D371" s="16">
        <v>6</v>
      </c>
      <c r="E371" s="16">
        <v>12</v>
      </c>
      <c r="F371" s="16">
        <v>60.720000000000006</v>
      </c>
      <c r="G371" s="16">
        <v>809.76000000000022</v>
      </c>
      <c r="H371" s="16">
        <v>401.40000000000003</v>
      </c>
      <c r="I371" s="16">
        <v>3674.1500000000005</v>
      </c>
      <c r="J371" s="16">
        <v>407.85500000000002</v>
      </c>
      <c r="K371" s="16">
        <v>9.1287485451182651</v>
      </c>
      <c r="L371" s="16">
        <v>6.4549999999999548</v>
      </c>
      <c r="N371" s="16">
        <v>3662.2900000000009</v>
      </c>
      <c r="O371" s="16">
        <v>16.772572849744765</v>
      </c>
      <c r="P371" s="16">
        <v>11.859999999999898</v>
      </c>
      <c r="Q371" s="16">
        <v>4.0599999999999996</v>
      </c>
      <c r="R371" s="16">
        <v>4.0599999999999995E-4</v>
      </c>
      <c r="S371" s="16">
        <v>2.4652319999999998E-2</v>
      </c>
      <c r="T371" s="16">
        <v>0.60282564000000005</v>
      </c>
      <c r="U371" s="16">
        <v>15.018077727952166</v>
      </c>
      <c r="V371" s="16">
        <v>78.247747636773198</v>
      </c>
      <c r="W371" s="16">
        <v>103.0420451095741</v>
      </c>
      <c r="X371" s="16">
        <v>15.376176031797284</v>
      </c>
      <c r="Y371" s="16">
        <v>0.50642747796056731</v>
      </c>
      <c r="Z371" s="16">
        <v>0.35809830384511798</v>
      </c>
      <c r="AA371" s="16">
        <v>78.795193615696164</v>
      </c>
      <c r="AB371" s="16">
        <v>0.7742055280594734</v>
      </c>
      <c r="AC371" s="16">
        <v>0.54744597892296554</v>
      </c>
      <c r="AD371" s="16">
        <v>2.44</v>
      </c>
      <c r="AE371" s="16">
        <v>2.4399999999999999E-4</v>
      </c>
      <c r="AF371" s="16">
        <v>1.4815680000000001E-2</v>
      </c>
      <c r="AG371" s="16">
        <v>0.35656751999999997</v>
      </c>
      <c r="AH371" s="16">
        <v>8.883097159940208</v>
      </c>
      <c r="AI371" s="16">
        <v>77.233762277517897</v>
      </c>
      <c r="AJ371" s="16">
        <v>96.346893380803223</v>
      </c>
      <c r="AK371" s="16">
        <v>9.0938337046352107</v>
      </c>
      <c r="AL371" s="16">
        <v>0.2980264795953167</v>
      </c>
      <c r="AM371" s="16">
        <v>0.21073654469500266</v>
      </c>
      <c r="AN371" s="16">
        <v>77.798367678987603</v>
      </c>
      <c r="AO371" s="16">
        <v>0.79847261614755394</v>
      </c>
      <c r="AP371" s="16">
        <v>0.56460540146969851</v>
      </c>
      <c r="AQ371" s="16">
        <v>0.01</v>
      </c>
      <c r="AR371" s="16">
        <v>0.60720000000000007</v>
      </c>
      <c r="AS371" s="16">
        <v>22.171199999999999</v>
      </c>
      <c r="AT371" s="16">
        <v>5.5234678624813148E-2</v>
      </c>
      <c r="AU371" s="16">
        <v>37.551382652776063</v>
      </c>
      <c r="AW371" s="16">
        <v>5.6708237432171973E-2</v>
      </c>
      <c r="AX371" s="16">
        <v>2.0839268503211688E-3</v>
      </c>
      <c r="AY371" s="16">
        <v>1.4735588073588218E-3</v>
      </c>
      <c r="AZ371" s="16">
        <v>38.43657086350467</v>
      </c>
      <c r="BA371" s="16">
        <v>1.2518451728651645</v>
      </c>
      <c r="BB371" s="16">
        <v>0.88518821072860354</v>
      </c>
      <c r="BC371" s="16">
        <v>0.17</v>
      </c>
      <c r="BD371" s="16">
        <v>10.322400000000002</v>
      </c>
      <c r="BE371" s="16">
        <v>110.87400000000001</v>
      </c>
      <c r="BF371" s="16">
        <v>0.27621823617339314</v>
      </c>
      <c r="BG371" s="16">
        <v>18.750776885305093</v>
      </c>
      <c r="BI371" s="16">
        <v>0.27979939831164891</v>
      </c>
      <c r="BJ371" s="16">
        <v>5.0645280649783382E-3</v>
      </c>
      <c r="BK371" s="16">
        <v>3.5811621382557664E-3</v>
      </c>
      <c r="BL371" s="16">
        <v>19.124093623854108</v>
      </c>
      <c r="BM371" s="16">
        <v>0.5279495947169075</v>
      </c>
      <c r="BN371" s="16">
        <v>0.37331673854901476</v>
      </c>
    </row>
    <row r="372" spans="1:66" x14ac:dyDescent="0.25">
      <c r="B372" s="16" t="s">
        <v>240</v>
      </c>
      <c r="C372" s="16" t="s">
        <v>217</v>
      </c>
      <c r="D372" s="16">
        <v>8</v>
      </c>
      <c r="E372" s="16">
        <v>20</v>
      </c>
      <c r="F372" s="16">
        <v>27.630000000000003</v>
      </c>
      <c r="G372" s="16">
        <v>436.96000000000004</v>
      </c>
      <c r="H372" s="16">
        <v>429.03000000000003</v>
      </c>
      <c r="I372" s="16">
        <v>4111.1100000000006</v>
      </c>
      <c r="J372" s="16">
        <v>436.61500000000001</v>
      </c>
      <c r="K372" s="16">
        <v>10.726809870599856</v>
      </c>
      <c r="L372" s="16">
        <v>7.5849999999999502</v>
      </c>
      <c r="N372" s="16">
        <v>4104.7400000000007</v>
      </c>
      <c r="O372" s="16">
        <v>9.0085403923164602</v>
      </c>
      <c r="P372" s="16">
        <v>6.36999999999989</v>
      </c>
      <c r="Q372" s="16">
        <v>3.7</v>
      </c>
      <c r="R372" s="16">
        <v>3.6999999999999999E-4</v>
      </c>
      <c r="S372" s="16">
        <v>1.0223100000000001E-2</v>
      </c>
      <c r="T372" s="16">
        <v>0.61304874000000009</v>
      </c>
      <c r="U372" s="16">
        <v>14.289181176141529</v>
      </c>
      <c r="V372" s="16">
        <v>79.574722628854673</v>
      </c>
      <c r="W372" s="16">
        <v>104.7894975426851</v>
      </c>
      <c r="X372" s="16">
        <v>14.606837548899223</v>
      </c>
      <c r="Y372" s="16">
        <v>0.44923395052817483</v>
      </c>
      <c r="Z372" s="16">
        <v>0.31765637275769443</v>
      </c>
      <c r="AA372" s="16">
        <v>80.131707595593468</v>
      </c>
      <c r="AB372" s="16">
        <v>0.7876956939999219</v>
      </c>
      <c r="AC372" s="16">
        <v>0.55698496673878839</v>
      </c>
      <c r="AD372" s="16">
        <v>2.2799999999999998</v>
      </c>
      <c r="AE372" s="16">
        <v>2.2799999999999999E-4</v>
      </c>
      <c r="AF372" s="16">
        <v>6.2996400000000004E-3</v>
      </c>
      <c r="AG372" s="16">
        <v>0.36286715999999997</v>
      </c>
      <c r="AH372" s="16">
        <v>8.4578504999650352</v>
      </c>
      <c r="AI372" s="16">
        <v>78.598286164028778</v>
      </c>
      <c r="AJ372" s="16">
        <v>98.049097618074867</v>
      </c>
      <c r="AK372" s="16">
        <v>8.6448704323328105</v>
      </c>
      <c r="AL372" s="16">
        <v>0.26448612478860672</v>
      </c>
      <c r="AM372" s="16">
        <v>0.18701993236777523</v>
      </c>
      <c r="AN372" s="16">
        <v>79.173289347283458</v>
      </c>
      <c r="AO372" s="16">
        <v>0.81317730016648004</v>
      </c>
      <c r="AP372" s="16">
        <v>0.57500318325468669</v>
      </c>
      <c r="AQ372" s="16">
        <v>0.01</v>
      </c>
      <c r="AR372" s="16">
        <v>0.27630000000000005</v>
      </c>
      <c r="AS372" s="16">
        <v>22.447499999999998</v>
      </c>
      <c r="AT372" s="16">
        <v>5.2321515977903632E-2</v>
      </c>
      <c r="AU372" s="16">
        <v>38.019352227132067</v>
      </c>
      <c r="AW372" s="16">
        <v>5.3630591397326427E-2</v>
      </c>
      <c r="AX372" s="16">
        <v>1.8513122123169643E-3</v>
      </c>
      <c r="AY372" s="16">
        <v>1.3090754194227947E-3</v>
      </c>
      <c r="AZ372" s="16">
        <v>38.914345891569283</v>
      </c>
      <c r="BA372" s="16">
        <v>1.2657121784851055</v>
      </c>
      <c r="BB372" s="16">
        <v>0.89499366443721584</v>
      </c>
      <c r="BC372" s="16">
        <v>0.17</v>
      </c>
      <c r="BD372" s="16">
        <v>4.6971000000000007</v>
      </c>
      <c r="BE372" s="16">
        <v>115.57110000000002</v>
      </c>
      <c r="BF372" s="16">
        <v>0.26937766589748968</v>
      </c>
      <c r="BG372" s="16">
        <v>19.54514052428237</v>
      </c>
      <c r="BI372" s="16">
        <v>0.27256445203924462</v>
      </c>
      <c r="BJ372" s="16">
        <v>4.5067961820524621E-3</v>
      </c>
      <c r="BK372" s="16">
        <v>3.1867861417549377E-3</v>
      </c>
      <c r="BL372" s="16">
        <v>19.943191741951175</v>
      </c>
      <c r="BM372" s="16">
        <v>0.56292943054635081</v>
      </c>
      <c r="BN372" s="16">
        <v>0.39805121766880625</v>
      </c>
    </row>
    <row r="373" spans="1:66" x14ac:dyDescent="0.25">
      <c r="B373" s="16" t="s">
        <v>213</v>
      </c>
      <c r="C373" s="16" t="s">
        <v>218</v>
      </c>
      <c r="F373" s="16">
        <v>4088.51</v>
      </c>
      <c r="Q373" s="16">
        <v>1.44</v>
      </c>
      <c r="R373" s="16">
        <v>1.44E-4</v>
      </c>
      <c r="S373" s="16">
        <v>0.58874544000000006</v>
      </c>
      <c r="AD373" s="16">
        <v>0.9</v>
      </c>
      <c r="AE373" s="16">
        <v>9.0000000000000006E-5</v>
      </c>
      <c r="AF373" s="16">
        <v>0.36796590000000007</v>
      </c>
      <c r="AQ373" s="16">
        <v>0.01</v>
      </c>
      <c r="AR373" s="16">
        <v>40.885100000000001</v>
      </c>
      <c r="BC373" s="16">
        <v>0.14000000000000001</v>
      </c>
      <c r="BD373" s="16">
        <v>572.39140000000009</v>
      </c>
    </row>
    <row r="374" spans="1:66" x14ac:dyDescent="0.25">
      <c r="B374" s="16" t="s">
        <v>215</v>
      </c>
      <c r="C374" s="16" t="s">
        <v>219</v>
      </c>
      <c r="F374" s="16">
        <v>3590.42</v>
      </c>
    </row>
    <row r="375" spans="1:66" x14ac:dyDescent="0.25">
      <c r="C375" s="16" t="s">
        <v>220</v>
      </c>
      <c r="F375" s="16">
        <v>45.46</v>
      </c>
      <c r="P375" s="16" t="s">
        <v>42</v>
      </c>
      <c r="Q375" s="16">
        <v>0.43</v>
      </c>
      <c r="R375" s="16">
        <v>4.3000000000000002E-5</v>
      </c>
      <c r="S375" s="16">
        <v>0.15735763999999999</v>
      </c>
      <c r="AD375" s="16">
        <v>0.27</v>
      </c>
      <c r="AE375" s="16">
        <v>2.7000000000000002E-5</v>
      </c>
      <c r="AF375" s="16">
        <v>1.2274200000000001E-3</v>
      </c>
      <c r="AQ375" s="16">
        <v>0.01</v>
      </c>
      <c r="AR375" s="16">
        <v>36.594799999999999</v>
      </c>
      <c r="BC375" s="16">
        <v>0.13</v>
      </c>
      <c r="BD375" s="16">
        <v>5.9098000000000006</v>
      </c>
    </row>
    <row r="376" spans="1:66" x14ac:dyDescent="0.25">
      <c r="C376" s="16" t="s">
        <v>221</v>
      </c>
      <c r="F376" s="16">
        <v>23.6</v>
      </c>
      <c r="P376" s="16" t="s">
        <v>42</v>
      </c>
    </row>
    <row r="378" spans="1:66" x14ac:dyDescent="0.25">
      <c r="C378" s="16" t="s">
        <v>222</v>
      </c>
      <c r="S378" s="16">
        <v>1.8843206449293263E-4</v>
      </c>
      <c r="T378" s="16">
        <v>0.77040638000000006</v>
      </c>
      <c r="W378" s="16">
        <v>0.58874544000000006</v>
      </c>
      <c r="AF378" s="16">
        <v>1.1291965043499954E-4</v>
      </c>
      <c r="AG378" s="16">
        <v>0.46167311999999999</v>
      </c>
      <c r="AJ378" s="16">
        <v>0.36796590000000007</v>
      </c>
      <c r="AR378" s="16">
        <v>1.4441031084673877E-2</v>
      </c>
      <c r="AS378" s="16">
        <v>59.042299999999997</v>
      </c>
      <c r="BD378" s="16">
        <v>0.14462567047653058</v>
      </c>
      <c r="BE378" s="16">
        <v>591.3035000000001</v>
      </c>
    </row>
    <row r="379" spans="1:66" x14ac:dyDescent="0.25">
      <c r="C379" s="16" t="s">
        <v>223</v>
      </c>
      <c r="T379" s="16">
        <v>130.85560034231432</v>
      </c>
      <c r="AG379" s="16">
        <v>125.46627826111059</v>
      </c>
      <c r="AS379" s="16">
        <v>144.41031084673875</v>
      </c>
      <c r="BE379" s="16">
        <v>103.30405034037898</v>
      </c>
    </row>
    <row r="382" spans="1:66" x14ac:dyDescent="0.25">
      <c r="C382" s="16" t="s">
        <v>42</v>
      </c>
      <c r="E382" s="16">
        <v>0</v>
      </c>
      <c r="F382" s="16" t="s">
        <v>42</v>
      </c>
      <c r="G382" s="16" t="s">
        <v>42</v>
      </c>
      <c r="H382" s="16">
        <v>0</v>
      </c>
      <c r="I382" s="16">
        <v>0</v>
      </c>
      <c r="L382" s="16">
        <v>0</v>
      </c>
      <c r="P382" s="16">
        <v>0</v>
      </c>
      <c r="R382" s="16" t="s">
        <v>42</v>
      </c>
      <c r="S382" s="16" t="s">
        <v>42</v>
      </c>
      <c r="AE382" s="16" t="s">
        <v>42</v>
      </c>
      <c r="AF382" s="16" t="s">
        <v>42</v>
      </c>
      <c r="AQ382" s="16" t="s">
        <v>42</v>
      </c>
      <c r="AR382" s="16" t="s">
        <v>42</v>
      </c>
      <c r="BC382" s="16" t="s">
        <v>42</v>
      </c>
      <c r="BD382" s="16" t="s">
        <v>42</v>
      </c>
    </row>
    <row r="383" spans="1:66" x14ac:dyDescent="0.25">
      <c r="A383" s="16" t="s">
        <v>263</v>
      </c>
      <c r="C383" s="16" t="s">
        <v>212</v>
      </c>
      <c r="D383" s="16">
        <v>2</v>
      </c>
      <c r="E383" s="16">
        <v>2</v>
      </c>
      <c r="F383" s="16">
        <v>235.01000000000002</v>
      </c>
      <c r="G383" s="16">
        <v>1544.51</v>
      </c>
      <c r="H383" s="16">
        <v>235.01000000000002</v>
      </c>
      <c r="I383" s="16">
        <v>1544.51</v>
      </c>
      <c r="J383" s="16">
        <v>117.50500000000001</v>
      </c>
      <c r="K383" s="16">
        <v>166.17716464665054</v>
      </c>
      <c r="L383" s="16">
        <v>117.505</v>
      </c>
      <c r="N383" s="16">
        <v>772.255</v>
      </c>
      <c r="O383" s="16">
        <v>1092.1334946104346</v>
      </c>
      <c r="P383" s="16">
        <v>772.255</v>
      </c>
      <c r="Q383" s="16">
        <v>23.46</v>
      </c>
      <c r="R383" s="16">
        <v>2.3460000000000004E-3</v>
      </c>
      <c r="S383" s="16">
        <v>0.55133346000000016</v>
      </c>
      <c r="T383" s="16">
        <v>0.55133346000000016</v>
      </c>
      <c r="U383" s="16">
        <v>23.460000000000004</v>
      </c>
      <c r="V383" s="16">
        <v>67.10406988078293</v>
      </c>
      <c r="W383" s="16">
        <v>94.240396370230002</v>
      </c>
      <c r="AD383" s="16">
        <v>13.85</v>
      </c>
      <c r="AE383" s="16">
        <v>1.3849999999999999E-3</v>
      </c>
      <c r="AF383" s="16">
        <v>0.32548885</v>
      </c>
      <c r="AG383" s="16">
        <v>0.32548885</v>
      </c>
      <c r="AH383" s="16">
        <v>13.85</v>
      </c>
      <c r="AI383" s="16">
        <v>66.164538202863227</v>
      </c>
      <c r="AJ383" s="16">
        <v>87.949231964790997</v>
      </c>
      <c r="AQ383" s="16">
        <v>0.09</v>
      </c>
      <c r="AR383" s="16">
        <v>21.1509</v>
      </c>
      <c r="AS383" s="16">
        <v>21.1509</v>
      </c>
      <c r="AT383" s="16">
        <v>0.09</v>
      </c>
      <c r="AU383" s="16">
        <v>34.502395489921319</v>
      </c>
      <c r="BC383" s="16">
        <v>0.36</v>
      </c>
      <c r="BD383" s="16">
        <v>84.6036</v>
      </c>
      <c r="BE383" s="16">
        <v>84.6036</v>
      </c>
      <c r="BF383" s="16">
        <v>0.36</v>
      </c>
      <c r="BG383" s="16">
        <v>14.049805270678073</v>
      </c>
    </row>
    <row r="384" spans="1:66" x14ac:dyDescent="0.25">
      <c r="C384" s="16" t="s">
        <v>214</v>
      </c>
      <c r="D384" s="16">
        <v>4</v>
      </c>
      <c r="E384" s="16">
        <v>6</v>
      </c>
      <c r="F384" s="16">
        <v>116.13999999999999</v>
      </c>
      <c r="G384" s="16">
        <v>1262.2200000000003</v>
      </c>
      <c r="H384" s="16">
        <v>351.15</v>
      </c>
      <c r="I384" s="16">
        <v>2806.7300000000005</v>
      </c>
      <c r="J384" s="16">
        <v>175.57499999999999</v>
      </c>
      <c r="K384" s="16">
        <v>248.30054621365613</v>
      </c>
      <c r="L384" s="16">
        <v>175.57499999999996</v>
      </c>
      <c r="N384" s="16">
        <v>1403.3650000000002</v>
      </c>
      <c r="O384" s="16">
        <v>1984.6578159597188</v>
      </c>
      <c r="P384" s="16">
        <v>1403.3650000000002</v>
      </c>
      <c r="Q384" s="16">
        <v>6.45</v>
      </c>
      <c r="R384" s="16">
        <v>6.4499999999999996E-4</v>
      </c>
      <c r="S384" s="16">
        <v>7.4910299999999985E-2</v>
      </c>
      <c r="T384" s="16">
        <v>0.62624376000000015</v>
      </c>
      <c r="U384" s="16">
        <v>17.834081161896631</v>
      </c>
      <c r="V384" s="16">
        <v>76.221575656671092</v>
      </c>
      <c r="W384" s="16">
        <v>107.04494547960719</v>
      </c>
      <c r="AD384" s="16">
        <v>3.84</v>
      </c>
      <c r="AE384" s="16">
        <v>3.8399999999999996E-4</v>
      </c>
      <c r="AF384" s="16">
        <v>4.4597759999999986E-2</v>
      </c>
      <c r="AG384" s="16">
        <v>0.37008660999999998</v>
      </c>
      <c r="AH384" s="16">
        <v>10.539274099387727</v>
      </c>
      <c r="AI384" s="16">
        <v>75.230256414968281</v>
      </c>
      <c r="AJ384" s="16">
        <v>99.999840578112398</v>
      </c>
      <c r="AQ384" s="16">
        <v>0.02</v>
      </c>
      <c r="AR384" s="16">
        <v>2.3228</v>
      </c>
      <c r="AS384" s="16">
        <v>23.473700000000001</v>
      </c>
      <c r="AT384" s="16">
        <v>6.6848070625089004E-2</v>
      </c>
      <c r="AU384" s="16">
        <v>38.291461876883076</v>
      </c>
      <c r="BC384" s="16">
        <v>0.19</v>
      </c>
      <c r="BD384" s="16">
        <v>22.066599999999998</v>
      </c>
      <c r="BE384" s="16">
        <v>106.67019999999999</v>
      </c>
      <c r="BF384" s="16">
        <v>0.30377388580378756</v>
      </c>
      <c r="BG384" s="16">
        <v>17.714323482502923</v>
      </c>
    </row>
    <row r="385" spans="3:66" x14ac:dyDescent="0.25">
      <c r="C385" s="16" t="s">
        <v>216</v>
      </c>
      <c r="D385" s="16">
        <v>6</v>
      </c>
      <c r="E385" s="16">
        <v>12</v>
      </c>
      <c r="F385" s="16">
        <v>63.16</v>
      </c>
      <c r="G385" s="16">
        <v>843.70000000000027</v>
      </c>
      <c r="H385" s="16">
        <v>414.30999999999995</v>
      </c>
      <c r="I385" s="16">
        <v>3650.4300000000007</v>
      </c>
      <c r="J385" s="16">
        <v>207.15499999999997</v>
      </c>
      <c r="K385" s="16">
        <v>292.96141051339845</v>
      </c>
      <c r="L385" s="16">
        <v>207.15499999999994</v>
      </c>
      <c r="N385" s="16">
        <v>1825.2150000000004</v>
      </c>
      <c r="O385" s="16">
        <v>2581.2438072468094</v>
      </c>
      <c r="P385" s="16">
        <v>1825.2150000000004</v>
      </c>
      <c r="Q385" s="16">
        <v>4.0599999999999996</v>
      </c>
      <c r="R385" s="16">
        <v>4.0599999999999995E-4</v>
      </c>
      <c r="S385" s="16">
        <v>2.5642959999999996E-2</v>
      </c>
      <c r="T385" s="16">
        <v>0.65188672000000014</v>
      </c>
      <c r="U385" s="16">
        <v>15.734274335642402</v>
      </c>
      <c r="V385" s="16">
        <v>79.342639594619129</v>
      </c>
      <c r="W385" s="16">
        <v>111.42814165729962</v>
      </c>
      <c r="AD385" s="16">
        <v>2.44</v>
      </c>
      <c r="AE385" s="16">
        <v>2.4399999999999999E-4</v>
      </c>
      <c r="AF385" s="16">
        <v>1.5411039999999999E-2</v>
      </c>
      <c r="AG385" s="16">
        <v>0.38549764999999997</v>
      </c>
      <c r="AH385" s="16">
        <v>9.3045702493302134</v>
      </c>
      <c r="AI385" s="16">
        <v>78.362973080457294</v>
      </c>
      <c r="AJ385" s="16">
        <v>104.16400513176353</v>
      </c>
      <c r="AQ385" s="16">
        <v>0.01</v>
      </c>
      <c r="AR385" s="16">
        <v>0.63159999999999994</v>
      </c>
      <c r="AS385" s="16">
        <v>24.1053</v>
      </c>
      <c r="AT385" s="16">
        <v>5.8181796239530792E-2</v>
      </c>
      <c r="AU385" s="16">
        <v>39.32175907423327</v>
      </c>
      <c r="BC385" s="16">
        <v>0.17</v>
      </c>
      <c r="BD385" s="16">
        <v>10.7372</v>
      </c>
      <c r="BE385" s="16">
        <v>117.4074</v>
      </c>
      <c r="BF385" s="16">
        <v>0.28338056044990467</v>
      </c>
      <c r="BG385" s="16">
        <v>19.497410362403123</v>
      </c>
    </row>
    <row r="386" spans="3:66" x14ac:dyDescent="0.25">
      <c r="C386" s="16" t="s">
        <v>217</v>
      </c>
      <c r="D386" s="16">
        <v>8</v>
      </c>
      <c r="E386" s="16">
        <v>20</v>
      </c>
      <c r="F386" s="16">
        <v>29.89</v>
      </c>
      <c r="G386" s="16">
        <v>447.94</v>
      </c>
      <c r="H386" s="16">
        <v>444.19999999999993</v>
      </c>
      <c r="I386" s="16">
        <v>4098.3700000000008</v>
      </c>
      <c r="J386" s="16">
        <v>222.09999999999997</v>
      </c>
      <c r="K386" s="16">
        <v>314.09683220306437</v>
      </c>
      <c r="L386" s="16">
        <v>222.09999999999997</v>
      </c>
      <c r="N386" s="16">
        <v>2049.1850000000004</v>
      </c>
      <c r="O386" s="16">
        <v>2897.9852188115115</v>
      </c>
      <c r="P386" s="16">
        <v>2049.1850000000004</v>
      </c>
      <c r="Q386" s="16">
        <v>3.7</v>
      </c>
      <c r="R386" s="16">
        <v>3.6999999999999999E-4</v>
      </c>
      <c r="S386" s="16">
        <v>1.1059299999999999E-2</v>
      </c>
      <c r="T386" s="16">
        <v>0.66294602000000014</v>
      </c>
      <c r="U386" s="16">
        <v>14.924493921656918</v>
      </c>
      <c r="V386" s="16">
        <v>80.68869256233225</v>
      </c>
      <c r="W386" s="16">
        <v>113.31852722464264</v>
      </c>
      <c r="AD386" s="16">
        <v>2.2799999999999998</v>
      </c>
      <c r="AE386" s="16">
        <v>2.2799999999999999E-4</v>
      </c>
      <c r="AF386" s="16">
        <v>6.8149199999999995E-3</v>
      </c>
      <c r="AG386" s="16">
        <v>0.39231256999999997</v>
      </c>
      <c r="AH386" s="16">
        <v>8.8318903647005857</v>
      </c>
      <c r="AI386" s="16">
        <v>79.748292530538151</v>
      </c>
      <c r="AJ386" s="16">
        <v>106.00544142029229</v>
      </c>
      <c r="AQ386" s="16">
        <v>0.01</v>
      </c>
      <c r="AR386" s="16">
        <v>0.2989</v>
      </c>
      <c r="AS386" s="16">
        <v>24.404199999999999</v>
      </c>
      <c r="AT386" s="16">
        <v>5.4939666816749222E-2</v>
      </c>
      <c r="AU386" s="16">
        <v>39.809339556006499</v>
      </c>
      <c r="BC386" s="16">
        <v>0.17</v>
      </c>
      <c r="BD386" s="16">
        <v>5.0813000000000006</v>
      </c>
      <c r="BE386" s="16">
        <v>122.48869999999999</v>
      </c>
      <c r="BF386" s="16">
        <v>0.27575123818099956</v>
      </c>
      <c r="BG386" s="16">
        <v>20.341242959619983</v>
      </c>
    </row>
    <row r="387" spans="3:66" x14ac:dyDescent="0.25">
      <c r="C387" s="16" t="s">
        <v>218</v>
      </c>
      <c r="F387" s="16">
        <v>4134.0499999999993</v>
      </c>
      <c r="Q387" s="16">
        <v>1.44</v>
      </c>
      <c r="R387" s="16">
        <v>1.44E-4</v>
      </c>
      <c r="S387" s="16">
        <v>0.59530319999999992</v>
      </c>
      <c r="AD387" s="16">
        <v>0.9</v>
      </c>
      <c r="AE387" s="16">
        <v>9.0000000000000006E-5</v>
      </c>
      <c r="AF387" s="16">
        <v>0.37206449999999996</v>
      </c>
      <c r="AQ387" s="16">
        <v>0.01</v>
      </c>
      <c r="AR387" s="16">
        <v>41.340499999999992</v>
      </c>
      <c r="BC387" s="16">
        <v>0.14000000000000001</v>
      </c>
      <c r="BD387" s="16">
        <v>578.76699999999994</v>
      </c>
    </row>
    <row r="388" spans="3:66" x14ac:dyDescent="0.25">
      <c r="C388" s="16" t="s">
        <v>219</v>
      </c>
      <c r="F388" s="16">
        <v>3620.3199999999997</v>
      </c>
    </row>
    <row r="389" spans="3:66" x14ac:dyDescent="0.25">
      <c r="C389" s="16" t="s">
        <v>220</v>
      </c>
      <c r="F389" s="16">
        <v>51.68</v>
      </c>
      <c r="P389" s="16" t="s">
        <v>42</v>
      </c>
      <c r="Q389" s="16">
        <v>0.43</v>
      </c>
      <c r="R389" s="16">
        <v>4.3000000000000002E-5</v>
      </c>
      <c r="S389" s="16">
        <v>0.15866354999999999</v>
      </c>
      <c r="AD389" s="16">
        <v>0.27</v>
      </c>
      <c r="AE389" s="16">
        <v>2.7000000000000002E-5</v>
      </c>
      <c r="AF389" s="16">
        <v>1.3953600000000002E-3</v>
      </c>
      <c r="AQ389" s="16">
        <v>0.01</v>
      </c>
      <c r="AR389" s="16">
        <v>36.898499999999999</v>
      </c>
      <c r="BC389" s="16">
        <v>0.13</v>
      </c>
      <c r="BD389" s="16">
        <v>6.7183999999999999</v>
      </c>
    </row>
    <row r="390" spans="3:66" x14ac:dyDescent="0.25">
      <c r="C390" s="16" t="s">
        <v>221</v>
      </c>
      <c r="F390" s="16">
        <v>17.850000000000001</v>
      </c>
      <c r="P390" s="16" t="s">
        <v>42</v>
      </c>
    </row>
    <row r="392" spans="3:66" x14ac:dyDescent="0.25">
      <c r="C392" s="16" t="s">
        <v>222</v>
      </c>
      <c r="S392" s="16">
        <v>1.9874204956398696E-4</v>
      </c>
      <c r="T392" s="16">
        <v>0.82160957000000012</v>
      </c>
      <c r="W392" s="16">
        <v>0.59530319999999992</v>
      </c>
      <c r="AF392" s="16">
        <v>1.189967513697222E-4</v>
      </c>
      <c r="AG392" s="16">
        <v>0.49193851999999999</v>
      </c>
      <c r="AJ392" s="16">
        <v>0.37206449999999996</v>
      </c>
      <c r="AR392" s="16">
        <v>1.482872727712534E-2</v>
      </c>
      <c r="AS392" s="16">
        <v>61.302700000000002</v>
      </c>
      <c r="BD392" s="16">
        <v>0.14566084106384783</v>
      </c>
      <c r="BE392" s="16">
        <v>602.16920000000005</v>
      </c>
    </row>
    <row r="393" spans="3:66" x14ac:dyDescent="0.25">
      <c r="C393" s="16" t="s">
        <v>223</v>
      </c>
      <c r="T393" s="16">
        <v>138.01531219721312</v>
      </c>
      <c r="AG393" s="16">
        <v>132.21861263302463</v>
      </c>
      <c r="AS393" s="16">
        <v>148.28727277125336</v>
      </c>
      <c r="BE393" s="16">
        <v>104.04345790274843</v>
      </c>
    </row>
    <row r="396" spans="3:66" x14ac:dyDescent="0.25">
      <c r="C396" s="16" t="s">
        <v>42</v>
      </c>
      <c r="E396" s="16">
        <v>0</v>
      </c>
      <c r="F396" s="16" t="s">
        <v>42</v>
      </c>
      <c r="G396" s="16" t="s">
        <v>42</v>
      </c>
      <c r="H396" s="16">
        <v>0</v>
      </c>
      <c r="I396" s="16">
        <v>0</v>
      </c>
      <c r="L396" s="16">
        <v>0</v>
      </c>
      <c r="P396" s="16">
        <v>0</v>
      </c>
      <c r="R396" s="16" t="s">
        <v>42</v>
      </c>
      <c r="S396" s="16" t="s">
        <v>42</v>
      </c>
      <c r="U396" s="16">
        <v>0</v>
      </c>
      <c r="V396" s="16">
        <v>0</v>
      </c>
      <c r="AC396" s="16" t="s">
        <v>42</v>
      </c>
      <c r="AE396" s="16" t="s">
        <v>42</v>
      </c>
      <c r="AF396" s="16" t="s">
        <v>42</v>
      </c>
      <c r="AQ396" s="16" t="s">
        <v>42</v>
      </c>
      <c r="AR396" s="16" t="s">
        <v>42</v>
      </c>
      <c r="BC396" s="16" t="s">
        <v>42</v>
      </c>
      <c r="BD396" s="16" t="s">
        <v>42</v>
      </c>
    </row>
    <row r="397" spans="3:66" x14ac:dyDescent="0.25">
      <c r="C397" s="16" t="s">
        <v>212</v>
      </c>
      <c r="D397" s="16">
        <v>2</v>
      </c>
      <c r="E397" s="16">
        <v>2</v>
      </c>
      <c r="F397" s="16">
        <v>0</v>
      </c>
      <c r="G397" s="16">
        <v>0</v>
      </c>
      <c r="H397" s="16">
        <v>0</v>
      </c>
      <c r="I397" s="16">
        <v>0</v>
      </c>
      <c r="J397" s="16">
        <v>0</v>
      </c>
      <c r="K397" s="16">
        <v>0</v>
      </c>
      <c r="L397" s="16">
        <v>0</v>
      </c>
      <c r="N397" s="16">
        <v>0</v>
      </c>
      <c r="O397" s="16">
        <v>0</v>
      </c>
      <c r="P397" s="16">
        <v>0</v>
      </c>
      <c r="R397" s="16" t="e">
        <v>#REF!</v>
      </c>
      <c r="S397" s="16" t="e">
        <v>#REF!</v>
      </c>
      <c r="T397" s="16" t="e">
        <v>#REF!</v>
      </c>
      <c r="U397" s="16" t="e">
        <v>#REF!</v>
      </c>
      <c r="V397" s="16" t="e">
        <v>#REF!</v>
      </c>
      <c r="W397" s="16" t="e">
        <v>#REF!</v>
      </c>
      <c r="X397" s="16" t="e">
        <v>#REF!</v>
      </c>
      <c r="Y397" s="16" t="e">
        <v>#REF!</v>
      </c>
      <c r="Z397" s="16" t="e">
        <v>#REF!</v>
      </c>
      <c r="AA397" s="16" t="e">
        <v>#REF!</v>
      </c>
      <c r="AB397" s="16" t="e">
        <v>#REF!</v>
      </c>
      <c r="AC397" s="16" t="e">
        <v>#REF!</v>
      </c>
      <c r="AE397" s="16" t="e">
        <v>#REF!</v>
      </c>
      <c r="AF397" s="16" t="e">
        <v>#REF!</v>
      </c>
      <c r="AG397" s="16" t="e">
        <v>#REF!</v>
      </c>
      <c r="AH397" s="16" t="e">
        <v>#REF!</v>
      </c>
      <c r="AI397" s="16" t="e">
        <v>#REF!</v>
      </c>
      <c r="AK397" s="16" t="e">
        <v>#REF!</v>
      </c>
      <c r="AL397" s="16" t="e">
        <v>#REF!</v>
      </c>
      <c r="AM397" s="16" t="e">
        <v>#REF!</v>
      </c>
      <c r="AN397" s="16" t="e">
        <v>#REF!</v>
      </c>
      <c r="AO397" s="16" t="e">
        <v>#REF!</v>
      </c>
      <c r="AP397" s="16" t="e">
        <v>#REF!</v>
      </c>
      <c r="AQ397" s="16" t="e">
        <v>#REF!</v>
      </c>
      <c r="AR397" s="16" t="e">
        <v>#REF!</v>
      </c>
      <c r="AS397" s="16" t="e">
        <v>#REF!</v>
      </c>
      <c r="AT397" s="16" t="e">
        <v>#REF!</v>
      </c>
      <c r="AU397" s="16" t="e">
        <v>#REF!</v>
      </c>
      <c r="AW397" s="16" t="e">
        <v>#REF!</v>
      </c>
      <c r="AX397" s="16" t="e">
        <v>#REF!</v>
      </c>
      <c r="AY397" s="16" t="e">
        <v>#REF!</v>
      </c>
      <c r="AZ397" s="16" t="e">
        <v>#REF!</v>
      </c>
      <c r="BA397" s="16" t="e">
        <v>#REF!</v>
      </c>
      <c r="BB397" s="16" t="e">
        <v>#REF!</v>
      </c>
      <c r="BC397" s="16" t="e">
        <v>#REF!</v>
      </c>
      <c r="BD397" s="16" t="e">
        <v>#REF!</v>
      </c>
      <c r="BE397" s="16" t="e">
        <v>#REF!</v>
      </c>
      <c r="BF397" s="16" t="e">
        <v>#REF!</v>
      </c>
      <c r="BG397" s="16" t="e">
        <v>#REF!</v>
      </c>
      <c r="BI397" s="16" t="e">
        <v>#REF!</v>
      </c>
      <c r="BJ397" s="16" t="e">
        <v>#REF!</v>
      </c>
      <c r="BK397" s="16" t="e">
        <v>#REF!</v>
      </c>
      <c r="BL397" s="16" t="e">
        <v>#REF!</v>
      </c>
      <c r="BM397" s="16" t="e">
        <v>#REF!</v>
      </c>
      <c r="BN397" s="16" t="e">
        <v>#REF!</v>
      </c>
    </row>
    <row r="398" spans="3:66" x14ac:dyDescent="0.25">
      <c r="C398" s="16" t="s">
        <v>214</v>
      </c>
      <c r="D398" s="16">
        <v>4</v>
      </c>
      <c r="E398" s="16">
        <v>6</v>
      </c>
      <c r="F398" s="16">
        <v>0</v>
      </c>
      <c r="G398" s="16">
        <v>0</v>
      </c>
      <c r="H398" s="16">
        <v>0</v>
      </c>
      <c r="I398" s="16">
        <v>0</v>
      </c>
      <c r="J398" s="16">
        <v>0</v>
      </c>
      <c r="K398" s="16">
        <v>0</v>
      </c>
      <c r="L398" s="16">
        <v>0</v>
      </c>
      <c r="N398" s="16">
        <v>0</v>
      </c>
      <c r="O398" s="16">
        <v>0</v>
      </c>
      <c r="P398" s="16">
        <v>0</v>
      </c>
      <c r="R398" s="16" t="e">
        <v>#REF!</v>
      </c>
      <c r="S398" s="16" t="e">
        <v>#REF!</v>
      </c>
      <c r="T398" s="16" t="e">
        <v>#REF!</v>
      </c>
      <c r="U398" s="16" t="e">
        <v>#REF!</v>
      </c>
      <c r="V398" s="16" t="e">
        <v>#REF!</v>
      </c>
      <c r="W398" s="16" t="e">
        <v>#REF!</v>
      </c>
      <c r="X398" s="16" t="e">
        <v>#REF!</v>
      </c>
      <c r="Y398" s="16" t="e">
        <v>#REF!</v>
      </c>
      <c r="Z398" s="16" t="e">
        <v>#REF!</v>
      </c>
      <c r="AA398" s="16" t="e">
        <v>#REF!</v>
      </c>
      <c r="AB398" s="16" t="e">
        <v>#REF!</v>
      </c>
      <c r="AC398" s="16" t="e">
        <v>#REF!</v>
      </c>
      <c r="AE398" s="16" t="e">
        <v>#REF!</v>
      </c>
      <c r="AF398" s="16" t="e">
        <v>#REF!</v>
      </c>
      <c r="AG398" s="16" t="e">
        <v>#REF!</v>
      </c>
      <c r="AH398" s="16" t="e">
        <v>#REF!</v>
      </c>
      <c r="AI398" s="16" t="e">
        <v>#REF!</v>
      </c>
      <c r="AK398" s="16" t="e">
        <v>#REF!</v>
      </c>
      <c r="AL398" s="16" t="e">
        <v>#REF!</v>
      </c>
      <c r="AM398" s="16" t="e">
        <v>#REF!</v>
      </c>
      <c r="AN398" s="16" t="e">
        <v>#REF!</v>
      </c>
      <c r="AO398" s="16" t="e">
        <v>#REF!</v>
      </c>
      <c r="AP398" s="16" t="e">
        <v>#REF!</v>
      </c>
      <c r="AQ398" s="16" t="e">
        <v>#REF!</v>
      </c>
      <c r="AR398" s="16" t="e">
        <v>#REF!</v>
      </c>
      <c r="AS398" s="16" t="e">
        <v>#REF!</v>
      </c>
      <c r="AT398" s="16" t="e">
        <v>#REF!</v>
      </c>
      <c r="AU398" s="16" t="e">
        <v>#REF!</v>
      </c>
      <c r="AW398" s="16" t="e">
        <v>#REF!</v>
      </c>
      <c r="AX398" s="16" t="e">
        <v>#REF!</v>
      </c>
      <c r="AY398" s="16" t="e">
        <v>#REF!</v>
      </c>
      <c r="AZ398" s="16" t="e">
        <v>#REF!</v>
      </c>
      <c r="BA398" s="16" t="e">
        <v>#REF!</v>
      </c>
      <c r="BB398" s="16" t="e">
        <v>#REF!</v>
      </c>
      <c r="BC398" s="16" t="e">
        <v>#REF!</v>
      </c>
      <c r="BD398" s="16" t="e">
        <v>#REF!</v>
      </c>
      <c r="BE398" s="16" t="e">
        <v>#REF!</v>
      </c>
      <c r="BF398" s="16" t="e">
        <v>#REF!</v>
      </c>
      <c r="BG398" s="16" t="e">
        <v>#REF!</v>
      </c>
      <c r="BI398" s="16" t="e">
        <v>#REF!</v>
      </c>
      <c r="BJ398" s="16" t="e">
        <v>#REF!</v>
      </c>
      <c r="BK398" s="16" t="e">
        <v>#REF!</v>
      </c>
      <c r="BL398" s="16" t="e">
        <v>#REF!</v>
      </c>
      <c r="BM398" s="16" t="e">
        <v>#REF!</v>
      </c>
      <c r="BN398" s="16" t="e">
        <v>#REF!</v>
      </c>
    </row>
    <row r="399" spans="3:66" x14ac:dyDescent="0.25">
      <c r="C399" s="16" t="s">
        <v>216</v>
      </c>
      <c r="D399" s="16">
        <v>6</v>
      </c>
      <c r="E399" s="16">
        <v>12</v>
      </c>
      <c r="F399" s="16">
        <v>0</v>
      </c>
      <c r="G399" s="16">
        <v>0</v>
      </c>
      <c r="H399" s="16">
        <v>0</v>
      </c>
      <c r="I399" s="16">
        <v>0</v>
      </c>
      <c r="J399" s="16">
        <v>0</v>
      </c>
      <c r="K399" s="16">
        <v>0</v>
      </c>
      <c r="L399" s="16">
        <v>0</v>
      </c>
      <c r="N399" s="16">
        <v>0</v>
      </c>
      <c r="O399" s="16">
        <v>0</v>
      </c>
      <c r="P399" s="16">
        <v>0</v>
      </c>
      <c r="R399" s="16" t="e">
        <v>#REF!</v>
      </c>
      <c r="S399" s="16" t="e">
        <v>#REF!</v>
      </c>
      <c r="T399" s="16" t="e">
        <v>#REF!</v>
      </c>
      <c r="U399" s="16" t="e">
        <v>#REF!</v>
      </c>
      <c r="V399" s="16" t="e">
        <v>#REF!</v>
      </c>
      <c r="W399" s="16" t="e">
        <v>#REF!</v>
      </c>
      <c r="X399" s="16" t="e">
        <v>#REF!</v>
      </c>
      <c r="Y399" s="16" t="e">
        <v>#REF!</v>
      </c>
      <c r="Z399" s="16" t="e">
        <v>#REF!</v>
      </c>
      <c r="AA399" s="16" t="e">
        <v>#REF!</v>
      </c>
      <c r="AB399" s="16" t="e">
        <v>#REF!</v>
      </c>
      <c r="AC399" s="16" t="e">
        <v>#REF!</v>
      </c>
      <c r="AE399" s="16" t="e">
        <v>#REF!</v>
      </c>
      <c r="AF399" s="16" t="e">
        <v>#REF!</v>
      </c>
      <c r="AG399" s="16" t="e">
        <v>#REF!</v>
      </c>
      <c r="AH399" s="16" t="e">
        <v>#REF!</v>
      </c>
      <c r="AI399" s="16" t="e">
        <v>#REF!</v>
      </c>
      <c r="AK399" s="16" t="e">
        <v>#REF!</v>
      </c>
      <c r="AL399" s="16" t="e">
        <v>#REF!</v>
      </c>
      <c r="AM399" s="16" t="e">
        <v>#REF!</v>
      </c>
      <c r="AN399" s="16" t="e">
        <v>#REF!</v>
      </c>
      <c r="AO399" s="16" t="e">
        <v>#REF!</v>
      </c>
      <c r="AP399" s="16" t="e">
        <v>#REF!</v>
      </c>
      <c r="AQ399" s="16" t="e">
        <v>#REF!</v>
      </c>
      <c r="AR399" s="16" t="e">
        <v>#REF!</v>
      </c>
      <c r="AS399" s="16" t="e">
        <v>#REF!</v>
      </c>
      <c r="AT399" s="16" t="e">
        <v>#REF!</v>
      </c>
      <c r="AU399" s="16" t="e">
        <v>#REF!</v>
      </c>
      <c r="AW399" s="16" t="e">
        <v>#REF!</v>
      </c>
      <c r="AX399" s="16" t="e">
        <v>#REF!</v>
      </c>
      <c r="AY399" s="16" t="e">
        <v>#REF!</v>
      </c>
      <c r="AZ399" s="16" t="e">
        <v>#REF!</v>
      </c>
      <c r="BA399" s="16" t="e">
        <v>#REF!</v>
      </c>
      <c r="BB399" s="16" t="e">
        <v>#REF!</v>
      </c>
      <c r="BC399" s="16" t="e">
        <v>#REF!</v>
      </c>
      <c r="BD399" s="16" t="e">
        <v>#REF!</v>
      </c>
      <c r="BE399" s="16" t="e">
        <v>#REF!</v>
      </c>
      <c r="BF399" s="16" t="e">
        <v>#REF!</v>
      </c>
      <c r="BG399" s="16" t="e">
        <v>#REF!</v>
      </c>
      <c r="BI399" s="16" t="e">
        <v>#REF!</v>
      </c>
      <c r="BJ399" s="16" t="e">
        <v>#REF!</v>
      </c>
      <c r="BK399" s="16" t="e">
        <v>#REF!</v>
      </c>
      <c r="BL399" s="16" t="e">
        <v>#REF!</v>
      </c>
      <c r="BM399" s="16" t="e">
        <v>#REF!</v>
      </c>
      <c r="BN399" s="16" t="e">
        <v>#REF!</v>
      </c>
    </row>
    <row r="400" spans="3:66" x14ac:dyDescent="0.25">
      <c r="C400" s="16" t="s">
        <v>217</v>
      </c>
      <c r="D400" s="16">
        <v>8</v>
      </c>
      <c r="E400" s="16">
        <v>20</v>
      </c>
      <c r="F400" s="16">
        <v>0</v>
      </c>
      <c r="G400" s="16">
        <v>0</v>
      </c>
      <c r="H400" s="16">
        <v>0</v>
      </c>
      <c r="I400" s="16">
        <v>0</v>
      </c>
      <c r="J400" s="16">
        <v>0</v>
      </c>
      <c r="K400" s="16">
        <v>0</v>
      </c>
      <c r="L400" s="16">
        <v>0</v>
      </c>
      <c r="N400" s="16">
        <v>0</v>
      </c>
      <c r="O400" s="16">
        <v>0</v>
      </c>
      <c r="P400" s="16">
        <v>0</v>
      </c>
      <c r="R400" s="16" t="e">
        <v>#REF!</v>
      </c>
      <c r="S400" s="16" t="e">
        <v>#REF!</v>
      </c>
      <c r="T400" s="16" t="e">
        <v>#REF!</v>
      </c>
      <c r="U400" s="16" t="e">
        <v>#REF!</v>
      </c>
      <c r="V400" s="16" t="e">
        <v>#REF!</v>
      </c>
      <c r="W400" s="16" t="e">
        <v>#REF!</v>
      </c>
      <c r="X400" s="16" t="e">
        <v>#REF!</v>
      </c>
      <c r="Y400" s="16" t="e">
        <v>#REF!</v>
      </c>
      <c r="Z400" s="16" t="e">
        <v>#REF!</v>
      </c>
      <c r="AA400" s="16" t="e">
        <v>#REF!</v>
      </c>
      <c r="AB400" s="16" t="e">
        <v>#REF!</v>
      </c>
      <c r="AC400" s="16" t="e">
        <v>#REF!</v>
      </c>
      <c r="AE400" s="16" t="e">
        <v>#REF!</v>
      </c>
      <c r="AF400" s="16" t="e">
        <v>#REF!</v>
      </c>
      <c r="AG400" s="16" t="e">
        <v>#REF!</v>
      </c>
      <c r="AH400" s="16" t="e">
        <v>#REF!</v>
      </c>
      <c r="AI400" s="16" t="e">
        <v>#REF!</v>
      </c>
      <c r="AK400" s="16" t="e">
        <v>#REF!</v>
      </c>
      <c r="AL400" s="16" t="e">
        <v>#REF!</v>
      </c>
      <c r="AM400" s="16" t="e">
        <v>#REF!</v>
      </c>
      <c r="AN400" s="16" t="e">
        <v>#REF!</v>
      </c>
      <c r="AO400" s="16" t="e">
        <v>#REF!</v>
      </c>
      <c r="AP400" s="16" t="e">
        <v>#REF!</v>
      </c>
      <c r="AQ400" s="16" t="e">
        <v>#REF!</v>
      </c>
      <c r="AR400" s="16" t="e">
        <v>#REF!</v>
      </c>
      <c r="AS400" s="16" t="e">
        <v>#REF!</v>
      </c>
      <c r="AT400" s="16" t="e">
        <v>#REF!</v>
      </c>
      <c r="AU400" s="16" t="e">
        <v>#REF!</v>
      </c>
      <c r="AW400" s="16" t="e">
        <v>#REF!</v>
      </c>
      <c r="AX400" s="16" t="e">
        <v>#REF!</v>
      </c>
      <c r="AY400" s="16" t="e">
        <v>#REF!</v>
      </c>
      <c r="AZ400" s="16" t="e">
        <v>#REF!</v>
      </c>
      <c r="BA400" s="16" t="e">
        <v>#REF!</v>
      </c>
      <c r="BB400" s="16" t="e">
        <v>#REF!</v>
      </c>
      <c r="BC400" s="16" t="e">
        <v>#REF!</v>
      </c>
      <c r="BD400" s="16" t="e">
        <v>#REF!</v>
      </c>
      <c r="BE400" s="16" t="e">
        <v>#REF!</v>
      </c>
      <c r="BF400" s="16" t="e">
        <v>#REF!</v>
      </c>
      <c r="BG400" s="16" t="e">
        <v>#REF!</v>
      </c>
      <c r="BI400" s="16" t="e">
        <v>#REF!</v>
      </c>
      <c r="BJ400" s="16" t="e">
        <v>#REF!</v>
      </c>
      <c r="BK400" s="16" t="e">
        <v>#REF!</v>
      </c>
      <c r="BL400" s="16" t="e">
        <v>#REF!</v>
      </c>
      <c r="BM400" s="16" t="e">
        <v>#REF!</v>
      </c>
      <c r="BN400" s="16" t="e">
        <v>#REF!</v>
      </c>
    </row>
    <row r="401" spans="3:59" x14ac:dyDescent="0.25">
      <c r="C401" s="16" t="s">
        <v>218</v>
      </c>
      <c r="F401" s="16">
        <v>0</v>
      </c>
      <c r="R401" s="16" t="e">
        <v>#REF!</v>
      </c>
      <c r="S401" s="16" t="e">
        <v>#REF!</v>
      </c>
      <c r="AE401" s="16" t="e">
        <v>#REF!</v>
      </c>
      <c r="AF401" s="16" t="e">
        <v>#REF!</v>
      </c>
      <c r="AQ401" s="16" t="e">
        <v>#REF!</v>
      </c>
      <c r="AR401" s="16" t="e">
        <v>#REF!</v>
      </c>
      <c r="BC401" s="16" t="e">
        <v>#REF!</v>
      </c>
      <c r="BD401" s="16" t="e">
        <v>#REF!</v>
      </c>
    </row>
    <row r="402" spans="3:59" x14ac:dyDescent="0.25">
      <c r="C402" s="16" t="s">
        <v>219</v>
      </c>
      <c r="F402" s="16">
        <v>0</v>
      </c>
    </row>
    <row r="403" spans="3:59" x14ac:dyDescent="0.25">
      <c r="C403" s="16" t="s">
        <v>220</v>
      </c>
      <c r="F403" s="16">
        <v>0</v>
      </c>
      <c r="P403" s="16" t="s">
        <v>42</v>
      </c>
      <c r="R403" s="16" t="e">
        <v>#REF!</v>
      </c>
      <c r="S403" s="16" t="e">
        <v>#REF!</v>
      </c>
      <c r="AE403" s="16" t="e">
        <v>#REF!</v>
      </c>
      <c r="AF403" s="16" t="e">
        <v>#REF!</v>
      </c>
      <c r="AQ403" s="16" t="e">
        <v>#REF!</v>
      </c>
      <c r="AR403" s="16" t="e">
        <v>#REF!</v>
      </c>
      <c r="BC403" s="16" t="e">
        <v>#REF!</v>
      </c>
      <c r="BD403" s="16" t="e">
        <v>#REF!</v>
      </c>
    </row>
    <row r="404" spans="3:59" x14ac:dyDescent="0.25">
      <c r="C404" s="16" t="s">
        <v>221</v>
      </c>
      <c r="F404" s="16">
        <v>0</v>
      </c>
      <c r="P404" s="16" t="s">
        <v>42</v>
      </c>
    </row>
    <row r="406" spans="3:59" x14ac:dyDescent="0.25">
      <c r="C406" s="16" t="s">
        <v>222</v>
      </c>
      <c r="S406" s="16" t="e">
        <v>#REF!</v>
      </c>
      <c r="T406" s="16" t="e">
        <v>#REF!</v>
      </c>
      <c r="W406" s="16" t="e">
        <v>#REF!</v>
      </c>
      <c r="AF406" s="16" t="e">
        <v>#REF!</v>
      </c>
      <c r="AG406" s="16" t="e">
        <v>#REF!</v>
      </c>
      <c r="AR406" s="16" t="e">
        <v>#REF!</v>
      </c>
      <c r="AS406" s="16" t="e">
        <v>#REF!</v>
      </c>
      <c r="BD406" s="16" t="e">
        <v>#REF!</v>
      </c>
      <c r="BE406" s="16" t="e">
        <v>#REF!</v>
      </c>
    </row>
    <row r="407" spans="3:59" x14ac:dyDescent="0.25">
      <c r="C407" s="16" t="s">
        <v>223</v>
      </c>
      <c r="T407" s="16" t="e">
        <v>#REF!</v>
      </c>
      <c r="AG407" s="16" t="e">
        <v>#REF!</v>
      </c>
      <c r="AS407" s="16" t="e">
        <v>#REF!</v>
      </c>
      <c r="BE407" s="16" t="e">
        <v>#REF!</v>
      </c>
    </row>
    <row r="410" spans="3:59" x14ac:dyDescent="0.25">
      <c r="C410" s="16" t="s">
        <v>42</v>
      </c>
      <c r="E410" s="16">
        <v>0</v>
      </c>
      <c r="F410" s="16" t="s">
        <v>42</v>
      </c>
      <c r="G410" s="16" t="s">
        <v>42</v>
      </c>
      <c r="H410" s="16">
        <v>0</v>
      </c>
      <c r="I410" s="16">
        <v>0</v>
      </c>
      <c r="L410" s="16">
        <v>0</v>
      </c>
      <c r="P410" s="16">
        <v>0</v>
      </c>
      <c r="R410" s="16" t="s">
        <v>42</v>
      </c>
      <c r="S410" s="16" t="s">
        <v>42</v>
      </c>
      <c r="U410" s="16">
        <v>0</v>
      </c>
      <c r="V410" s="16">
        <v>0</v>
      </c>
      <c r="AC410" s="16" t="s">
        <v>42</v>
      </c>
      <c r="AE410" s="16" t="s">
        <v>42</v>
      </c>
      <c r="AF410" s="16" t="s">
        <v>42</v>
      </c>
      <c r="AQ410" s="16" t="s">
        <v>42</v>
      </c>
      <c r="AR410" s="16" t="s">
        <v>42</v>
      </c>
      <c r="BC410" s="16" t="s">
        <v>42</v>
      </c>
      <c r="BD410" s="16" t="s">
        <v>42</v>
      </c>
    </row>
    <row r="411" spans="3:59" x14ac:dyDescent="0.25">
      <c r="C411" s="16" t="s">
        <v>212</v>
      </c>
      <c r="D411" s="16">
        <v>2</v>
      </c>
      <c r="E411" s="16">
        <v>2</v>
      </c>
      <c r="F411" s="16">
        <v>0</v>
      </c>
      <c r="G411" s="16">
        <v>0</v>
      </c>
      <c r="H411" s="16">
        <v>0</v>
      </c>
      <c r="I411" s="16">
        <v>0</v>
      </c>
      <c r="J411" s="16">
        <v>0</v>
      </c>
      <c r="K411" s="16">
        <v>0</v>
      </c>
      <c r="L411" s="16">
        <v>0</v>
      </c>
      <c r="N411" s="16">
        <v>0</v>
      </c>
      <c r="O411" s="16">
        <v>0</v>
      </c>
      <c r="P411" s="16">
        <v>0</v>
      </c>
      <c r="R411" s="16" t="e">
        <v>#REF!</v>
      </c>
      <c r="S411" s="16" t="e">
        <v>#REF!</v>
      </c>
      <c r="T411" s="16" t="e">
        <v>#REF!</v>
      </c>
      <c r="U411" s="16" t="e">
        <v>#REF!</v>
      </c>
      <c r="V411" s="16" t="e">
        <v>#REF!</v>
      </c>
      <c r="W411" s="16" t="e">
        <v>#REF!</v>
      </c>
      <c r="X411" s="16" t="e">
        <v>#REF!</v>
      </c>
      <c r="AE411" s="16" t="e">
        <v>#REF!</v>
      </c>
      <c r="AF411" s="16" t="e">
        <v>#REF!</v>
      </c>
      <c r="AG411" s="16" t="e">
        <v>#REF!</v>
      </c>
      <c r="AH411" s="16" t="e">
        <v>#REF!</v>
      </c>
      <c r="AI411" s="16" t="e">
        <v>#REF!</v>
      </c>
      <c r="AQ411" s="16" t="e">
        <v>#REF!</v>
      </c>
      <c r="AR411" s="16" t="e">
        <v>#REF!</v>
      </c>
      <c r="AS411" s="16" t="e">
        <v>#REF!</v>
      </c>
      <c r="AT411" s="16" t="e">
        <v>#REF!</v>
      </c>
      <c r="AU411" s="16" t="e">
        <v>#REF!</v>
      </c>
      <c r="BC411" s="16" t="e">
        <v>#REF!</v>
      </c>
      <c r="BD411" s="16" t="e">
        <v>#REF!</v>
      </c>
      <c r="BE411" s="16" t="e">
        <v>#REF!</v>
      </c>
      <c r="BF411" s="16" t="e">
        <v>#REF!</v>
      </c>
      <c r="BG411" s="16" t="e">
        <v>#REF!</v>
      </c>
    </row>
    <row r="412" spans="3:59" x14ac:dyDescent="0.25">
      <c r="C412" s="16" t="s">
        <v>214</v>
      </c>
      <c r="D412" s="16">
        <v>4</v>
      </c>
      <c r="E412" s="16">
        <v>6</v>
      </c>
      <c r="F412" s="16">
        <v>0</v>
      </c>
      <c r="G412" s="16">
        <v>0</v>
      </c>
      <c r="H412" s="16">
        <v>0</v>
      </c>
      <c r="I412" s="16">
        <v>0</v>
      </c>
      <c r="J412" s="16">
        <v>0</v>
      </c>
      <c r="K412" s="16">
        <v>0</v>
      </c>
      <c r="L412" s="16">
        <v>0</v>
      </c>
      <c r="N412" s="16">
        <v>0</v>
      </c>
      <c r="O412" s="16">
        <v>0</v>
      </c>
      <c r="P412" s="16">
        <v>0</v>
      </c>
      <c r="R412" s="16" t="e">
        <v>#REF!</v>
      </c>
      <c r="S412" s="16" t="e">
        <v>#REF!</v>
      </c>
      <c r="T412" s="16" t="e">
        <v>#REF!</v>
      </c>
      <c r="U412" s="16" t="e">
        <v>#REF!</v>
      </c>
      <c r="V412" s="16" t="e">
        <v>#REF!</v>
      </c>
      <c r="W412" s="16" t="e">
        <v>#REF!</v>
      </c>
      <c r="X412" s="16" t="e">
        <v>#REF!</v>
      </c>
      <c r="AE412" s="16" t="e">
        <v>#REF!</v>
      </c>
      <c r="AF412" s="16" t="e">
        <v>#REF!</v>
      </c>
      <c r="AG412" s="16" t="e">
        <v>#REF!</v>
      </c>
      <c r="AH412" s="16" t="e">
        <v>#REF!</v>
      </c>
      <c r="AI412" s="16" t="e">
        <v>#REF!</v>
      </c>
      <c r="AQ412" s="16" t="e">
        <v>#REF!</v>
      </c>
      <c r="AR412" s="16" t="e">
        <v>#REF!</v>
      </c>
      <c r="AS412" s="16" t="e">
        <v>#REF!</v>
      </c>
      <c r="AT412" s="16" t="e">
        <v>#REF!</v>
      </c>
      <c r="AU412" s="16" t="e">
        <v>#REF!</v>
      </c>
      <c r="BC412" s="16" t="e">
        <v>#REF!</v>
      </c>
      <c r="BD412" s="16" t="e">
        <v>#REF!</v>
      </c>
      <c r="BE412" s="16" t="e">
        <v>#REF!</v>
      </c>
      <c r="BF412" s="16" t="e">
        <v>#REF!</v>
      </c>
      <c r="BG412" s="16" t="e">
        <v>#REF!</v>
      </c>
    </row>
    <row r="413" spans="3:59" x14ac:dyDescent="0.25">
      <c r="C413" s="16" t="s">
        <v>216</v>
      </c>
      <c r="D413" s="16">
        <v>6</v>
      </c>
      <c r="E413" s="16">
        <v>12</v>
      </c>
      <c r="F413" s="16">
        <v>0</v>
      </c>
      <c r="G413" s="16">
        <v>0</v>
      </c>
      <c r="H413" s="16">
        <v>0</v>
      </c>
      <c r="I413" s="16">
        <v>0</v>
      </c>
      <c r="J413" s="16">
        <v>0</v>
      </c>
      <c r="K413" s="16">
        <v>0</v>
      </c>
      <c r="L413" s="16">
        <v>0</v>
      </c>
      <c r="N413" s="16">
        <v>0</v>
      </c>
      <c r="O413" s="16">
        <v>0</v>
      </c>
      <c r="P413" s="16">
        <v>0</v>
      </c>
      <c r="R413" s="16" t="e">
        <v>#REF!</v>
      </c>
      <c r="S413" s="16" t="e">
        <v>#REF!</v>
      </c>
      <c r="T413" s="16" t="e">
        <v>#REF!</v>
      </c>
      <c r="U413" s="16" t="e">
        <v>#REF!</v>
      </c>
      <c r="V413" s="16" t="e">
        <v>#REF!</v>
      </c>
      <c r="W413" s="16" t="e">
        <v>#REF!</v>
      </c>
      <c r="X413" s="16" t="e">
        <v>#REF!</v>
      </c>
      <c r="AE413" s="16" t="e">
        <v>#REF!</v>
      </c>
      <c r="AF413" s="16" t="e">
        <v>#REF!</v>
      </c>
      <c r="AG413" s="16" t="e">
        <v>#REF!</v>
      </c>
      <c r="AH413" s="16" t="e">
        <v>#REF!</v>
      </c>
      <c r="AI413" s="16" t="e">
        <v>#REF!</v>
      </c>
      <c r="AQ413" s="16" t="e">
        <v>#REF!</v>
      </c>
      <c r="AR413" s="16" t="e">
        <v>#REF!</v>
      </c>
      <c r="AS413" s="16" t="e">
        <v>#REF!</v>
      </c>
      <c r="AT413" s="16" t="e">
        <v>#REF!</v>
      </c>
      <c r="AU413" s="16" t="e">
        <v>#REF!</v>
      </c>
      <c r="BC413" s="16" t="e">
        <v>#REF!</v>
      </c>
      <c r="BD413" s="16" t="e">
        <v>#REF!</v>
      </c>
      <c r="BE413" s="16" t="e">
        <v>#REF!</v>
      </c>
      <c r="BF413" s="16" t="e">
        <v>#REF!</v>
      </c>
      <c r="BG413" s="16" t="e">
        <v>#REF!</v>
      </c>
    </row>
    <row r="414" spans="3:59" x14ac:dyDescent="0.25">
      <c r="C414" s="16" t="s">
        <v>217</v>
      </c>
      <c r="D414" s="16">
        <v>8</v>
      </c>
      <c r="E414" s="16">
        <v>20</v>
      </c>
      <c r="F414" s="16">
        <v>0</v>
      </c>
      <c r="G414" s="16">
        <v>0</v>
      </c>
      <c r="H414" s="16">
        <v>0</v>
      </c>
      <c r="I414" s="16">
        <v>0</v>
      </c>
      <c r="J414" s="16">
        <v>0</v>
      </c>
      <c r="K414" s="16">
        <v>0</v>
      </c>
      <c r="L414" s="16">
        <v>0</v>
      </c>
      <c r="N414" s="16">
        <v>0</v>
      </c>
      <c r="O414" s="16">
        <v>0</v>
      </c>
      <c r="P414" s="16">
        <v>0</v>
      </c>
      <c r="R414" s="16" t="e">
        <v>#REF!</v>
      </c>
      <c r="S414" s="16" t="e">
        <v>#REF!</v>
      </c>
      <c r="T414" s="16" t="e">
        <v>#REF!</v>
      </c>
      <c r="U414" s="16" t="e">
        <v>#REF!</v>
      </c>
      <c r="V414" s="16" t="e">
        <v>#REF!</v>
      </c>
      <c r="W414" s="16" t="e">
        <v>#REF!</v>
      </c>
      <c r="X414" s="16" t="e">
        <v>#REF!</v>
      </c>
      <c r="AE414" s="16" t="e">
        <v>#REF!</v>
      </c>
      <c r="AF414" s="16" t="e">
        <v>#REF!</v>
      </c>
      <c r="AG414" s="16" t="e">
        <v>#REF!</v>
      </c>
      <c r="AH414" s="16" t="e">
        <v>#REF!</v>
      </c>
      <c r="AI414" s="16" t="e">
        <v>#REF!</v>
      </c>
      <c r="AQ414" s="16" t="e">
        <v>#REF!</v>
      </c>
      <c r="AR414" s="16" t="e">
        <v>#REF!</v>
      </c>
      <c r="AS414" s="16" t="e">
        <v>#REF!</v>
      </c>
      <c r="AT414" s="16" t="e">
        <v>#REF!</v>
      </c>
      <c r="AU414" s="16" t="e">
        <v>#REF!</v>
      </c>
      <c r="BC414" s="16" t="e">
        <v>#REF!</v>
      </c>
      <c r="BD414" s="16" t="e">
        <v>#REF!</v>
      </c>
      <c r="BE414" s="16" t="e">
        <v>#REF!</v>
      </c>
      <c r="BF414" s="16" t="e">
        <v>#REF!</v>
      </c>
      <c r="BG414" s="16" t="e">
        <v>#REF!</v>
      </c>
    </row>
    <row r="415" spans="3:59" x14ac:dyDescent="0.25">
      <c r="C415" s="16" t="s">
        <v>218</v>
      </c>
      <c r="F415" s="16">
        <v>0</v>
      </c>
      <c r="R415" s="16" t="e">
        <v>#REF!</v>
      </c>
      <c r="S415" s="16" t="e">
        <v>#REF!</v>
      </c>
      <c r="AE415" s="16" t="e">
        <v>#REF!</v>
      </c>
      <c r="AF415" s="16" t="e">
        <v>#REF!</v>
      </c>
      <c r="AQ415" s="16" t="e">
        <v>#REF!</v>
      </c>
      <c r="AR415" s="16" t="e">
        <v>#REF!</v>
      </c>
      <c r="BC415" s="16" t="e">
        <v>#REF!</v>
      </c>
      <c r="BD415" s="16" t="e">
        <v>#REF!</v>
      </c>
    </row>
    <row r="416" spans="3:59" x14ac:dyDescent="0.25">
      <c r="C416" s="16" t="s">
        <v>219</v>
      </c>
      <c r="F416" s="16">
        <v>0</v>
      </c>
    </row>
    <row r="417" spans="3:66" x14ac:dyDescent="0.25">
      <c r="C417" s="16" t="s">
        <v>220</v>
      </c>
      <c r="F417" s="16">
        <v>0</v>
      </c>
      <c r="P417" s="16" t="s">
        <v>42</v>
      </c>
      <c r="R417" s="16" t="e">
        <v>#REF!</v>
      </c>
      <c r="S417" s="16" t="e">
        <v>#REF!</v>
      </c>
      <c r="AE417" s="16" t="e">
        <v>#REF!</v>
      </c>
      <c r="AF417" s="16" t="e">
        <v>#REF!</v>
      </c>
      <c r="AQ417" s="16" t="e">
        <v>#REF!</v>
      </c>
      <c r="AR417" s="16" t="e">
        <v>#REF!</v>
      </c>
      <c r="BC417" s="16" t="e">
        <v>#REF!</v>
      </c>
      <c r="BD417" s="16" t="e">
        <v>#REF!</v>
      </c>
    </row>
    <row r="418" spans="3:66" x14ac:dyDescent="0.25">
      <c r="C418" s="16" t="s">
        <v>221</v>
      </c>
      <c r="F418" s="16">
        <v>0</v>
      </c>
      <c r="P418" s="16" t="s">
        <v>42</v>
      </c>
    </row>
    <row r="420" spans="3:66" x14ac:dyDescent="0.25">
      <c r="C420" s="16" t="s">
        <v>222</v>
      </c>
      <c r="S420" s="16" t="e">
        <v>#REF!</v>
      </c>
      <c r="T420" s="16" t="e">
        <v>#REF!</v>
      </c>
      <c r="W420" s="16" t="e">
        <v>#REF!</v>
      </c>
      <c r="AF420" s="16" t="e">
        <v>#REF!</v>
      </c>
      <c r="AG420" s="16" t="e">
        <v>#REF!</v>
      </c>
      <c r="AR420" s="16" t="e">
        <v>#REF!</v>
      </c>
      <c r="AS420" s="16" t="e">
        <v>#REF!</v>
      </c>
      <c r="BD420" s="16" t="e">
        <v>#REF!</v>
      </c>
      <c r="BE420" s="16" t="e">
        <v>#REF!</v>
      </c>
    </row>
    <row r="421" spans="3:66" x14ac:dyDescent="0.25">
      <c r="C421" s="16" t="s">
        <v>223</v>
      </c>
      <c r="T421" s="16" t="e">
        <v>#REF!</v>
      </c>
      <c r="AG421" s="16" t="e">
        <v>#REF!</v>
      </c>
      <c r="AS421" s="16" t="e">
        <v>#REF!</v>
      </c>
      <c r="BE421" s="16" t="e">
        <v>#REF!</v>
      </c>
    </row>
    <row r="424" spans="3:66" x14ac:dyDescent="0.25">
      <c r="C424" s="16" t="s">
        <v>42</v>
      </c>
      <c r="E424" s="16">
        <v>0</v>
      </c>
      <c r="F424" s="16" t="s">
        <v>42</v>
      </c>
      <c r="G424" s="16" t="s">
        <v>42</v>
      </c>
      <c r="H424" s="16">
        <v>0</v>
      </c>
      <c r="I424" s="16">
        <v>0</v>
      </c>
      <c r="L424" s="16">
        <v>0</v>
      </c>
      <c r="P424" s="16">
        <v>0</v>
      </c>
      <c r="R424" s="16" t="s">
        <v>42</v>
      </c>
      <c r="S424" s="16" t="s">
        <v>42</v>
      </c>
      <c r="U424" s="16">
        <v>0</v>
      </c>
      <c r="V424" s="16">
        <v>0</v>
      </c>
      <c r="AC424" s="16" t="s">
        <v>42</v>
      </c>
      <c r="AE424" s="16" t="s">
        <v>42</v>
      </c>
      <c r="AF424" s="16" t="s">
        <v>42</v>
      </c>
      <c r="AQ424" s="16" t="s">
        <v>42</v>
      </c>
      <c r="AR424" s="16" t="s">
        <v>42</v>
      </c>
      <c r="BC424" s="16" t="s">
        <v>42</v>
      </c>
      <c r="BD424" s="16" t="s">
        <v>42</v>
      </c>
    </row>
    <row r="425" spans="3:66" x14ac:dyDescent="0.25">
      <c r="C425" s="16" t="s">
        <v>212</v>
      </c>
      <c r="D425" s="16">
        <v>2</v>
      </c>
      <c r="E425" s="16">
        <v>2</v>
      </c>
      <c r="F425" s="16">
        <v>0</v>
      </c>
      <c r="G425" s="16">
        <v>0</v>
      </c>
      <c r="H425" s="16">
        <v>0</v>
      </c>
      <c r="I425" s="16">
        <v>0</v>
      </c>
      <c r="J425" s="16">
        <v>0</v>
      </c>
      <c r="K425" s="16">
        <v>0</v>
      </c>
      <c r="L425" s="16">
        <v>0</v>
      </c>
      <c r="N425" s="16">
        <v>0</v>
      </c>
      <c r="O425" s="16">
        <v>0</v>
      </c>
      <c r="P425" s="16">
        <v>0</v>
      </c>
      <c r="R425" s="16" t="e">
        <v>#REF!</v>
      </c>
      <c r="S425" s="16" t="e">
        <v>#REF!</v>
      </c>
      <c r="T425" s="16" t="e">
        <v>#REF!</v>
      </c>
      <c r="U425" s="16" t="e">
        <v>#REF!</v>
      </c>
      <c r="V425" s="16" t="e">
        <v>#REF!</v>
      </c>
      <c r="W425" s="16" t="e">
        <v>#REF!</v>
      </c>
      <c r="X425" s="16" t="e">
        <v>#REF!</v>
      </c>
      <c r="Y425" s="16" t="e">
        <v>#REF!</v>
      </c>
      <c r="Z425" s="16" t="e">
        <v>#REF!</v>
      </c>
      <c r="AA425" s="16" t="e">
        <v>#REF!</v>
      </c>
      <c r="AB425" s="16" t="e">
        <v>#REF!</v>
      </c>
      <c r="AC425" s="16" t="e">
        <v>#REF!</v>
      </c>
      <c r="AE425" s="16" t="e">
        <v>#REF!</v>
      </c>
      <c r="AF425" s="16" t="e">
        <v>#REF!</v>
      </c>
      <c r="AG425" s="16" t="e">
        <v>#REF!</v>
      </c>
      <c r="AH425" s="16" t="e">
        <v>#REF!</v>
      </c>
      <c r="AI425" s="16" t="e">
        <v>#REF!</v>
      </c>
      <c r="AK425" s="16" t="e">
        <v>#REF!</v>
      </c>
      <c r="AL425" s="16" t="e">
        <v>#REF!</v>
      </c>
      <c r="AM425" s="16" t="e">
        <v>#REF!</v>
      </c>
      <c r="AN425" s="16" t="e">
        <v>#REF!</v>
      </c>
      <c r="AO425" s="16" t="e">
        <v>#REF!</v>
      </c>
      <c r="AP425" s="16" t="e">
        <v>#REF!</v>
      </c>
      <c r="AQ425" s="16" t="e">
        <v>#REF!</v>
      </c>
      <c r="AR425" s="16" t="e">
        <v>#REF!</v>
      </c>
      <c r="AS425" s="16" t="e">
        <v>#REF!</v>
      </c>
      <c r="AT425" s="16" t="e">
        <v>#REF!</v>
      </c>
      <c r="AU425" s="16" t="e">
        <v>#REF!</v>
      </c>
      <c r="AW425" s="16" t="e">
        <v>#REF!</v>
      </c>
      <c r="AX425" s="16" t="e">
        <v>#REF!</v>
      </c>
      <c r="AY425" s="16" t="e">
        <v>#REF!</v>
      </c>
      <c r="AZ425" s="16" t="e">
        <v>#REF!</v>
      </c>
      <c r="BA425" s="16" t="e">
        <v>#REF!</v>
      </c>
      <c r="BB425" s="16" t="e">
        <v>#REF!</v>
      </c>
      <c r="BC425" s="16" t="e">
        <v>#REF!</v>
      </c>
      <c r="BD425" s="16" t="e">
        <v>#REF!</v>
      </c>
      <c r="BE425" s="16" t="e">
        <v>#REF!</v>
      </c>
      <c r="BF425" s="16" t="e">
        <v>#REF!</v>
      </c>
      <c r="BG425" s="16" t="e">
        <v>#REF!</v>
      </c>
      <c r="BI425" s="16" t="e">
        <v>#REF!</v>
      </c>
      <c r="BJ425" s="16" t="e">
        <v>#REF!</v>
      </c>
      <c r="BK425" s="16" t="e">
        <v>#REF!</v>
      </c>
      <c r="BL425" s="16" t="e">
        <v>#REF!</v>
      </c>
      <c r="BM425" s="16" t="e">
        <v>#REF!</v>
      </c>
      <c r="BN425" s="16" t="e">
        <v>#REF!</v>
      </c>
    </row>
    <row r="426" spans="3:66" x14ac:dyDescent="0.25">
      <c r="C426" s="16" t="s">
        <v>214</v>
      </c>
      <c r="D426" s="16">
        <v>4</v>
      </c>
      <c r="E426" s="16">
        <v>6</v>
      </c>
      <c r="F426" s="16">
        <v>0</v>
      </c>
      <c r="G426" s="16">
        <v>0</v>
      </c>
      <c r="H426" s="16">
        <v>0</v>
      </c>
      <c r="I426" s="16">
        <v>0</v>
      </c>
      <c r="J426" s="16">
        <v>0</v>
      </c>
      <c r="K426" s="16">
        <v>0</v>
      </c>
      <c r="L426" s="16">
        <v>0</v>
      </c>
      <c r="N426" s="16">
        <v>0</v>
      </c>
      <c r="O426" s="16">
        <v>0</v>
      </c>
      <c r="P426" s="16">
        <v>0</v>
      </c>
      <c r="R426" s="16" t="e">
        <v>#REF!</v>
      </c>
      <c r="S426" s="16" t="e">
        <v>#REF!</v>
      </c>
      <c r="T426" s="16" t="e">
        <v>#REF!</v>
      </c>
      <c r="U426" s="16" t="e">
        <v>#REF!</v>
      </c>
      <c r="V426" s="16" t="e">
        <v>#REF!</v>
      </c>
      <c r="W426" s="16" t="e">
        <v>#REF!</v>
      </c>
      <c r="X426" s="16" t="e">
        <v>#REF!</v>
      </c>
      <c r="Y426" s="16" t="e">
        <v>#REF!</v>
      </c>
      <c r="Z426" s="16" t="e">
        <v>#REF!</v>
      </c>
      <c r="AA426" s="16" t="e">
        <v>#REF!</v>
      </c>
      <c r="AB426" s="16" t="e">
        <v>#REF!</v>
      </c>
      <c r="AC426" s="16" t="e">
        <v>#REF!</v>
      </c>
      <c r="AE426" s="16" t="e">
        <v>#REF!</v>
      </c>
      <c r="AF426" s="16" t="e">
        <v>#REF!</v>
      </c>
      <c r="AG426" s="16" t="e">
        <v>#REF!</v>
      </c>
      <c r="AH426" s="16" t="e">
        <v>#REF!</v>
      </c>
      <c r="AI426" s="16" t="e">
        <v>#REF!</v>
      </c>
      <c r="AK426" s="16" t="e">
        <v>#REF!</v>
      </c>
      <c r="AL426" s="16" t="e">
        <v>#REF!</v>
      </c>
      <c r="AM426" s="16" t="e">
        <v>#REF!</v>
      </c>
      <c r="AN426" s="16" t="e">
        <v>#REF!</v>
      </c>
      <c r="AO426" s="16" t="e">
        <v>#REF!</v>
      </c>
      <c r="AP426" s="16" t="e">
        <v>#REF!</v>
      </c>
      <c r="AQ426" s="16" t="e">
        <v>#REF!</v>
      </c>
      <c r="AR426" s="16" t="e">
        <v>#REF!</v>
      </c>
      <c r="AS426" s="16" t="e">
        <v>#REF!</v>
      </c>
      <c r="AT426" s="16" t="e">
        <v>#REF!</v>
      </c>
      <c r="AU426" s="16" t="e">
        <v>#REF!</v>
      </c>
      <c r="AW426" s="16" t="e">
        <v>#REF!</v>
      </c>
      <c r="AX426" s="16" t="e">
        <v>#REF!</v>
      </c>
      <c r="AY426" s="16" t="e">
        <v>#REF!</v>
      </c>
      <c r="AZ426" s="16" t="e">
        <v>#REF!</v>
      </c>
      <c r="BA426" s="16" t="e">
        <v>#REF!</v>
      </c>
      <c r="BB426" s="16" t="e">
        <v>#REF!</v>
      </c>
      <c r="BC426" s="16" t="e">
        <v>#REF!</v>
      </c>
      <c r="BD426" s="16" t="e">
        <v>#REF!</v>
      </c>
      <c r="BE426" s="16" t="e">
        <v>#REF!</v>
      </c>
      <c r="BF426" s="16" t="e">
        <v>#REF!</v>
      </c>
      <c r="BG426" s="16" t="e">
        <v>#REF!</v>
      </c>
      <c r="BI426" s="16" t="e">
        <v>#REF!</v>
      </c>
      <c r="BJ426" s="16" t="e">
        <v>#REF!</v>
      </c>
      <c r="BK426" s="16" t="e">
        <v>#REF!</v>
      </c>
      <c r="BL426" s="16" t="e">
        <v>#REF!</v>
      </c>
      <c r="BM426" s="16" t="e">
        <v>#REF!</v>
      </c>
      <c r="BN426" s="16" t="e">
        <v>#REF!</v>
      </c>
    </row>
    <row r="427" spans="3:66" x14ac:dyDescent="0.25">
      <c r="C427" s="16" t="s">
        <v>216</v>
      </c>
      <c r="D427" s="16">
        <v>6</v>
      </c>
      <c r="E427" s="16">
        <v>12</v>
      </c>
      <c r="F427" s="16">
        <v>0</v>
      </c>
      <c r="G427" s="16">
        <v>0</v>
      </c>
      <c r="H427" s="16">
        <v>0</v>
      </c>
      <c r="I427" s="16">
        <v>0</v>
      </c>
      <c r="J427" s="16">
        <v>0</v>
      </c>
      <c r="K427" s="16">
        <v>0</v>
      </c>
      <c r="L427" s="16">
        <v>0</v>
      </c>
      <c r="N427" s="16">
        <v>0</v>
      </c>
      <c r="O427" s="16">
        <v>0</v>
      </c>
      <c r="P427" s="16">
        <v>0</v>
      </c>
      <c r="R427" s="16" t="e">
        <v>#REF!</v>
      </c>
      <c r="S427" s="16" t="e">
        <v>#REF!</v>
      </c>
      <c r="T427" s="16" t="e">
        <v>#REF!</v>
      </c>
      <c r="U427" s="16" t="e">
        <v>#REF!</v>
      </c>
      <c r="V427" s="16" t="e">
        <v>#REF!</v>
      </c>
      <c r="W427" s="16" t="e">
        <v>#REF!</v>
      </c>
      <c r="X427" s="16" t="e">
        <v>#REF!</v>
      </c>
      <c r="Y427" s="16" t="e">
        <v>#REF!</v>
      </c>
      <c r="Z427" s="16" t="e">
        <v>#REF!</v>
      </c>
      <c r="AA427" s="16" t="e">
        <v>#REF!</v>
      </c>
      <c r="AB427" s="16" t="e">
        <v>#REF!</v>
      </c>
      <c r="AC427" s="16" t="e">
        <v>#REF!</v>
      </c>
      <c r="AE427" s="16" t="e">
        <v>#REF!</v>
      </c>
      <c r="AF427" s="16" t="e">
        <v>#REF!</v>
      </c>
      <c r="AG427" s="16" t="e">
        <v>#REF!</v>
      </c>
      <c r="AH427" s="16" t="e">
        <v>#REF!</v>
      </c>
      <c r="AI427" s="16" t="e">
        <v>#REF!</v>
      </c>
      <c r="AK427" s="16" t="e">
        <v>#REF!</v>
      </c>
      <c r="AL427" s="16" t="e">
        <v>#REF!</v>
      </c>
      <c r="AM427" s="16" t="e">
        <v>#REF!</v>
      </c>
      <c r="AN427" s="16" t="e">
        <v>#REF!</v>
      </c>
      <c r="AO427" s="16" t="e">
        <v>#REF!</v>
      </c>
      <c r="AP427" s="16" t="e">
        <v>#REF!</v>
      </c>
      <c r="AQ427" s="16" t="e">
        <v>#REF!</v>
      </c>
      <c r="AR427" s="16" t="e">
        <v>#REF!</v>
      </c>
      <c r="AS427" s="16" t="e">
        <v>#REF!</v>
      </c>
      <c r="AT427" s="16" t="e">
        <v>#REF!</v>
      </c>
      <c r="AU427" s="16" t="e">
        <v>#REF!</v>
      </c>
      <c r="AW427" s="16" t="e">
        <v>#REF!</v>
      </c>
      <c r="AX427" s="16" t="e">
        <v>#REF!</v>
      </c>
      <c r="AY427" s="16" t="e">
        <v>#REF!</v>
      </c>
      <c r="AZ427" s="16" t="e">
        <v>#REF!</v>
      </c>
      <c r="BA427" s="16" t="e">
        <v>#REF!</v>
      </c>
      <c r="BB427" s="16" t="e">
        <v>#REF!</v>
      </c>
      <c r="BC427" s="16" t="e">
        <v>#REF!</v>
      </c>
      <c r="BD427" s="16" t="e">
        <v>#REF!</v>
      </c>
      <c r="BE427" s="16" t="e">
        <v>#REF!</v>
      </c>
      <c r="BF427" s="16" t="e">
        <v>#REF!</v>
      </c>
      <c r="BG427" s="16" t="e">
        <v>#REF!</v>
      </c>
      <c r="BI427" s="16" t="e">
        <v>#REF!</v>
      </c>
      <c r="BJ427" s="16" t="e">
        <v>#REF!</v>
      </c>
      <c r="BK427" s="16" t="e">
        <v>#REF!</v>
      </c>
      <c r="BL427" s="16" t="e">
        <v>#REF!</v>
      </c>
      <c r="BM427" s="16" t="e">
        <v>#REF!</v>
      </c>
      <c r="BN427" s="16" t="e">
        <v>#REF!</v>
      </c>
    </row>
    <row r="428" spans="3:66" x14ac:dyDescent="0.25">
      <c r="C428" s="16" t="s">
        <v>217</v>
      </c>
      <c r="D428" s="16">
        <v>8</v>
      </c>
      <c r="E428" s="16">
        <v>20</v>
      </c>
      <c r="F428" s="16">
        <v>0</v>
      </c>
      <c r="G428" s="16">
        <v>0</v>
      </c>
      <c r="H428" s="16">
        <v>0</v>
      </c>
      <c r="I428" s="16">
        <v>0</v>
      </c>
      <c r="J428" s="16">
        <v>0</v>
      </c>
      <c r="K428" s="16">
        <v>0</v>
      </c>
      <c r="L428" s="16">
        <v>0</v>
      </c>
      <c r="N428" s="16">
        <v>0</v>
      </c>
      <c r="O428" s="16">
        <v>0</v>
      </c>
      <c r="P428" s="16">
        <v>0</v>
      </c>
      <c r="R428" s="16" t="e">
        <v>#REF!</v>
      </c>
      <c r="S428" s="16" t="e">
        <v>#REF!</v>
      </c>
      <c r="T428" s="16" t="e">
        <v>#REF!</v>
      </c>
      <c r="U428" s="16" t="e">
        <v>#REF!</v>
      </c>
      <c r="V428" s="16" t="e">
        <v>#REF!</v>
      </c>
      <c r="W428" s="16" t="e">
        <v>#REF!</v>
      </c>
      <c r="X428" s="16" t="e">
        <v>#REF!</v>
      </c>
      <c r="Y428" s="16" t="e">
        <v>#REF!</v>
      </c>
      <c r="Z428" s="16" t="e">
        <v>#REF!</v>
      </c>
      <c r="AA428" s="16" t="e">
        <v>#REF!</v>
      </c>
      <c r="AB428" s="16" t="e">
        <v>#REF!</v>
      </c>
      <c r="AC428" s="16" t="e">
        <v>#REF!</v>
      </c>
      <c r="AE428" s="16" t="e">
        <v>#REF!</v>
      </c>
      <c r="AF428" s="16" t="e">
        <v>#REF!</v>
      </c>
      <c r="AG428" s="16" t="e">
        <v>#REF!</v>
      </c>
      <c r="AH428" s="16" t="e">
        <v>#REF!</v>
      </c>
      <c r="AI428" s="16" t="e">
        <v>#REF!</v>
      </c>
      <c r="AK428" s="16" t="e">
        <v>#REF!</v>
      </c>
      <c r="AL428" s="16" t="e">
        <v>#REF!</v>
      </c>
      <c r="AM428" s="16" t="e">
        <v>#REF!</v>
      </c>
      <c r="AN428" s="16" t="e">
        <v>#REF!</v>
      </c>
      <c r="AO428" s="16" t="e">
        <v>#REF!</v>
      </c>
      <c r="AP428" s="16" t="e">
        <v>#REF!</v>
      </c>
      <c r="AQ428" s="16" t="e">
        <v>#REF!</v>
      </c>
      <c r="AR428" s="16" t="e">
        <v>#REF!</v>
      </c>
      <c r="AS428" s="16" t="e">
        <v>#REF!</v>
      </c>
      <c r="AT428" s="16" t="e">
        <v>#REF!</v>
      </c>
      <c r="AU428" s="16" t="e">
        <v>#REF!</v>
      </c>
      <c r="AW428" s="16" t="e">
        <v>#REF!</v>
      </c>
      <c r="AX428" s="16" t="e">
        <v>#REF!</v>
      </c>
      <c r="AY428" s="16" t="e">
        <v>#REF!</v>
      </c>
      <c r="AZ428" s="16" t="e">
        <v>#REF!</v>
      </c>
      <c r="BA428" s="16" t="e">
        <v>#REF!</v>
      </c>
      <c r="BB428" s="16" t="e">
        <v>#REF!</v>
      </c>
      <c r="BC428" s="16" t="e">
        <v>#REF!</v>
      </c>
      <c r="BD428" s="16" t="e">
        <v>#REF!</v>
      </c>
      <c r="BE428" s="16" t="e">
        <v>#REF!</v>
      </c>
      <c r="BF428" s="16" t="e">
        <v>#REF!</v>
      </c>
      <c r="BG428" s="16" t="e">
        <v>#REF!</v>
      </c>
      <c r="BI428" s="16" t="e">
        <v>#REF!</v>
      </c>
      <c r="BJ428" s="16" t="e">
        <v>#REF!</v>
      </c>
      <c r="BK428" s="16" t="e">
        <v>#REF!</v>
      </c>
      <c r="BL428" s="16" t="e">
        <v>#REF!</v>
      </c>
      <c r="BM428" s="16" t="e">
        <v>#REF!</v>
      </c>
      <c r="BN428" s="16" t="e">
        <v>#REF!</v>
      </c>
    </row>
    <row r="429" spans="3:66" x14ac:dyDescent="0.25">
      <c r="C429" s="16" t="s">
        <v>218</v>
      </c>
      <c r="F429" s="16">
        <v>0</v>
      </c>
      <c r="R429" s="16" t="e">
        <v>#REF!</v>
      </c>
      <c r="S429" s="16" t="e">
        <v>#REF!</v>
      </c>
      <c r="AE429" s="16" t="e">
        <v>#REF!</v>
      </c>
      <c r="AF429" s="16" t="e">
        <v>#REF!</v>
      </c>
      <c r="AQ429" s="16" t="e">
        <v>#REF!</v>
      </c>
      <c r="AR429" s="16" t="e">
        <v>#REF!</v>
      </c>
      <c r="BC429" s="16" t="e">
        <v>#REF!</v>
      </c>
      <c r="BD429" s="16" t="e">
        <v>#REF!</v>
      </c>
    </row>
    <row r="430" spans="3:66" x14ac:dyDescent="0.25">
      <c r="C430" s="16" t="s">
        <v>219</v>
      </c>
      <c r="F430" s="16">
        <v>0</v>
      </c>
    </row>
    <row r="431" spans="3:66" x14ac:dyDescent="0.25">
      <c r="C431" s="16" t="s">
        <v>220</v>
      </c>
      <c r="F431" s="16">
        <v>0</v>
      </c>
      <c r="P431" s="16" t="s">
        <v>42</v>
      </c>
      <c r="R431" s="16" t="e">
        <v>#REF!</v>
      </c>
      <c r="S431" s="16" t="e">
        <v>#REF!</v>
      </c>
      <c r="AE431" s="16" t="e">
        <v>#REF!</v>
      </c>
      <c r="AF431" s="16" t="e">
        <v>#REF!</v>
      </c>
      <c r="AQ431" s="16" t="e">
        <v>#REF!</v>
      </c>
      <c r="AR431" s="16" t="e">
        <v>#REF!</v>
      </c>
      <c r="BC431" s="16" t="e">
        <v>#REF!</v>
      </c>
      <c r="BD431" s="16" t="e">
        <v>#REF!</v>
      </c>
    </row>
    <row r="432" spans="3:66" x14ac:dyDescent="0.25">
      <c r="C432" s="16" t="s">
        <v>221</v>
      </c>
      <c r="F432" s="16">
        <v>0</v>
      </c>
      <c r="P432" s="16" t="s">
        <v>42</v>
      </c>
    </row>
    <row r="434" spans="3:59" x14ac:dyDescent="0.25">
      <c r="C434" s="16" t="s">
        <v>222</v>
      </c>
      <c r="S434" s="16" t="e">
        <v>#REF!</v>
      </c>
      <c r="T434" s="16" t="e">
        <v>#REF!</v>
      </c>
      <c r="W434" s="16" t="e">
        <v>#REF!</v>
      </c>
      <c r="AF434" s="16" t="e">
        <v>#REF!</v>
      </c>
      <c r="AG434" s="16" t="e">
        <v>#REF!</v>
      </c>
      <c r="AR434" s="16" t="e">
        <v>#REF!</v>
      </c>
      <c r="AS434" s="16" t="e">
        <v>#REF!</v>
      </c>
      <c r="BD434" s="16" t="e">
        <v>#REF!</v>
      </c>
      <c r="BE434" s="16" t="e">
        <v>#REF!</v>
      </c>
    </row>
    <row r="435" spans="3:59" x14ac:dyDescent="0.25">
      <c r="C435" s="16" t="s">
        <v>223</v>
      </c>
      <c r="T435" s="16" t="e">
        <v>#REF!</v>
      </c>
      <c r="AG435" s="16" t="e">
        <v>#REF!</v>
      </c>
      <c r="AS435" s="16" t="e">
        <v>#REF!</v>
      </c>
      <c r="BE435" s="16" t="e">
        <v>#REF!</v>
      </c>
    </row>
    <row r="438" spans="3:59" x14ac:dyDescent="0.25">
      <c r="C438" s="16" t="s">
        <v>42</v>
      </c>
      <c r="E438" s="16">
        <v>0</v>
      </c>
      <c r="F438" s="16" t="s">
        <v>42</v>
      </c>
      <c r="G438" s="16" t="s">
        <v>42</v>
      </c>
      <c r="H438" s="16">
        <v>0</v>
      </c>
      <c r="I438" s="16">
        <v>0</v>
      </c>
      <c r="L438" s="16">
        <v>0</v>
      </c>
      <c r="P438" s="16">
        <v>0</v>
      </c>
      <c r="R438" s="16" t="s">
        <v>42</v>
      </c>
      <c r="S438" s="16" t="s">
        <v>42</v>
      </c>
      <c r="U438" s="16">
        <v>0</v>
      </c>
      <c r="V438" s="16">
        <v>0</v>
      </c>
      <c r="AE438" s="16" t="s">
        <v>42</v>
      </c>
      <c r="AF438" s="16" t="s">
        <v>42</v>
      </c>
      <c r="AQ438" s="16" t="s">
        <v>42</v>
      </c>
      <c r="AR438" s="16" t="s">
        <v>42</v>
      </c>
      <c r="BC438" s="16" t="s">
        <v>42</v>
      </c>
      <c r="BD438" s="16" t="s">
        <v>42</v>
      </c>
    </row>
    <row r="439" spans="3:59" x14ac:dyDescent="0.25">
      <c r="C439" s="16" t="s">
        <v>212</v>
      </c>
      <c r="D439" s="16">
        <v>2</v>
      </c>
      <c r="E439" s="16">
        <v>2</v>
      </c>
      <c r="F439" s="16">
        <v>0</v>
      </c>
      <c r="G439" s="16">
        <v>0</v>
      </c>
      <c r="H439" s="16">
        <v>0</v>
      </c>
      <c r="I439" s="16">
        <v>0</v>
      </c>
      <c r="J439" s="16">
        <v>0</v>
      </c>
      <c r="K439" s="16" t="e">
        <v>#DIV/0!</v>
      </c>
      <c r="L439" s="16" t="e">
        <v>#DIV/0!</v>
      </c>
      <c r="N439" s="16">
        <v>0</v>
      </c>
      <c r="O439" s="16" t="e">
        <v>#DIV/0!</v>
      </c>
      <c r="P439" s="16" t="e">
        <v>#DIV/0!</v>
      </c>
      <c r="R439" s="16" t="e">
        <v>#REF!</v>
      </c>
      <c r="S439" s="16" t="e">
        <v>#REF!</v>
      </c>
      <c r="T439" s="16" t="e">
        <v>#REF!</v>
      </c>
      <c r="U439" s="16" t="e">
        <v>#REF!</v>
      </c>
      <c r="V439" s="16" t="e">
        <v>#REF!</v>
      </c>
      <c r="W439" s="16" t="e">
        <v>#REF!</v>
      </c>
      <c r="X439" s="16" t="e">
        <v>#REF!</v>
      </c>
      <c r="AE439" s="16" t="e">
        <v>#REF!</v>
      </c>
      <c r="AF439" s="16" t="e">
        <v>#REF!</v>
      </c>
      <c r="AG439" s="16" t="e">
        <v>#REF!</v>
      </c>
      <c r="AH439" s="16" t="e">
        <v>#REF!</v>
      </c>
      <c r="AI439" s="16" t="e">
        <v>#REF!</v>
      </c>
      <c r="AQ439" s="16" t="e">
        <v>#REF!</v>
      </c>
      <c r="AR439" s="16" t="e">
        <v>#REF!</v>
      </c>
      <c r="AS439" s="16" t="e">
        <v>#REF!</v>
      </c>
      <c r="AT439" s="16" t="e">
        <v>#REF!</v>
      </c>
      <c r="AU439" s="16" t="e">
        <v>#REF!</v>
      </c>
      <c r="BC439" s="16" t="e">
        <v>#REF!</v>
      </c>
      <c r="BD439" s="16" t="e">
        <v>#REF!</v>
      </c>
      <c r="BE439" s="16" t="e">
        <v>#REF!</v>
      </c>
      <c r="BF439" s="16" t="e">
        <v>#REF!</v>
      </c>
      <c r="BG439" s="16" t="e">
        <v>#REF!</v>
      </c>
    </row>
    <row r="440" spans="3:59" x14ac:dyDescent="0.25">
      <c r="C440" s="16" t="s">
        <v>214</v>
      </c>
      <c r="D440" s="16">
        <v>4</v>
      </c>
      <c r="E440" s="16">
        <v>6</v>
      </c>
      <c r="F440" s="16">
        <v>0</v>
      </c>
      <c r="G440" s="16">
        <v>0</v>
      </c>
      <c r="H440" s="16">
        <v>0</v>
      </c>
      <c r="I440" s="16">
        <v>0</v>
      </c>
      <c r="J440" s="16">
        <v>0</v>
      </c>
      <c r="K440" s="16" t="e">
        <v>#DIV/0!</v>
      </c>
      <c r="L440" s="16" t="e">
        <v>#DIV/0!</v>
      </c>
      <c r="N440" s="16">
        <v>0</v>
      </c>
      <c r="O440" s="16" t="e">
        <v>#DIV/0!</v>
      </c>
      <c r="P440" s="16" t="e">
        <v>#DIV/0!</v>
      </c>
      <c r="R440" s="16" t="e">
        <v>#REF!</v>
      </c>
      <c r="S440" s="16" t="e">
        <v>#REF!</v>
      </c>
      <c r="T440" s="16" t="e">
        <v>#REF!</v>
      </c>
      <c r="U440" s="16" t="e">
        <v>#REF!</v>
      </c>
      <c r="V440" s="16" t="e">
        <v>#REF!</v>
      </c>
      <c r="W440" s="16" t="e">
        <v>#REF!</v>
      </c>
      <c r="X440" s="16" t="e">
        <v>#REF!</v>
      </c>
      <c r="AE440" s="16" t="e">
        <v>#REF!</v>
      </c>
      <c r="AF440" s="16" t="e">
        <v>#REF!</v>
      </c>
      <c r="AG440" s="16" t="e">
        <v>#REF!</v>
      </c>
      <c r="AH440" s="16" t="e">
        <v>#REF!</v>
      </c>
      <c r="AI440" s="16" t="e">
        <v>#REF!</v>
      </c>
      <c r="AQ440" s="16" t="e">
        <v>#REF!</v>
      </c>
      <c r="AR440" s="16" t="e">
        <v>#REF!</v>
      </c>
      <c r="AS440" s="16" t="e">
        <v>#REF!</v>
      </c>
      <c r="AT440" s="16" t="e">
        <v>#REF!</v>
      </c>
      <c r="AU440" s="16" t="e">
        <v>#REF!</v>
      </c>
      <c r="BC440" s="16" t="e">
        <v>#REF!</v>
      </c>
      <c r="BD440" s="16" t="e">
        <v>#REF!</v>
      </c>
      <c r="BE440" s="16" t="e">
        <v>#REF!</v>
      </c>
      <c r="BF440" s="16" t="e">
        <v>#REF!</v>
      </c>
      <c r="BG440" s="16" t="e">
        <v>#REF!</v>
      </c>
    </row>
    <row r="441" spans="3:59" x14ac:dyDescent="0.25">
      <c r="C441" s="16" t="s">
        <v>216</v>
      </c>
      <c r="D441" s="16">
        <v>6</v>
      </c>
      <c r="E441" s="16">
        <v>12</v>
      </c>
      <c r="F441" s="16">
        <v>0</v>
      </c>
      <c r="G441" s="16">
        <v>0</v>
      </c>
      <c r="H441" s="16">
        <v>0</v>
      </c>
      <c r="I441" s="16">
        <v>0</v>
      </c>
      <c r="J441" s="16">
        <v>0</v>
      </c>
      <c r="K441" s="16" t="e">
        <v>#DIV/0!</v>
      </c>
      <c r="L441" s="16" t="e">
        <v>#DIV/0!</v>
      </c>
      <c r="N441" s="16">
        <v>0</v>
      </c>
      <c r="O441" s="16" t="e">
        <v>#DIV/0!</v>
      </c>
      <c r="P441" s="16" t="e">
        <v>#DIV/0!</v>
      </c>
      <c r="R441" s="16" t="e">
        <v>#REF!</v>
      </c>
      <c r="S441" s="16" t="e">
        <v>#REF!</v>
      </c>
      <c r="T441" s="16" t="e">
        <v>#REF!</v>
      </c>
      <c r="U441" s="16" t="e">
        <v>#REF!</v>
      </c>
      <c r="V441" s="16" t="e">
        <v>#REF!</v>
      </c>
      <c r="W441" s="16" t="e">
        <v>#REF!</v>
      </c>
      <c r="X441" s="16" t="e">
        <v>#REF!</v>
      </c>
      <c r="AE441" s="16" t="e">
        <v>#REF!</v>
      </c>
      <c r="AF441" s="16" t="e">
        <v>#REF!</v>
      </c>
      <c r="AG441" s="16" t="e">
        <v>#REF!</v>
      </c>
      <c r="AH441" s="16" t="e">
        <v>#REF!</v>
      </c>
      <c r="AI441" s="16" t="e">
        <v>#REF!</v>
      </c>
      <c r="AQ441" s="16" t="e">
        <v>#REF!</v>
      </c>
      <c r="AR441" s="16" t="e">
        <v>#REF!</v>
      </c>
      <c r="AS441" s="16" t="e">
        <v>#REF!</v>
      </c>
      <c r="AT441" s="16" t="e">
        <v>#REF!</v>
      </c>
      <c r="AU441" s="16" t="e">
        <v>#REF!</v>
      </c>
      <c r="BC441" s="16" t="e">
        <v>#REF!</v>
      </c>
      <c r="BD441" s="16" t="e">
        <v>#REF!</v>
      </c>
      <c r="BE441" s="16" t="e">
        <v>#REF!</v>
      </c>
      <c r="BF441" s="16" t="e">
        <v>#REF!</v>
      </c>
      <c r="BG441" s="16" t="e">
        <v>#REF!</v>
      </c>
    </row>
    <row r="442" spans="3:59" x14ac:dyDescent="0.25">
      <c r="C442" s="16" t="s">
        <v>217</v>
      </c>
      <c r="D442" s="16">
        <v>8</v>
      </c>
      <c r="E442" s="16">
        <v>20</v>
      </c>
      <c r="F442" s="16">
        <v>0</v>
      </c>
      <c r="G442" s="16">
        <v>0</v>
      </c>
      <c r="H442" s="16">
        <v>0</v>
      </c>
      <c r="I442" s="16">
        <v>0</v>
      </c>
      <c r="J442" s="16">
        <v>0</v>
      </c>
      <c r="K442" s="16" t="e">
        <v>#DIV/0!</v>
      </c>
      <c r="L442" s="16" t="e">
        <v>#DIV/0!</v>
      </c>
      <c r="N442" s="16">
        <v>0</v>
      </c>
      <c r="O442" s="16" t="e">
        <v>#DIV/0!</v>
      </c>
      <c r="P442" s="16" t="e">
        <v>#DIV/0!</v>
      </c>
      <c r="R442" s="16" t="e">
        <v>#REF!</v>
      </c>
      <c r="S442" s="16" t="e">
        <v>#REF!</v>
      </c>
      <c r="T442" s="16" t="e">
        <v>#REF!</v>
      </c>
      <c r="U442" s="16" t="e">
        <v>#REF!</v>
      </c>
      <c r="V442" s="16" t="e">
        <v>#REF!</v>
      </c>
      <c r="W442" s="16" t="e">
        <v>#REF!</v>
      </c>
      <c r="X442" s="16" t="e">
        <v>#REF!</v>
      </c>
      <c r="AE442" s="16" t="e">
        <v>#REF!</v>
      </c>
      <c r="AF442" s="16" t="e">
        <v>#REF!</v>
      </c>
      <c r="AG442" s="16" t="e">
        <v>#REF!</v>
      </c>
      <c r="AH442" s="16" t="e">
        <v>#REF!</v>
      </c>
      <c r="AI442" s="16" t="e">
        <v>#REF!</v>
      </c>
      <c r="AQ442" s="16" t="e">
        <v>#REF!</v>
      </c>
      <c r="AR442" s="16" t="e">
        <v>#REF!</v>
      </c>
      <c r="AS442" s="16" t="e">
        <v>#REF!</v>
      </c>
      <c r="AT442" s="16" t="e">
        <v>#REF!</v>
      </c>
      <c r="AU442" s="16" t="e">
        <v>#REF!</v>
      </c>
      <c r="BC442" s="16" t="e">
        <v>#REF!</v>
      </c>
      <c r="BD442" s="16" t="e">
        <v>#REF!</v>
      </c>
      <c r="BE442" s="16" t="e">
        <v>#REF!</v>
      </c>
      <c r="BF442" s="16" t="e">
        <v>#REF!</v>
      </c>
      <c r="BG442" s="16" t="e">
        <v>#REF!</v>
      </c>
    </row>
    <row r="443" spans="3:59" x14ac:dyDescent="0.25">
      <c r="C443" s="16" t="s">
        <v>218</v>
      </c>
      <c r="F443" s="16">
        <v>0</v>
      </c>
      <c r="R443" s="16" t="e">
        <v>#REF!</v>
      </c>
      <c r="S443" s="16" t="e">
        <v>#REF!</v>
      </c>
      <c r="AE443" s="16" t="e">
        <v>#REF!</v>
      </c>
      <c r="AF443" s="16" t="e">
        <v>#REF!</v>
      </c>
      <c r="AQ443" s="16" t="e">
        <v>#REF!</v>
      </c>
      <c r="AR443" s="16" t="e">
        <v>#REF!</v>
      </c>
      <c r="BC443" s="16" t="e">
        <v>#REF!</v>
      </c>
      <c r="BD443" s="16" t="e">
        <v>#REF!</v>
      </c>
    </row>
    <row r="444" spans="3:59" x14ac:dyDescent="0.25">
      <c r="C444" s="16" t="s">
        <v>219</v>
      </c>
      <c r="F444" s="16">
        <v>0</v>
      </c>
    </row>
    <row r="445" spans="3:59" x14ac:dyDescent="0.25">
      <c r="C445" s="16" t="s">
        <v>220</v>
      </c>
      <c r="F445" s="16">
        <v>0</v>
      </c>
      <c r="P445" s="16" t="s">
        <v>42</v>
      </c>
      <c r="R445" s="16" t="e">
        <v>#REF!</v>
      </c>
      <c r="S445" s="16" t="e">
        <v>#REF!</v>
      </c>
      <c r="AE445" s="16" t="e">
        <v>#REF!</v>
      </c>
      <c r="AF445" s="16" t="e">
        <v>#REF!</v>
      </c>
      <c r="AQ445" s="16" t="e">
        <v>#REF!</v>
      </c>
      <c r="AR445" s="16" t="e">
        <v>#REF!</v>
      </c>
      <c r="BC445" s="16" t="e">
        <v>#REF!</v>
      </c>
      <c r="BD445" s="16" t="e">
        <v>#REF!</v>
      </c>
    </row>
    <row r="446" spans="3:59" x14ac:dyDescent="0.25">
      <c r="C446" s="16" t="s">
        <v>221</v>
      </c>
      <c r="F446" s="16">
        <v>0</v>
      </c>
      <c r="P446" s="16" t="s">
        <v>42</v>
      </c>
    </row>
    <row r="448" spans="3:59" x14ac:dyDescent="0.25">
      <c r="C448" s="16" t="s">
        <v>222</v>
      </c>
      <c r="S448" s="16" t="e">
        <v>#REF!</v>
      </c>
      <c r="T448" s="16" t="e">
        <v>#REF!</v>
      </c>
      <c r="W448" s="16" t="e">
        <v>#REF!</v>
      </c>
      <c r="AF448" s="16" t="e">
        <v>#REF!</v>
      </c>
      <c r="AG448" s="16" t="e">
        <v>#REF!</v>
      </c>
      <c r="AR448" s="16" t="e">
        <v>#REF!</v>
      </c>
      <c r="AS448" s="16" t="e">
        <v>#REF!</v>
      </c>
      <c r="BD448" s="16" t="e">
        <v>#REF!</v>
      </c>
      <c r="BE448" s="16" t="e">
        <v>#REF!</v>
      </c>
    </row>
    <row r="449" spans="3:57" x14ac:dyDescent="0.25">
      <c r="C449" s="16" t="s">
        <v>223</v>
      </c>
      <c r="T449" s="16" t="e">
        <v>#REF!</v>
      </c>
      <c r="AG449" s="16" t="e">
        <v>#REF!</v>
      </c>
      <c r="AS449" s="16" t="e">
        <v>#REF!</v>
      </c>
      <c r="BE449" s="16" t="e">
        <v>#REF!</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0778D-6CB3-4369-97AB-BC6E291DFFC1}">
  <dimension ref="A1:BO409"/>
  <sheetViews>
    <sheetView workbookViewId="0">
      <selection activeCell="B7" sqref="B7"/>
    </sheetView>
  </sheetViews>
  <sheetFormatPr defaultColWidth="18.33203125" defaultRowHeight="13.2" x14ac:dyDescent="0.25"/>
  <cols>
    <col min="1" max="16384" width="18.33203125" style="16"/>
  </cols>
  <sheetData>
    <row r="1" spans="1:67" x14ac:dyDescent="0.25">
      <c r="A1" s="16" t="s">
        <v>172</v>
      </c>
      <c r="B1" s="16" t="s">
        <v>173</v>
      </c>
      <c r="C1" s="16" t="s">
        <v>174</v>
      </c>
      <c r="D1" s="16" t="s">
        <v>175</v>
      </c>
      <c r="E1" s="16" t="s">
        <v>176</v>
      </c>
      <c r="F1" s="16" t="s">
        <v>177</v>
      </c>
      <c r="G1" s="16" t="s">
        <v>178</v>
      </c>
      <c r="H1" s="16" t="s">
        <v>179</v>
      </c>
      <c r="I1" s="16" t="s">
        <v>180</v>
      </c>
      <c r="J1" s="16" t="s">
        <v>181</v>
      </c>
      <c r="K1" s="16" t="s">
        <v>11</v>
      </c>
      <c r="L1" s="16" t="s">
        <v>12</v>
      </c>
      <c r="M1" s="16" t="s">
        <v>182</v>
      </c>
      <c r="N1" s="16" t="s">
        <v>183</v>
      </c>
      <c r="O1" s="16" t="s">
        <v>11</v>
      </c>
      <c r="P1" s="16" t="s">
        <v>12</v>
      </c>
      <c r="Q1" s="16" t="s">
        <v>184</v>
      </c>
      <c r="R1" s="16" t="s">
        <v>184</v>
      </c>
      <c r="S1" s="16" t="s">
        <v>184</v>
      </c>
      <c r="T1" s="16" t="s">
        <v>180</v>
      </c>
      <c r="U1" s="16" t="s">
        <v>184</v>
      </c>
      <c r="V1" s="16" t="s">
        <v>264</v>
      </c>
      <c r="W1" s="16" t="s">
        <v>185</v>
      </c>
      <c r="Y1" s="16" t="s">
        <v>186</v>
      </c>
      <c r="Z1" s="16" t="s">
        <v>11</v>
      </c>
      <c r="AA1" s="16" t="s">
        <v>12</v>
      </c>
      <c r="AB1" s="16" t="s">
        <v>186</v>
      </c>
      <c r="AC1" s="16" t="s">
        <v>11</v>
      </c>
      <c r="AD1" s="16" t="s">
        <v>12</v>
      </c>
      <c r="AE1" s="16" t="s">
        <v>187</v>
      </c>
      <c r="AF1" s="16" t="s">
        <v>187</v>
      </c>
      <c r="AG1" s="16" t="s">
        <v>187</v>
      </c>
      <c r="AH1" s="16" t="s">
        <v>180</v>
      </c>
      <c r="AI1" s="16" t="s">
        <v>187</v>
      </c>
      <c r="AJ1" s="16" t="s">
        <v>187</v>
      </c>
      <c r="AL1" s="16" t="s">
        <v>186</v>
      </c>
      <c r="AM1" s="16" t="s">
        <v>11</v>
      </c>
      <c r="AN1" s="16" t="s">
        <v>12</v>
      </c>
      <c r="AO1" s="16" t="s">
        <v>186</v>
      </c>
      <c r="AP1" s="16" t="s">
        <v>11</v>
      </c>
      <c r="AQ1" s="16" t="s">
        <v>12</v>
      </c>
      <c r="AR1" s="16" t="s">
        <v>188</v>
      </c>
      <c r="AS1" s="16" t="s">
        <v>188</v>
      </c>
      <c r="AT1" s="16" t="s">
        <v>180</v>
      </c>
      <c r="AU1" s="16" t="s">
        <v>188</v>
      </c>
      <c r="AV1" s="16" t="s">
        <v>188</v>
      </c>
      <c r="AX1" s="16" t="s">
        <v>186</v>
      </c>
      <c r="AY1" s="16" t="s">
        <v>11</v>
      </c>
      <c r="AZ1" s="16" t="s">
        <v>12</v>
      </c>
      <c r="BA1" s="16" t="s">
        <v>186</v>
      </c>
      <c r="BB1" s="16" t="s">
        <v>11</v>
      </c>
      <c r="BC1" s="16" t="s">
        <v>12</v>
      </c>
      <c r="BD1" s="16" t="s">
        <v>189</v>
      </c>
      <c r="BE1" s="16" t="s">
        <v>189</v>
      </c>
      <c r="BF1" s="16" t="s">
        <v>180</v>
      </c>
      <c r="BG1" s="16" t="s">
        <v>189</v>
      </c>
      <c r="BH1" s="16" t="s">
        <v>189</v>
      </c>
      <c r="BJ1" s="16" t="s">
        <v>186</v>
      </c>
      <c r="BK1" s="16" t="s">
        <v>11</v>
      </c>
      <c r="BL1" s="16" t="s">
        <v>12</v>
      </c>
      <c r="BM1" s="16" t="s">
        <v>186</v>
      </c>
      <c r="BN1" s="16" t="s">
        <v>11</v>
      </c>
      <c r="BO1" s="16" t="s">
        <v>12</v>
      </c>
    </row>
    <row r="2" spans="1:67" x14ac:dyDescent="0.25">
      <c r="D2" s="16" t="s">
        <v>190</v>
      </c>
      <c r="F2" s="16" t="s">
        <v>191</v>
      </c>
      <c r="G2" s="16" t="s">
        <v>192</v>
      </c>
      <c r="H2" s="16" t="s">
        <v>193</v>
      </c>
      <c r="I2" s="16" t="s">
        <v>194</v>
      </c>
      <c r="J2" s="16" t="s">
        <v>193</v>
      </c>
      <c r="M2" s="16" t="s">
        <v>195</v>
      </c>
      <c r="N2" s="16" t="s">
        <v>192</v>
      </c>
      <c r="Q2" s="16" t="s">
        <v>196</v>
      </c>
      <c r="R2" s="16" t="s">
        <v>197</v>
      </c>
      <c r="S2" s="16" t="s">
        <v>177</v>
      </c>
      <c r="T2" s="16" t="s">
        <v>184</v>
      </c>
      <c r="U2" s="16" t="s">
        <v>198</v>
      </c>
      <c r="V2" s="16" t="s">
        <v>265</v>
      </c>
      <c r="W2" s="16" t="s">
        <v>199</v>
      </c>
      <c r="Y2" s="16" t="s">
        <v>200</v>
      </c>
      <c r="AB2" s="16" t="s">
        <v>201</v>
      </c>
      <c r="AE2" s="16" t="s">
        <v>196</v>
      </c>
      <c r="AF2" s="16" t="s">
        <v>197</v>
      </c>
      <c r="AG2" s="16" t="s">
        <v>177</v>
      </c>
      <c r="AH2" s="16" t="s">
        <v>187</v>
      </c>
      <c r="AI2" s="16" t="s">
        <v>198</v>
      </c>
      <c r="AJ2" s="16" t="s">
        <v>199</v>
      </c>
      <c r="AL2" s="16" t="s">
        <v>202</v>
      </c>
      <c r="AO2" s="16" t="s">
        <v>203</v>
      </c>
      <c r="AR2" s="16" t="s">
        <v>197</v>
      </c>
      <c r="AS2" s="16" t="s">
        <v>177</v>
      </c>
      <c r="AT2" s="16" t="s">
        <v>188</v>
      </c>
      <c r="AU2" s="16" t="s">
        <v>198</v>
      </c>
      <c r="AV2" s="16" t="s">
        <v>199</v>
      </c>
      <c r="AX2" s="16" t="s">
        <v>204</v>
      </c>
      <c r="BA2" s="16" t="s">
        <v>205</v>
      </c>
      <c r="BD2" s="16" t="s">
        <v>197</v>
      </c>
      <c r="BE2" s="16" t="s">
        <v>177</v>
      </c>
      <c r="BF2" s="16" t="s">
        <v>189</v>
      </c>
      <c r="BG2" s="16" t="s">
        <v>198</v>
      </c>
      <c r="BH2" s="16" t="s">
        <v>199</v>
      </c>
      <c r="BJ2" s="16" t="s">
        <v>206</v>
      </c>
      <c r="BM2" s="16" t="s">
        <v>207</v>
      </c>
    </row>
    <row r="3" spans="1:67" x14ac:dyDescent="0.25">
      <c r="M3" s="16" t="s">
        <v>197</v>
      </c>
      <c r="T3" s="16" t="s">
        <v>177</v>
      </c>
      <c r="U3" s="16" t="s">
        <v>209</v>
      </c>
      <c r="V3" s="16" t="s">
        <v>209</v>
      </c>
      <c r="W3" s="16" t="s">
        <v>197</v>
      </c>
      <c r="Y3" s="16" t="s">
        <v>209</v>
      </c>
      <c r="AB3" s="16" t="s">
        <v>197</v>
      </c>
      <c r="AH3" s="16" t="s">
        <v>177</v>
      </c>
      <c r="AI3" s="16" t="s">
        <v>209</v>
      </c>
      <c r="AJ3" s="16" t="s">
        <v>197</v>
      </c>
      <c r="AL3" s="16" t="s">
        <v>209</v>
      </c>
      <c r="AO3" s="16" t="s">
        <v>197</v>
      </c>
      <c r="AT3" s="16" t="s">
        <v>177</v>
      </c>
      <c r="AU3" s="16" t="s">
        <v>197</v>
      </c>
      <c r="AV3" s="16" t="s">
        <v>197</v>
      </c>
      <c r="AX3" s="16" t="s">
        <v>197</v>
      </c>
      <c r="BA3" s="16" t="s">
        <v>197</v>
      </c>
      <c r="BF3" s="16" t="s">
        <v>177</v>
      </c>
      <c r="BG3" s="16" t="s">
        <v>197</v>
      </c>
      <c r="BH3" s="16" t="s">
        <v>197</v>
      </c>
      <c r="BJ3" s="16" t="s">
        <v>197</v>
      </c>
      <c r="BM3" s="16" t="s">
        <v>197</v>
      </c>
    </row>
    <row r="5" spans="1:67" x14ac:dyDescent="0.25">
      <c r="C5" s="16" t="s">
        <v>42</v>
      </c>
      <c r="E5" s="16">
        <v>0</v>
      </c>
      <c r="F5" s="16" t="s">
        <v>42</v>
      </c>
      <c r="G5" s="16" t="s">
        <v>42</v>
      </c>
      <c r="H5" s="16">
        <v>0</v>
      </c>
      <c r="I5" s="16">
        <v>0</v>
      </c>
      <c r="L5" s="16">
        <v>0</v>
      </c>
      <c r="P5" s="16">
        <v>0</v>
      </c>
      <c r="R5" s="16" t="s">
        <v>42</v>
      </c>
      <c r="S5" s="16" t="s">
        <v>42</v>
      </c>
      <c r="AD5" s="16" t="s">
        <v>42</v>
      </c>
      <c r="AF5" s="16" t="s">
        <v>42</v>
      </c>
      <c r="AG5" s="16" t="s">
        <v>42</v>
      </c>
      <c r="AR5" s="16" t="s">
        <v>42</v>
      </c>
      <c r="AS5" s="16" t="s">
        <v>42</v>
      </c>
      <c r="BD5" s="16" t="s">
        <v>42</v>
      </c>
      <c r="BE5" s="16" t="s">
        <v>42</v>
      </c>
    </row>
    <row r="6" spans="1:67" x14ac:dyDescent="0.25">
      <c r="A6" s="16" t="s">
        <v>266</v>
      </c>
      <c r="B6" s="16" t="s">
        <v>211</v>
      </c>
      <c r="C6" s="16" t="s">
        <v>212</v>
      </c>
      <c r="D6" s="16">
        <v>2</v>
      </c>
      <c r="E6" s="16">
        <v>2</v>
      </c>
      <c r="F6" s="16">
        <v>238.13</v>
      </c>
      <c r="G6" s="16">
        <v>948.19999999999993</v>
      </c>
      <c r="H6" s="16">
        <v>238.13</v>
      </c>
      <c r="I6" s="16">
        <v>948.19999999999993</v>
      </c>
      <c r="J6" s="16">
        <v>242.755</v>
      </c>
      <c r="K6" s="16">
        <v>6.540737725975565</v>
      </c>
      <c r="L6" s="16">
        <v>4.625</v>
      </c>
      <c r="M6" s="16">
        <v>1.9052130749109184</v>
      </c>
      <c r="N6" s="16">
        <v>926.59499999999991</v>
      </c>
      <c r="O6" s="16">
        <v>30.554084015070746</v>
      </c>
      <c r="P6" s="16">
        <v>21.605000000000018</v>
      </c>
      <c r="Q6" s="16">
        <v>8.61</v>
      </c>
      <c r="R6" s="16">
        <v>8.6099999999999989E-4</v>
      </c>
      <c r="S6" s="16">
        <v>0.20502992999999997</v>
      </c>
      <c r="T6" s="16">
        <v>0.20502992999999997</v>
      </c>
      <c r="U6" s="16">
        <v>8.61</v>
      </c>
      <c r="V6" s="16">
        <v>8.61</v>
      </c>
      <c r="W6" s="16">
        <v>46.507471015047507</v>
      </c>
      <c r="X6" s="16">
        <v>41.082991960130059</v>
      </c>
      <c r="Y6" s="16">
        <v>8.61</v>
      </c>
      <c r="Z6" s="16">
        <v>0</v>
      </c>
      <c r="AA6" s="16">
        <v>0</v>
      </c>
      <c r="AB6" s="16">
        <v>46.256912819109786</v>
      </c>
      <c r="AC6" s="16">
        <v>0.35434279885886538</v>
      </c>
      <c r="AD6" s="16">
        <v>0.25055819593772455</v>
      </c>
      <c r="AE6" s="16">
        <v>7.44</v>
      </c>
      <c r="AF6" s="16">
        <v>7.4400000000000009E-4</v>
      </c>
      <c r="AG6" s="16">
        <v>0.17716872000000003</v>
      </c>
      <c r="AH6" s="16">
        <v>0.17716872000000003</v>
      </c>
      <c r="AI6" s="16">
        <v>7.44</v>
      </c>
      <c r="AJ6" s="16">
        <v>52.318510494799305</v>
      </c>
      <c r="AK6" s="16">
        <v>41.528636143511925</v>
      </c>
      <c r="AL6" s="16">
        <v>7.44</v>
      </c>
      <c r="AM6" s="16">
        <v>0</v>
      </c>
      <c r="AN6" s="16">
        <v>0</v>
      </c>
      <c r="AO6" s="16">
        <v>51.949163920512717</v>
      </c>
      <c r="AP6" s="16">
        <v>0.52233493457213998</v>
      </c>
      <c r="AQ6" s="16">
        <v>0.36934657428659179</v>
      </c>
      <c r="AR6" s="16">
        <v>0.06</v>
      </c>
      <c r="AS6" s="16">
        <v>14.287799999999999</v>
      </c>
      <c r="AT6" s="16">
        <v>14.287799999999999</v>
      </c>
      <c r="AU6" s="16">
        <v>0.06</v>
      </c>
      <c r="AV6" s="16">
        <v>27.395668555322267</v>
      </c>
      <c r="AW6" s="16">
        <v>35.500285735582764</v>
      </c>
      <c r="AX6" s="16">
        <v>0.06</v>
      </c>
      <c r="AY6" s="16">
        <v>0</v>
      </c>
      <c r="AZ6" s="16">
        <v>0</v>
      </c>
      <c r="BA6" s="16">
        <v>27.648673425880574</v>
      </c>
      <c r="BB6" s="16">
        <v>0.35780291929000713</v>
      </c>
      <c r="BC6" s="16">
        <v>0.25300487055830695</v>
      </c>
      <c r="BD6" s="16">
        <v>0.22</v>
      </c>
      <c r="BE6" s="16">
        <v>52.388599999999997</v>
      </c>
      <c r="BF6" s="16">
        <v>52.388599999999997</v>
      </c>
      <c r="BG6" s="16">
        <v>0.22</v>
      </c>
      <c r="BH6" s="16">
        <v>12.990047061974023</v>
      </c>
      <c r="BI6" s="16">
        <v>11.83342857852759</v>
      </c>
      <c r="BJ6" s="16">
        <v>0.22</v>
      </c>
      <c r="BK6" s="16">
        <v>0</v>
      </c>
      <c r="BL6" s="16">
        <v>0</v>
      </c>
      <c r="BM6" s="16">
        <v>13.112881957582768</v>
      </c>
      <c r="BN6" s="16">
        <v>0.17371477530256996</v>
      </c>
      <c r="BO6" s="16">
        <v>0.1228348956087446</v>
      </c>
    </row>
    <row r="7" spans="1:67" x14ac:dyDescent="0.25">
      <c r="B7" s="16" t="s">
        <v>213</v>
      </c>
      <c r="C7" s="16" t="s">
        <v>214</v>
      </c>
      <c r="D7" s="16">
        <v>4</v>
      </c>
      <c r="E7" s="16">
        <v>6</v>
      </c>
      <c r="F7" s="16">
        <v>150.51</v>
      </c>
      <c r="G7" s="16">
        <v>700.02</v>
      </c>
      <c r="H7" s="16">
        <v>388.64</v>
      </c>
      <c r="I7" s="16">
        <v>1648.2199999999998</v>
      </c>
      <c r="J7" s="16">
        <v>413.07499999999999</v>
      </c>
      <c r="K7" s="16">
        <v>34.55630839658658</v>
      </c>
      <c r="L7" s="16">
        <v>24.434999999999999</v>
      </c>
      <c r="M7" s="16">
        <v>5.915390667554318</v>
      </c>
      <c r="N7" s="16">
        <v>1684.4499999999998</v>
      </c>
      <c r="O7" s="16">
        <v>51.236957364777254</v>
      </c>
      <c r="P7" s="16">
        <v>36.230000000000011</v>
      </c>
      <c r="Q7" s="16">
        <v>3.75</v>
      </c>
      <c r="R7" s="16">
        <v>3.7500000000000001E-4</v>
      </c>
      <c r="S7" s="16">
        <v>5.6441249999999998E-2</v>
      </c>
      <c r="T7" s="16">
        <v>0.26147117999999997</v>
      </c>
      <c r="U7" s="16">
        <v>6.7278504528612597</v>
      </c>
      <c r="V7" s="16">
        <v>3.75</v>
      </c>
      <c r="W7" s="16">
        <v>59.310186201206186</v>
      </c>
      <c r="X7" s="16">
        <v>52.392440390267502</v>
      </c>
      <c r="Y7" s="16">
        <v>6.6129130209953253</v>
      </c>
      <c r="Z7" s="16">
        <v>0.16254607496913737</v>
      </c>
      <c r="AA7" s="16">
        <v>0.11493743186593396</v>
      </c>
      <c r="AB7" s="16">
        <v>60.358470428661143</v>
      </c>
      <c r="AC7" s="16">
        <v>1.4824977716886023</v>
      </c>
      <c r="AD7" s="16">
        <v>1.0482842274549566</v>
      </c>
      <c r="AE7" s="16">
        <v>3.01</v>
      </c>
      <c r="AF7" s="16">
        <v>3.01E-4</v>
      </c>
      <c r="AG7" s="16">
        <v>4.5303509999999998E-2</v>
      </c>
      <c r="AH7" s="16">
        <v>0.22247223000000002</v>
      </c>
      <c r="AI7" s="16">
        <v>5.7243780876904085</v>
      </c>
      <c r="AJ7" s="16">
        <v>65.696787220997052</v>
      </c>
      <c r="AK7" s="16">
        <v>52.147852576378597</v>
      </c>
      <c r="AL7" s="16">
        <v>5.6196100170801024</v>
      </c>
      <c r="AM7" s="16">
        <v>0.14816442636075747</v>
      </c>
      <c r="AN7" s="16">
        <v>0.10476807061030646</v>
      </c>
      <c r="AO7" s="16">
        <v>66.657472413137384</v>
      </c>
      <c r="AP7" s="16">
        <v>1.3586140278958501</v>
      </c>
      <c r="AQ7" s="16">
        <v>0.96068519214032477</v>
      </c>
      <c r="AR7" s="16">
        <v>0.01</v>
      </c>
      <c r="AS7" s="16">
        <v>1.5050999999999999</v>
      </c>
      <c r="AT7" s="16">
        <v>15.792899999999999</v>
      </c>
      <c r="AU7" s="16">
        <v>4.0636321531494442E-2</v>
      </c>
      <c r="AV7" s="16">
        <v>30.281572665305301</v>
      </c>
      <c r="AW7" s="16">
        <v>39.239943349814887</v>
      </c>
      <c r="AX7" s="16">
        <v>3.9453837664560967E-2</v>
      </c>
      <c r="AY7" s="16">
        <v>1.6722847219047066E-3</v>
      </c>
      <c r="AZ7" s="16">
        <v>1.1824838669334777E-3</v>
      </c>
      <c r="BA7" s="16">
        <v>30.878669062440906</v>
      </c>
      <c r="BB7" s="16">
        <v>0.84442182287328671</v>
      </c>
      <c r="BC7" s="16">
        <v>0.59709639713560669</v>
      </c>
      <c r="BD7" s="16">
        <v>0.13</v>
      </c>
      <c r="BE7" s="16">
        <v>19.566299999999998</v>
      </c>
      <c r="BF7" s="16">
        <v>71.954899999999995</v>
      </c>
      <c r="BG7" s="16">
        <v>0.18514537875668999</v>
      </c>
      <c r="BH7" s="16">
        <v>17.841620836205486</v>
      </c>
      <c r="BI7" s="16">
        <v>16.25302394080191</v>
      </c>
      <c r="BJ7" s="16">
        <v>0.18301690779620972</v>
      </c>
      <c r="BK7" s="16">
        <v>3.0101124994284692E-3</v>
      </c>
      <c r="BL7" s="16">
        <v>2.1284709604802582E-3</v>
      </c>
      <c r="BM7" s="16">
        <v>18.544220571234867</v>
      </c>
      <c r="BN7" s="16">
        <v>0.99362607419829307</v>
      </c>
      <c r="BO7" s="16">
        <v>0.70259973502938056</v>
      </c>
    </row>
    <row r="8" spans="1:67" x14ac:dyDescent="0.25">
      <c r="B8" s="16" t="s">
        <v>215</v>
      </c>
      <c r="C8" s="16" t="s">
        <v>216</v>
      </c>
      <c r="D8" s="16">
        <v>6</v>
      </c>
      <c r="E8" s="16">
        <v>12</v>
      </c>
      <c r="F8" s="16">
        <v>95.070000000000007</v>
      </c>
      <c r="G8" s="16">
        <v>507.34000000000009</v>
      </c>
      <c r="H8" s="16">
        <v>483.71</v>
      </c>
      <c r="I8" s="16">
        <v>2155.56</v>
      </c>
      <c r="J8" s="16">
        <v>504.53</v>
      </c>
      <c r="K8" s="16">
        <v>29.443926368607869</v>
      </c>
      <c r="L8" s="16">
        <v>20.820000000000018</v>
      </c>
      <c r="M8" s="16">
        <v>4.1266128872415955</v>
      </c>
      <c r="N8" s="16">
        <v>2144</v>
      </c>
      <c r="O8" s="16">
        <v>16.348308781033221</v>
      </c>
      <c r="P8" s="16">
        <v>11.560000000000171</v>
      </c>
      <c r="Q8" s="16">
        <v>2.57</v>
      </c>
      <c r="R8" s="16">
        <v>2.5700000000000001E-4</v>
      </c>
      <c r="S8" s="16">
        <v>2.4432990000000002E-2</v>
      </c>
      <c r="T8" s="16">
        <v>0.28590416999999996</v>
      </c>
      <c r="U8" s="16">
        <v>5.9106524570507109</v>
      </c>
      <c r="V8" s="16">
        <v>2.57</v>
      </c>
      <c r="W8" s="16">
        <v>64.852384719422261</v>
      </c>
      <c r="X8" s="16">
        <v>57.288215030252701</v>
      </c>
      <c r="Y8" s="16">
        <v>5.8759297309523086</v>
      </c>
      <c r="Z8" s="16">
        <v>4.9105350170926633E-2</v>
      </c>
      <c r="AA8" s="16">
        <v>3.4722726098402212E-2</v>
      </c>
      <c r="AB8" s="16">
        <v>65.567636152438666</v>
      </c>
      <c r="AC8" s="16">
        <v>1.0115182770786015</v>
      </c>
      <c r="AD8" s="16">
        <v>0.71525143301641225</v>
      </c>
      <c r="AE8" s="16">
        <v>1.98</v>
      </c>
      <c r="AF8" s="16">
        <v>1.9800000000000002E-4</v>
      </c>
      <c r="AG8" s="16">
        <v>1.8823860000000001E-2</v>
      </c>
      <c r="AH8" s="16">
        <v>0.24129609000000002</v>
      </c>
      <c r="AI8" s="16">
        <v>4.9884453494862626</v>
      </c>
      <c r="AJ8" s="16">
        <v>71.255535497569994</v>
      </c>
      <c r="AK8" s="16">
        <v>56.560195978511928</v>
      </c>
      <c r="AL8" s="16">
        <v>4.9561258821286831</v>
      </c>
      <c r="AM8" s="16">
        <v>4.5706629065762852E-2</v>
      </c>
      <c r="AN8" s="16">
        <v>3.2319467357579061E-2</v>
      </c>
      <c r="AO8" s="16">
        <v>71.873926636813124</v>
      </c>
      <c r="AP8" s="16">
        <v>0.8745371359689833</v>
      </c>
      <c r="AQ8" s="16">
        <v>0.61839113924312983</v>
      </c>
      <c r="AR8" s="16">
        <v>0.01</v>
      </c>
      <c r="AS8" s="16">
        <v>0.9507000000000001</v>
      </c>
      <c r="AT8" s="16">
        <v>16.743600000000001</v>
      </c>
      <c r="AU8" s="16">
        <v>3.4614955241777101E-2</v>
      </c>
      <c r="AV8" s="16">
        <v>32.104460870315506</v>
      </c>
      <c r="AW8" s="16">
        <v>41.602106989340811</v>
      </c>
      <c r="AX8" s="16">
        <v>3.4079629519622727E-2</v>
      </c>
      <c r="AY8" s="16">
        <v>7.5706489655788718E-4</v>
      </c>
      <c r="AZ8" s="16">
        <v>5.3532572215437408E-4</v>
      </c>
      <c r="BA8" s="16">
        <v>32.615726735687105</v>
      </c>
      <c r="BB8" s="16">
        <v>0.72303912078693622</v>
      </c>
      <c r="BC8" s="16">
        <v>0.51126586537160179</v>
      </c>
      <c r="BD8" s="16">
        <v>0.12</v>
      </c>
      <c r="BE8" s="16">
        <v>11.4084</v>
      </c>
      <c r="BF8" s="16">
        <v>83.363299999999995</v>
      </c>
      <c r="BG8" s="16">
        <v>0.17234148560087656</v>
      </c>
      <c r="BH8" s="16">
        <v>20.670397572018704</v>
      </c>
      <c r="BI8" s="16">
        <v>18.829929729375646</v>
      </c>
      <c r="BJ8" s="16">
        <v>0.17152460213231227</v>
      </c>
      <c r="BK8" s="16">
        <v>1.1552476801219933E-3</v>
      </c>
      <c r="BL8" s="16">
        <v>8.1688346856428895E-4</v>
      </c>
      <c r="BM8" s="16">
        <v>21.240360276852698</v>
      </c>
      <c r="BN8" s="16">
        <v>0.80604898722309026</v>
      </c>
      <c r="BO8" s="16">
        <v>0.56996270483399591</v>
      </c>
    </row>
    <row r="9" spans="1:67" x14ac:dyDescent="0.25">
      <c r="C9" s="16" t="s">
        <v>217</v>
      </c>
      <c r="D9" s="16">
        <v>8</v>
      </c>
      <c r="E9" s="16">
        <v>20</v>
      </c>
      <c r="F9" s="16">
        <v>41.52</v>
      </c>
      <c r="G9" s="16">
        <v>255.85999999999999</v>
      </c>
      <c r="H9" s="16">
        <v>525.23</v>
      </c>
      <c r="I9" s="16">
        <v>2411.42</v>
      </c>
      <c r="J9" s="16">
        <v>547.58000000000004</v>
      </c>
      <c r="K9" s="16">
        <v>31.607673119038704</v>
      </c>
      <c r="L9" s="16">
        <v>22.350000000000019</v>
      </c>
      <c r="M9" s="16">
        <v>4.0815953833229885</v>
      </c>
      <c r="N9" s="16">
        <v>2395.0050000000001</v>
      </c>
      <c r="O9" s="16">
        <v>23.214315626354626</v>
      </c>
      <c r="P9" s="16">
        <v>16.415000000000191</v>
      </c>
      <c r="Q9" s="16">
        <v>1.92</v>
      </c>
      <c r="R9" s="16">
        <v>1.9199999999999998E-4</v>
      </c>
      <c r="S9" s="16">
        <v>7.9718399999999991E-3</v>
      </c>
      <c r="T9" s="16">
        <v>0.29387600999999997</v>
      </c>
      <c r="U9" s="16">
        <v>5.5951870609066496</v>
      </c>
      <c r="V9" s="16">
        <v>1.92</v>
      </c>
      <c r="W9" s="16">
        <v>66.660657871232814</v>
      </c>
      <c r="X9" s="16">
        <v>58.88557712576452</v>
      </c>
      <c r="Y9" s="16">
        <v>5.5648383675385809</v>
      </c>
      <c r="Z9" s="16">
        <v>4.2919533761425273E-2</v>
      </c>
      <c r="AA9" s="16">
        <v>3.0348693368068776E-2</v>
      </c>
      <c r="AB9" s="16">
        <v>67.396175807121494</v>
      </c>
      <c r="AC9" s="16">
        <v>1.040179440302436</v>
      </c>
      <c r="AD9" s="16">
        <v>0.73551793588868009</v>
      </c>
      <c r="AE9" s="16">
        <v>1.53</v>
      </c>
      <c r="AF9" s="16">
        <v>1.5300000000000001E-4</v>
      </c>
      <c r="AG9" s="16">
        <v>6.352560000000001E-3</v>
      </c>
      <c r="AH9" s="16">
        <v>0.24764865000000003</v>
      </c>
      <c r="AI9" s="16">
        <v>4.7150515012470731</v>
      </c>
      <c r="AJ9" s="16">
        <v>73.131467530204432</v>
      </c>
      <c r="AK9" s="16">
        <v>58.049246375330441</v>
      </c>
      <c r="AL9" s="16">
        <v>4.686696964632274</v>
      </c>
      <c r="AM9" s="16">
        <v>4.0099370235453298E-2</v>
      </c>
      <c r="AN9" s="16">
        <v>2.8354536614799031E-2</v>
      </c>
      <c r="AO9" s="16">
        <v>73.767641490641267</v>
      </c>
      <c r="AP9" s="16">
        <v>0.89968584287837727</v>
      </c>
      <c r="AQ9" s="16">
        <v>0.63617396043683527</v>
      </c>
      <c r="AR9" s="16">
        <v>0.01</v>
      </c>
      <c r="AS9" s="16">
        <v>0.41520000000000001</v>
      </c>
      <c r="AT9" s="16">
        <v>17.158799999999999</v>
      </c>
      <c r="AU9" s="16">
        <v>3.2669116387106602E-2</v>
      </c>
      <c r="AV9" s="16">
        <v>32.900572348931519</v>
      </c>
      <c r="AW9" s="16">
        <v>42.633736676025535</v>
      </c>
      <c r="AX9" s="16">
        <v>3.218589081334871E-2</v>
      </c>
      <c r="AY9" s="16">
        <v>6.8338416009393159E-4</v>
      </c>
      <c r="AZ9" s="16">
        <v>4.8322557375789221E-4</v>
      </c>
      <c r="BA9" s="16">
        <v>33.432792641020143</v>
      </c>
      <c r="BB9" s="16">
        <v>0.75267315524189726</v>
      </c>
      <c r="BC9" s="16">
        <v>0.53222029208862054</v>
      </c>
      <c r="BD9" s="16">
        <v>0.12</v>
      </c>
      <c r="BE9" s="16">
        <v>4.9824000000000002</v>
      </c>
      <c r="BF9" s="16">
        <v>88.345699999999994</v>
      </c>
      <c r="BG9" s="16">
        <v>0.16820383451059534</v>
      </c>
      <c r="BH9" s="16">
        <v>21.905811583494089</v>
      </c>
      <c r="BI9" s="16">
        <v>19.955343933031706</v>
      </c>
      <c r="BJ9" s="16">
        <v>0.16747259435599424</v>
      </c>
      <c r="BK9" s="16">
        <v>1.0341297439886799E-3</v>
      </c>
      <c r="BL9" s="16">
        <v>7.3124015460110381E-4</v>
      </c>
      <c r="BM9" s="16">
        <v>22.508573596743013</v>
      </c>
      <c r="BN9" s="16">
        <v>0.85243421401994202</v>
      </c>
      <c r="BO9" s="16">
        <v>0.60276201324892575</v>
      </c>
    </row>
    <row r="10" spans="1:67" x14ac:dyDescent="0.25">
      <c r="C10" s="16" t="s">
        <v>218</v>
      </c>
      <c r="F10" s="16">
        <v>4024.7000000000003</v>
      </c>
      <c r="Q10" s="16">
        <v>1.24</v>
      </c>
      <c r="R10" s="16">
        <v>1.2400000000000001E-4</v>
      </c>
      <c r="S10" s="16">
        <v>0.49906280000000003</v>
      </c>
      <c r="AE10" s="16">
        <v>1.06</v>
      </c>
      <c r="AF10" s="16">
        <v>1.06E-4</v>
      </c>
      <c r="AG10" s="16">
        <v>0.42661820000000006</v>
      </c>
      <c r="AR10" s="16">
        <v>0.01</v>
      </c>
      <c r="AS10" s="16">
        <v>40.247000000000007</v>
      </c>
      <c r="BD10" s="16">
        <v>0.11</v>
      </c>
      <c r="BE10" s="16">
        <v>442.71700000000004</v>
      </c>
    </row>
    <row r="11" spans="1:67" x14ac:dyDescent="0.25">
      <c r="C11" s="16" t="s">
        <v>219</v>
      </c>
      <c r="F11" s="16">
        <v>3416.1800000000003</v>
      </c>
    </row>
    <row r="12" spans="1:67" x14ac:dyDescent="0.25">
      <c r="C12" s="16" t="s">
        <v>220</v>
      </c>
      <c r="F12" s="16">
        <v>55.010000000000005</v>
      </c>
      <c r="P12" s="16" t="s">
        <v>42</v>
      </c>
      <c r="Q12" s="16">
        <v>0.42</v>
      </c>
      <c r="R12" s="16">
        <v>4.1999999999999998E-5</v>
      </c>
      <c r="S12" s="16">
        <v>0.14697774000000002</v>
      </c>
      <c r="AE12" s="16">
        <v>0.26</v>
      </c>
      <c r="AF12" s="16">
        <v>2.5999999999999998E-5</v>
      </c>
      <c r="AG12" s="16">
        <v>1.43026E-3</v>
      </c>
      <c r="AR12" s="16">
        <v>0.01</v>
      </c>
      <c r="AS12" s="16">
        <v>0.55010000000000003</v>
      </c>
      <c r="BD12" s="16">
        <v>0.09</v>
      </c>
      <c r="BE12" s="16">
        <v>4.9508999999999999</v>
      </c>
    </row>
    <row r="13" spans="1:67" x14ac:dyDescent="0.25">
      <c r="C13" s="16" t="s">
        <v>221</v>
      </c>
      <c r="F13" s="16">
        <v>28.28</v>
      </c>
      <c r="P13" s="16" t="s">
        <v>42</v>
      </c>
    </row>
    <row r="15" spans="1:67" x14ac:dyDescent="0.25">
      <c r="C15" s="16" t="s">
        <v>222</v>
      </c>
      <c r="S15" s="16">
        <v>1.0953704623947124E-4</v>
      </c>
      <c r="T15" s="16">
        <v>0.44085374999999993</v>
      </c>
      <c r="X15" s="16">
        <v>0.49906280000000003</v>
      </c>
      <c r="AG15" s="16">
        <v>8.4139158198126571E-5</v>
      </c>
      <c r="AH15" s="16">
        <v>0.33863487000000003</v>
      </c>
      <c r="AK15" s="16">
        <v>0.42661820000000006</v>
      </c>
      <c r="AS15" s="16">
        <v>1.2958357144631897E-2</v>
      </c>
      <c r="AT15" s="16">
        <v>52.153500000000001</v>
      </c>
      <c r="AW15" s="16">
        <v>40.247000000000007</v>
      </c>
      <c r="BE15" s="16">
        <v>0.10020572961959898</v>
      </c>
      <c r="BF15" s="16">
        <v>403.298</v>
      </c>
      <c r="BI15" s="16">
        <v>442.71700000000004</v>
      </c>
    </row>
    <row r="16" spans="1:67" x14ac:dyDescent="0.25">
      <c r="C16" s="16" t="s">
        <v>223</v>
      </c>
      <c r="T16" s="16">
        <v>88.336327612476779</v>
      </c>
      <c r="AH16" s="16">
        <v>79.376564337855243</v>
      </c>
      <c r="AT16" s="16">
        <v>129.58357144631896</v>
      </c>
      <c r="BF16" s="16">
        <v>91.096117835999053</v>
      </c>
    </row>
    <row r="19" spans="1:61" x14ac:dyDescent="0.25">
      <c r="C19" s="16" t="s">
        <v>42</v>
      </c>
      <c r="E19" s="16">
        <v>0</v>
      </c>
      <c r="F19" s="16" t="s">
        <v>42</v>
      </c>
      <c r="G19" s="16" t="s">
        <v>42</v>
      </c>
      <c r="H19" s="16">
        <v>0</v>
      </c>
      <c r="I19" s="16">
        <v>0</v>
      </c>
      <c r="R19" s="16" t="s">
        <v>42</v>
      </c>
      <c r="S19" s="16" t="s">
        <v>42</v>
      </c>
      <c r="AD19" s="16" t="s">
        <v>42</v>
      </c>
      <c r="AF19" s="16" t="s">
        <v>42</v>
      </c>
      <c r="AG19" s="16" t="s">
        <v>42</v>
      </c>
      <c r="AR19" s="16" t="s">
        <v>42</v>
      </c>
      <c r="AS19" s="16" t="s">
        <v>42</v>
      </c>
      <c r="BD19" s="16" t="s">
        <v>42</v>
      </c>
      <c r="BE19" s="16" t="s">
        <v>42</v>
      </c>
    </row>
    <row r="20" spans="1:61" x14ac:dyDescent="0.25">
      <c r="A20" s="16" t="s">
        <v>267</v>
      </c>
      <c r="B20" s="16" t="s">
        <v>211</v>
      </c>
      <c r="C20" s="16" t="s">
        <v>212</v>
      </c>
      <c r="D20" s="16">
        <v>2</v>
      </c>
      <c r="E20" s="16">
        <v>2</v>
      </c>
      <c r="F20" s="16">
        <v>247.38</v>
      </c>
      <c r="G20" s="16">
        <v>904.9899999999999</v>
      </c>
      <c r="H20" s="16">
        <v>247.38</v>
      </c>
      <c r="I20" s="16">
        <v>904.9899999999999</v>
      </c>
      <c r="J20" s="16">
        <v>251.22499999999999</v>
      </c>
      <c r="Q20" s="16">
        <v>8.61</v>
      </c>
      <c r="R20" s="16">
        <v>8.6099999999999989E-4</v>
      </c>
      <c r="S20" s="16">
        <v>0.21299417999999998</v>
      </c>
      <c r="T20" s="16">
        <v>0.21299417999999998</v>
      </c>
      <c r="U20" s="16">
        <v>8.61</v>
      </c>
      <c r="V20" s="16">
        <v>8.61</v>
      </c>
      <c r="W20" s="16">
        <v>46.006354623172058</v>
      </c>
      <c r="X20" s="16">
        <v>42.071701144808188</v>
      </c>
      <c r="AE20" s="16">
        <v>7.44</v>
      </c>
      <c r="AF20" s="16">
        <v>7.4400000000000009E-4</v>
      </c>
      <c r="AG20" s="16">
        <v>0.18405072000000003</v>
      </c>
      <c r="AH20" s="16">
        <v>0.18405072000000003</v>
      </c>
      <c r="AI20" s="16">
        <v>7.44</v>
      </c>
      <c r="AJ20" s="16">
        <v>51.579817346226122</v>
      </c>
      <c r="AK20" s="16">
        <v>42.528070265108859</v>
      </c>
      <c r="AR20" s="16">
        <v>0.06</v>
      </c>
      <c r="AS20" s="16">
        <v>14.842799999999999</v>
      </c>
      <c r="AT20" s="16">
        <v>14.842799999999999</v>
      </c>
      <c r="AU20" s="16">
        <v>0.06</v>
      </c>
      <c r="AV20" s="16">
        <v>27.901678296438881</v>
      </c>
      <c r="AW20" s="16">
        <v>36.87927050463388</v>
      </c>
      <c r="BD20" s="16">
        <v>0.22</v>
      </c>
      <c r="BE20" s="16">
        <v>54.4236</v>
      </c>
      <c r="BF20" s="16">
        <v>54.4236</v>
      </c>
      <c r="BG20" s="16">
        <v>0.22</v>
      </c>
      <c r="BH20" s="16">
        <v>13.235716853191512</v>
      </c>
      <c r="BI20" s="16">
        <v>12.293090168211295</v>
      </c>
    </row>
    <row r="21" spans="1:61" x14ac:dyDescent="0.25">
      <c r="B21" s="16" t="s">
        <v>213</v>
      </c>
      <c r="C21" s="16" t="s">
        <v>214</v>
      </c>
      <c r="D21" s="16">
        <v>4</v>
      </c>
      <c r="E21" s="16">
        <v>6</v>
      </c>
      <c r="F21" s="16">
        <v>190.13</v>
      </c>
      <c r="G21" s="16">
        <v>815.68999999999994</v>
      </c>
      <c r="H21" s="16">
        <v>437.51</v>
      </c>
      <c r="I21" s="16">
        <v>1720.6799999999998</v>
      </c>
      <c r="J21" s="16">
        <v>444.565</v>
      </c>
      <c r="Q21" s="16">
        <v>3.75</v>
      </c>
      <c r="R21" s="16">
        <v>3.7500000000000001E-4</v>
      </c>
      <c r="S21" s="16">
        <v>7.1298749999999994E-2</v>
      </c>
      <c r="T21" s="16">
        <v>0.28429293</v>
      </c>
      <c r="U21" s="16">
        <v>6.4979755891293918</v>
      </c>
      <c r="V21" s="16">
        <v>3.75</v>
      </c>
      <c r="W21" s="16">
        <v>61.4067546561161</v>
      </c>
      <c r="X21" s="16">
        <v>56.154995354999258</v>
      </c>
      <c r="AE21" s="16">
        <v>3.01</v>
      </c>
      <c r="AF21" s="16">
        <v>3.01E-4</v>
      </c>
      <c r="AG21" s="16">
        <v>5.7229129999999996E-2</v>
      </c>
      <c r="AH21" s="16">
        <v>0.24127985000000002</v>
      </c>
      <c r="AI21" s="16">
        <v>5.5148419464697955</v>
      </c>
      <c r="AJ21" s="16">
        <v>67.618157605277702</v>
      </c>
      <c r="AK21" s="16">
        <v>55.75184065759116</v>
      </c>
      <c r="AR21" s="16">
        <v>0.01</v>
      </c>
      <c r="AS21" s="16">
        <v>1.9013</v>
      </c>
      <c r="AT21" s="16">
        <v>16.7441</v>
      </c>
      <c r="AU21" s="16">
        <v>3.8271353797627486E-2</v>
      </c>
      <c r="AV21" s="16">
        <v>31.475765459576515</v>
      </c>
      <c r="AW21" s="16">
        <v>41.60334931796158</v>
      </c>
      <c r="BD21" s="16">
        <v>0.13</v>
      </c>
      <c r="BE21" s="16">
        <v>24.716899999999999</v>
      </c>
      <c r="BF21" s="16">
        <v>79.140500000000003</v>
      </c>
      <c r="BG21" s="16">
        <v>0.18088843683572947</v>
      </c>
      <c r="BH21" s="16">
        <v>19.246820306264247</v>
      </c>
      <c r="BI21" s="16">
        <v>17.876092402144032</v>
      </c>
    </row>
    <row r="22" spans="1:61" x14ac:dyDescent="0.25">
      <c r="B22" s="16" t="s">
        <v>215</v>
      </c>
      <c r="C22" s="16" t="s">
        <v>216</v>
      </c>
      <c r="D22" s="16">
        <v>6</v>
      </c>
      <c r="E22" s="16">
        <v>12</v>
      </c>
      <c r="F22" s="16">
        <v>87.84</v>
      </c>
      <c r="G22" s="16">
        <v>411.75999999999988</v>
      </c>
      <c r="H22" s="16">
        <v>525.35</v>
      </c>
      <c r="I22" s="16">
        <v>2132.4399999999996</v>
      </c>
      <c r="J22" s="16">
        <v>529.505</v>
      </c>
      <c r="Q22" s="16">
        <v>2.57</v>
      </c>
      <c r="R22" s="16">
        <v>2.5700000000000001E-4</v>
      </c>
      <c r="S22" s="16">
        <v>2.2574880000000002E-2</v>
      </c>
      <c r="T22" s="16">
        <v>0.30686781000000002</v>
      </c>
      <c r="U22" s="16">
        <v>5.8412070048539064</v>
      </c>
      <c r="V22" s="16">
        <v>2.57</v>
      </c>
      <c r="W22" s="16">
        <v>66.282887585455086</v>
      </c>
      <c r="X22" s="16">
        <v>60.61410125516943</v>
      </c>
      <c r="AE22" s="16">
        <v>1.98</v>
      </c>
      <c r="AF22" s="16">
        <v>1.9800000000000002E-4</v>
      </c>
      <c r="AG22" s="16">
        <v>1.7392320000000003E-2</v>
      </c>
      <c r="AH22" s="16">
        <v>0.25867217000000003</v>
      </c>
      <c r="AI22" s="16">
        <v>4.9238064147711045</v>
      </c>
      <c r="AJ22" s="16">
        <v>72.492317776056254</v>
      </c>
      <c r="AK22" s="16">
        <v>59.770633993652311</v>
      </c>
      <c r="AR22" s="16">
        <v>0.01</v>
      </c>
      <c r="AS22" s="16">
        <v>0.87840000000000007</v>
      </c>
      <c r="AT22" s="16">
        <v>17.622499999999999</v>
      </c>
      <c r="AU22" s="16">
        <v>3.3544303797468353E-2</v>
      </c>
      <c r="AV22" s="16">
        <v>33.12699260105871</v>
      </c>
      <c r="AW22" s="16">
        <v>43.785872238924625</v>
      </c>
      <c r="BD22" s="16">
        <v>0.12</v>
      </c>
      <c r="BE22" s="16">
        <v>10.540800000000001</v>
      </c>
      <c r="BF22" s="16">
        <v>89.681300000000007</v>
      </c>
      <c r="BG22" s="16">
        <v>0.17070771866374798</v>
      </c>
      <c r="BH22" s="16">
        <v>21.810322981686696</v>
      </c>
      <c r="BI22" s="16">
        <v>20.257026497740092</v>
      </c>
    </row>
    <row r="23" spans="1:61" x14ac:dyDescent="0.25">
      <c r="C23" s="16" t="s">
        <v>217</v>
      </c>
      <c r="D23" s="16">
        <v>8</v>
      </c>
      <c r="E23" s="16">
        <v>20</v>
      </c>
      <c r="F23" s="16">
        <v>44.58</v>
      </c>
      <c r="G23" s="16">
        <v>246.14999999999992</v>
      </c>
      <c r="H23" s="16">
        <v>569.93000000000006</v>
      </c>
      <c r="I23" s="16">
        <v>2378.5899999999997</v>
      </c>
      <c r="J23" s="16">
        <v>573.28</v>
      </c>
      <c r="Q23" s="16">
        <v>1.92</v>
      </c>
      <c r="R23" s="16">
        <v>1.9199999999999998E-4</v>
      </c>
      <c r="S23" s="16">
        <v>8.5593599999999985E-3</v>
      </c>
      <c r="T23" s="16">
        <v>0.31542717000000003</v>
      </c>
      <c r="U23" s="16">
        <v>5.5344896741705121</v>
      </c>
      <c r="V23" s="16">
        <v>1.92</v>
      </c>
      <c r="W23" s="16">
        <v>68.131693743010175</v>
      </c>
      <c r="X23" s="16">
        <v>62.304789873566548</v>
      </c>
      <c r="AE23" s="16">
        <v>1.53</v>
      </c>
      <c r="AF23" s="16">
        <v>1.5300000000000001E-4</v>
      </c>
      <c r="AG23" s="16">
        <v>6.8207399999999996E-3</v>
      </c>
      <c r="AH23" s="16">
        <v>0.26549291000000003</v>
      </c>
      <c r="AI23" s="16">
        <v>4.658342428017475</v>
      </c>
      <c r="AJ23" s="16">
        <v>74.403815451078103</v>
      </c>
      <c r="AK23" s="16">
        <v>61.346682758797257</v>
      </c>
      <c r="AR23" s="16">
        <v>0.01</v>
      </c>
      <c r="AS23" s="16">
        <v>0.44579999999999997</v>
      </c>
      <c r="AT23" s="16">
        <v>18.068299999999997</v>
      </c>
      <c r="AU23" s="16">
        <v>3.1702665239590817E-2</v>
      </c>
      <c r="AV23" s="16">
        <v>33.96501293310876</v>
      </c>
      <c r="AW23" s="16">
        <v>44.893532437200271</v>
      </c>
      <c r="BD23" s="16">
        <v>0.12</v>
      </c>
      <c r="BE23" s="16">
        <v>5.3495999999999997</v>
      </c>
      <c r="BF23" s="16">
        <v>95.030900000000003</v>
      </c>
      <c r="BG23" s="16">
        <v>0.16674135420139313</v>
      </c>
      <c r="BH23" s="16">
        <v>23.11133560999194</v>
      </c>
      <c r="BI23" s="16">
        <v>21.46538307767716</v>
      </c>
    </row>
    <row r="24" spans="1:61" x14ac:dyDescent="0.25">
      <c r="C24" s="16" t="s">
        <v>218</v>
      </c>
      <c r="F24" s="16">
        <v>4082.78</v>
      </c>
      <c r="Q24" s="16">
        <v>1.24</v>
      </c>
      <c r="R24" s="16">
        <v>1.2400000000000001E-4</v>
      </c>
      <c r="S24" s="16">
        <v>0.50626472</v>
      </c>
      <c r="AE24" s="16">
        <v>1.06</v>
      </c>
      <c r="AF24" s="16">
        <v>1.06E-4</v>
      </c>
      <c r="AG24" s="16">
        <v>0.43277468000000002</v>
      </c>
      <c r="AR24" s="16">
        <v>0.01</v>
      </c>
      <c r="AS24" s="16">
        <v>40.827800000000003</v>
      </c>
      <c r="BD24" s="16">
        <v>0.11</v>
      </c>
      <c r="BE24" s="16">
        <v>449.10580000000004</v>
      </c>
    </row>
    <row r="25" spans="1:61" x14ac:dyDescent="0.25">
      <c r="C25" s="16" t="s">
        <v>219</v>
      </c>
      <c r="F25" s="16">
        <v>3428.42</v>
      </c>
      <c r="S25" s="16">
        <v>0</v>
      </c>
    </row>
    <row r="26" spans="1:61" x14ac:dyDescent="0.25">
      <c r="C26" s="16" t="s">
        <v>220</v>
      </c>
      <c r="F26" s="16">
        <v>55.54</v>
      </c>
      <c r="P26" s="16" t="s">
        <v>42</v>
      </c>
      <c r="Q26" s="16">
        <v>0.42</v>
      </c>
      <c r="R26" s="16">
        <v>4.1999999999999998E-5</v>
      </c>
      <c r="S26" s="16">
        <v>0.1475397</v>
      </c>
      <c r="AE26" s="16">
        <v>0.26</v>
      </c>
      <c r="AF26" s="16">
        <v>2.5999999999999998E-5</v>
      </c>
      <c r="AG26" s="16">
        <v>1.44404E-3</v>
      </c>
      <c r="AR26" s="16">
        <v>0.01</v>
      </c>
      <c r="AS26" s="16">
        <v>0.5554</v>
      </c>
      <c r="BD26" s="16">
        <v>0.09</v>
      </c>
      <c r="BE26" s="16">
        <v>4.9985999999999997</v>
      </c>
    </row>
    <row r="27" spans="1:61" x14ac:dyDescent="0.25">
      <c r="C27" s="16" t="s">
        <v>221</v>
      </c>
      <c r="F27" s="16">
        <v>28.89</v>
      </c>
      <c r="P27" s="16" t="s">
        <v>42</v>
      </c>
      <c r="AF27" s="16">
        <v>0</v>
      </c>
      <c r="AG27" s="16">
        <v>0</v>
      </c>
      <c r="AR27" s="16">
        <v>0</v>
      </c>
      <c r="AS27" s="16">
        <v>0</v>
      </c>
      <c r="BD27" s="16">
        <v>0.09</v>
      </c>
      <c r="BE27" s="16">
        <v>0</v>
      </c>
    </row>
    <row r="29" spans="1:61" x14ac:dyDescent="0.25">
      <c r="C29" s="16" t="s">
        <v>222</v>
      </c>
      <c r="S29" s="16">
        <v>1.1339500781330368E-4</v>
      </c>
      <c r="T29" s="16">
        <v>0.46296687000000003</v>
      </c>
      <c r="X29" s="16">
        <v>0.50626472</v>
      </c>
      <c r="AG29" s="16">
        <v>8.7398049858184861E-5</v>
      </c>
      <c r="AH29" s="16">
        <v>0.35682701</v>
      </c>
      <c r="AK29" s="16">
        <v>0.43277468000000002</v>
      </c>
      <c r="AS29" s="16">
        <v>1.3029553392541355E-2</v>
      </c>
      <c r="AT29" s="16">
        <v>53.196799999999996</v>
      </c>
      <c r="AW29" s="16">
        <v>40.827800000000003</v>
      </c>
      <c r="BE29" s="16">
        <v>0.10071260268738458</v>
      </c>
      <c r="BF29" s="16">
        <v>411.18740000000003</v>
      </c>
      <c r="BI29" s="16">
        <v>449.10580000000004</v>
      </c>
    </row>
    <row r="30" spans="1:61" x14ac:dyDescent="0.25">
      <c r="C30" s="16" t="s">
        <v>223</v>
      </c>
      <c r="T30" s="16">
        <v>91.447586946212652</v>
      </c>
      <c r="AH30" s="16">
        <v>82.450990432249867</v>
      </c>
      <c r="AT30" s="16">
        <v>130.29553392541357</v>
      </c>
      <c r="BF30" s="16">
        <v>91.556911533985968</v>
      </c>
    </row>
    <row r="31" spans="1:61" x14ac:dyDescent="0.25">
      <c r="E31" s="16" t="s">
        <v>224</v>
      </c>
      <c r="S31" s="16">
        <v>1.1146602702638746</v>
      </c>
      <c r="AG31" s="16">
        <v>0.85768604028155704</v>
      </c>
    </row>
    <row r="33" spans="1:67" x14ac:dyDescent="0.25">
      <c r="C33" s="16" t="s">
        <v>42</v>
      </c>
      <c r="E33" s="16">
        <v>0</v>
      </c>
      <c r="F33" s="16" t="s">
        <v>42</v>
      </c>
      <c r="G33" s="16" t="s">
        <v>42</v>
      </c>
      <c r="H33" s="16">
        <v>0</v>
      </c>
      <c r="I33" s="16">
        <v>0</v>
      </c>
      <c r="L33" s="16">
        <v>0</v>
      </c>
      <c r="P33" s="16">
        <v>0</v>
      </c>
      <c r="R33" s="16" t="s">
        <v>42</v>
      </c>
      <c r="S33" s="16" t="s">
        <v>42</v>
      </c>
      <c r="U33" s="16">
        <v>0</v>
      </c>
      <c r="W33" s="16">
        <v>0</v>
      </c>
      <c r="AD33" s="16" t="s">
        <v>42</v>
      </c>
      <c r="AF33" s="16" t="s">
        <v>42</v>
      </c>
      <c r="AG33" s="16" t="s">
        <v>42</v>
      </c>
      <c r="AR33" s="16" t="s">
        <v>42</v>
      </c>
      <c r="AS33" s="16" t="s">
        <v>42</v>
      </c>
      <c r="BD33" s="16" t="s">
        <v>42</v>
      </c>
      <c r="BE33" s="16" t="s">
        <v>42</v>
      </c>
    </row>
    <row r="34" spans="1:67" x14ac:dyDescent="0.25">
      <c r="A34" s="16" t="s">
        <v>268</v>
      </c>
      <c r="B34" s="16" t="s">
        <v>211</v>
      </c>
      <c r="C34" s="16" t="s">
        <v>212</v>
      </c>
      <c r="D34" s="16">
        <v>2</v>
      </c>
      <c r="E34" s="16">
        <v>2</v>
      </c>
      <c r="F34" s="16">
        <v>255.07</v>
      </c>
      <c r="G34" s="16">
        <v>1024.05</v>
      </c>
      <c r="H34" s="16">
        <v>255.07</v>
      </c>
      <c r="I34" s="16">
        <v>1024.05</v>
      </c>
      <c r="J34" s="16">
        <v>264.26499999999999</v>
      </c>
      <c r="K34" s="16">
        <v>13.003693706020639</v>
      </c>
      <c r="L34" s="16">
        <v>9.1950000000000216</v>
      </c>
      <c r="M34" s="16">
        <v>3.4794619037708445</v>
      </c>
      <c r="N34" s="16">
        <v>1016.2399999999999</v>
      </c>
      <c r="O34" s="16">
        <v>11.045007922133955</v>
      </c>
      <c r="P34" s="16">
        <v>7.8100000000000582</v>
      </c>
      <c r="Q34" s="16">
        <v>7.1</v>
      </c>
      <c r="R34" s="16">
        <v>7.1000000000000002E-4</v>
      </c>
      <c r="S34" s="16">
        <v>0.1810997</v>
      </c>
      <c r="T34" s="16">
        <v>0.1810997</v>
      </c>
      <c r="U34" s="16">
        <v>7.1</v>
      </c>
      <c r="W34" s="16">
        <v>41.214409273189176</v>
      </c>
      <c r="X34" s="16">
        <v>36.106827419606049</v>
      </c>
      <c r="Y34" s="16">
        <v>7.1</v>
      </c>
      <c r="Z34" s="16">
        <v>0</v>
      </c>
      <c r="AA34" s="16">
        <v>0</v>
      </c>
      <c r="AB34" s="16">
        <v>41.798393392075269</v>
      </c>
      <c r="AC34" s="16">
        <v>0.82587826113921969</v>
      </c>
      <c r="AD34" s="16">
        <v>0.58398411888609658</v>
      </c>
      <c r="AE34" s="16">
        <v>6.33</v>
      </c>
      <c r="AF34" s="16">
        <v>6.3299999999999999E-4</v>
      </c>
      <c r="AG34" s="16">
        <v>0.16145930999999999</v>
      </c>
      <c r="AH34" s="16">
        <v>0.16145930999999999</v>
      </c>
      <c r="AI34" s="16">
        <v>6.33</v>
      </c>
      <c r="AJ34" s="16">
        <v>43.201648637183645</v>
      </c>
      <c r="AK34" s="16">
        <v>37.657415596860453</v>
      </c>
      <c r="AL34" s="16">
        <v>6.33</v>
      </c>
      <c r="AM34" s="16">
        <v>0</v>
      </c>
      <c r="AN34" s="16">
        <v>0</v>
      </c>
      <c r="AO34" s="16">
        <v>43.775836403384375</v>
      </c>
      <c r="AP34" s="16">
        <v>0.81202412630977883</v>
      </c>
      <c r="AQ34" s="16">
        <v>0.5741877662007262</v>
      </c>
      <c r="AR34" s="16">
        <v>0.04</v>
      </c>
      <c r="AS34" s="16">
        <v>10.2028</v>
      </c>
      <c r="AT34" s="16">
        <v>10.2028</v>
      </c>
      <c r="AU34" s="16">
        <v>0.04</v>
      </c>
      <c r="AV34" s="16">
        <v>21.211201430323694</v>
      </c>
      <c r="AW34" s="16">
        <v>25.350460903918297</v>
      </c>
      <c r="AX34" s="16">
        <v>0.04</v>
      </c>
      <c r="AY34" s="16">
        <v>0</v>
      </c>
      <c r="AZ34" s="16">
        <v>0</v>
      </c>
      <c r="BA34" s="16">
        <v>21.659826897096156</v>
      </c>
      <c r="BB34" s="16">
        <v>0.63445221953557651</v>
      </c>
      <c r="BC34" s="16">
        <v>0.44862546677246229</v>
      </c>
      <c r="BD34" s="16">
        <v>0.19</v>
      </c>
      <c r="BE34" s="16">
        <v>48.463299999999997</v>
      </c>
      <c r="BF34" s="16">
        <v>48.463299999999997</v>
      </c>
      <c r="BG34" s="16">
        <v>0.19</v>
      </c>
      <c r="BH34" s="16">
        <v>12.105565533210603</v>
      </c>
      <c r="BI34" s="16">
        <v>10.946789935782903</v>
      </c>
      <c r="BJ34" s="16">
        <v>0.19</v>
      </c>
      <c r="BK34" s="16">
        <v>0</v>
      </c>
      <c r="BL34" s="16">
        <v>0</v>
      </c>
      <c r="BM34" s="16">
        <v>12.389760491672574</v>
      </c>
      <c r="BN34" s="16">
        <v>0.40191236461497709</v>
      </c>
      <c r="BO34" s="16">
        <v>0.28419495846197051</v>
      </c>
    </row>
    <row r="35" spans="1:67" x14ac:dyDescent="0.25">
      <c r="B35" s="16" t="s">
        <v>227</v>
      </c>
      <c r="C35" s="16" t="s">
        <v>214</v>
      </c>
      <c r="D35" s="16">
        <v>4</v>
      </c>
      <c r="E35" s="16">
        <v>6</v>
      </c>
      <c r="F35" s="16">
        <v>196.54999999999998</v>
      </c>
      <c r="G35" s="16">
        <v>950.8599999999999</v>
      </c>
      <c r="H35" s="16">
        <v>451.62</v>
      </c>
      <c r="I35" s="16">
        <v>1974.9099999999999</v>
      </c>
      <c r="J35" s="16">
        <v>466.44500000000005</v>
      </c>
      <c r="K35" s="16">
        <v>20.965716062181158</v>
      </c>
      <c r="L35" s="16">
        <v>14.825000000000017</v>
      </c>
      <c r="M35" s="16">
        <v>3.1782954046029035</v>
      </c>
      <c r="N35" s="16">
        <v>1932.51</v>
      </c>
      <c r="O35" s="16">
        <v>59.962655044619034</v>
      </c>
      <c r="P35" s="16">
        <v>42.399999999999856</v>
      </c>
      <c r="Q35" s="16">
        <v>3.39</v>
      </c>
      <c r="R35" s="16">
        <v>3.39E-4</v>
      </c>
      <c r="S35" s="16">
        <v>6.6630449999999994E-2</v>
      </c>
      <c r="T35" s="16">
        <v>0.24773014999999998</v>
      </c>
      <c r="U35" s="16">
        <v>5.4853671228023559</v>
      </c>
      <c r="W35" s="16">
        <v>56.378071258033799</v>
      </c>
      <c r="X35" s="16">
        <v>49.391300883894992</v>
      </c>
      <c r="Y35" s="16">
        <v>5.4917037579644372</v>
      </c>
      <c r="Z35" s="16">
        <v>8.9613553860261996E-3</v>
      </c>
      <c r="AA35" s="16">
        <v>6.3366351620817163E-3</v>
      </c>
      <c r="AB35" s="16">
        <v>57.069214493815082</v>
      </c>
      <c r="AC35" s="16">
        <v>0.9774241375843109</v>
      </c>
      <c r="AD35" s="16">
        <v>0.69114323578127923</v>
      </c>
      <c r="AE35" s="16">
        <v>3.11</v>
      </c>
      <c r="AF35" s="16">
        <v>3.1099999999999997E-4</v>
      </c>
      <c r="AG35" s="16">
        <v>6.1127049999999988E-2</v>
      </c>
      <c r="AH35" s="16">
        <v>0.22258635999999998</v>
      </c>
      <c r="AI35" s="16">
        <v>4.9286205216775159</v>
      </c>
      <c r="AJ35" s="16">
        <v>59.557406235352218</v>
      </c>
      <c r="AK35" s="16">
        <v>51.914176176724624</v>
      </c>
      <c r="AL35" s="16">
        <v>4.9341202427615869</v>
      </c>
      <c r="AM35" s="16">
        <v>7.7777801463631549E-3</v>
      </c>
      <c r="AN35" s="16">
        <v>5.499721084071485E-3</v>
      </c>
      <c r="AO35" s="16">
        <v>60.233006768063618</v>
      </c>
      <c r="AP35" s="16">
        <v>0.95544343610694915</v>
      </c>
      <c r="AQ35" s="16">
        <v>0.67560053271139953</v>
      </c>
      <c r="AR35" s="16">
        <v>0.01</v>
      </c>
      <c r="AS35" s="16">
        <v>1.9654999999999998</v>
      </c>
      <c r="AT35" s="16">
        <v>12.1683</v>
      </c>
      <c r="AU35" s="16">
        <v>2.6943669456622826E-2</v>
      </c>
      <c r="AV35" s="16">
        <v>25.297395064551676</v>
      </c>
      <c r="AW35" s="16">
        <v>30.234054712152453</v>
      </c>
      <c r="AX35" s="16">
        <v>2.6994909094052055E-2</v>
      </c>
      <c r="AY35" s="16">
        <v>7.246379018349817E-5</v>
      </c>
      <c r="AZ35" s="16">
        <v>5.1239637429230725E-5</v>
      </c>
      <c r="BA35" s="16">
        <v>25.803028613343265</v>
      </c>
      <c r="BB35" s="16">
        <v>0.71507382229190397</v>
      </c>
      <c r="BC35" s="16">
        <v>0.5056335487915895</v>
      </c>
      <c r="BD35" s="16">
        <v>0.13</v>
      </c>
      <c r="BE35" s="16">
        <v>25.551499999999997</v>
      </c>
      <c r="BF35" s="16">
        <v>74.014799999999994</v>
      </c>
      <c r="BG35" s="16">
        <v>0.16388733891324564</v>
      </c>
      <c r="BH35" s="16">
        <v>18.488031393394095</v>
      </c>
      <c r="BI35" s="16">
        <v>16.718309890968719</v>
      </c>
      <c r="BJ35" s="16">
        <v>0.1639898181881041</v>
      </c>
      <c r="BK35" s="16">
        <v>1.4492758036701103E-4</v>
      </c>
      <c r="BL35" s="16">
        <v>1.0247927485847184E-4</v>
      </c>
      <c r="BM35" s="16">
        <v>18.875911072301292</v>
      </c>
      <c r="BN35" s="16">
        <v>0.54854470247948184</v>
      </c>
      <c r="BO35" s="16">
        <v>0.38787967890719877</v>
      </c>
    </row>
    <row r="36" spans="1:67" x14ac:dyDescent="0.25">
      <c r="B36" s="16" t="s">
        <v>213</v>
      </c>
      <c r="C36" s="16" t="s">
        <v>216</v>
      </c>
      <c r="D36" s="16">
        <v>6</v>
      </c>
      <c r="E36" s="16">
        <v>12</v>
      </c>
      <c r="F36" s="16">
        <v>82.039999999999992</v>
      </c>
      <c r="G36" s="16">
        <v>439.4000000000002</v>
      </c>
      <c r="H36" s="16">
        <v>533.66</v>
      </c>
      <c r="I36" s="16">
        <v>2414.31</v>
      </c>
      <c r="J36" s="16">
        <v>547.34500000000003</v>
      </c>
      <c r="K36" s="16">
        <v>19.353512601075888</v>
      </c>
      <c r="L36" s="16">
        <v>13.685000000000057</v>
      </c>
      <c r="M36" s="16">
        <v>2.5002512126720911</v>
      </c>
      <c r="N36" s="16">
        <v>2349.69</v>
      </c>
      <c r="O36" s="16">
        <v>91.386480400549246</v>
      </c>
      <c r="P36" s="16">
        <v>64.619999999999891</v>
      </c>
      <c r="Q36" s="16">
        <v>2.4</v>
      </c>
      <c r="R36" s="16">
        <v>2.3999999999999998E-4</v>
      </c>
      <c r="S36" s="16">
        <v>1.9689599999999998E-2</v>
      </c>
      <c r="T36" s="16">
        <v>0.26741974999999996</v>
      </c>
      <c r="U36" s="16">
        <v>5.0110510437357112</v>
      </c>
      <c r="W36" s="16">
        <v>60.859002108970529</v>
      </c>
      <c r="X36" s="16">
        <v>53.316923008951377</v>
      </c>
      <c r="Y36" s="16">
        <v>5.0343260316445164</v>
      </c>
      <c r="Z36" s="16">
        <v>3.2915803564702147E-2</v>
      </c>
      <c r="AA36" s="16">
        <v>2.3274987908805219E-2</v>
      </c>
      <c r="AB36" s="16">
        <v>61.398973879071129</v>
      </c>
      <c r="AC36" s="16">
        <v>0.763635400574875</v>
      </c>
      <c r="AD36" s="16">
        <v>0.53997177010059971</v>
      </c>
      <c r="AE36" s="16">
        <v>1.86</v>
      </c>
      <c r="AF36" s="16">
        <v>1.8600000000000002E-4</v>
      </c>
      <c r="AG36" s="16">
        <v>1.5259440000000001E-2</v>
      </c>
      <c r="AH36" s="16">
        <v>0.2378458</v>
      </c>
      <c r="AI36" s="16">
        <v>4.4568789116666041</v>
      </c>
      <c r="AJ36" s="16">
        <v>63.640372806187841</v>
      </c>
      <c r="AK36" s="16">
        <v>55.473160008969145</v>
      </c>
      <c r="AL36" s="16">
        <v>4.4793391403421516</v>
      </c>
      <c r="AM36" s="16">
        <v>3.1763560006961046E-2</v>
      </c>
      <c r="AN36" s="16">
        <v>2.2460228675547974E-2</v>
      </c>
      <c r="AO36" s="16">
        <v>64.174975005503143</v>
      </c>
      <c r="AP36" s="16">
        <v>0.75604168074617395</v>
      </c>
      <c r="AQ36" s="16">
        <v>0.5346021993152944</v>
      </c>
      <c r="AR36" s="16">
        <v>0.01</v>
      </c>
      <c r="AS36" s="16">
        <v>0.82039999999999991</v>
      </c>
      <c r="AT36" s="16">
        <v>12.9887</v>
      </c>
      <c r="AU36" s="16">
        <v>2.4338904920736051E-2</v>
      </c>
      <c r="AV36" s="16">
        <v>27.00297291116609</v>
      </c>
      <c r="AW36" s="16">
        <v>32.272467513106562</v>
      </c>
      <c r="AX36" s="16">
        <v>2.4480826183698325E-2</v>
      </c>
      <c r="AY36" s="16">
        <v>2.0070697487036763E-4</v>
      </c>
      <c r="AZ36" s="16">
        <v>1.4192126296227493E-4</v>
      </c>
      <c r="BA36" s="16">
        <v>27.461863283991107</v>
      </c>
      <c r="BB36" s="16">
        <v>0.64896898889158294</v>
      </c>
      <c r="BC36" s="16">
        <v>0.45889037282501549</v>
      </c>
      <c r="BD36" s="16">
        <v>0.11</v>
      </c>
      <c r="BE36" s="16">
        <v>9.0244</v>
      </c>
      <c r="BF36" s="16">
        <v>83.039199999999994</v>
      </c>
      <c r="BG36" s="16">
        <v>0.1556031930442604</v>
      </c>
      <c r="BH36" s="16">
        <v>20.742220967729846</v>
      </c>
      <c r="BI36" s="16">
        <v>18.756722691922828</v>
      </c>
      <c r="BJ36" s="16">
        <v>0.15600267311339983</v>
      </c>
      <c r="BK36" s="16">
        <v>5.6495013167471512E-4</v>
      </c>
      <c r="BL36" s="16">
        <v>3.9948006913942397E-4</v>
      </c>
      <c r="BM36" s="16">
        <v>21.07307687473649</v>
      </c>
      <c r="BN36" s="16">
        <v>0.46790091088004704</v>
      </c>
      <c r="BO36" s="16">
        <v>0.33085590700664369</v>
      </c>
    </row>
    <row r="37" spans="1:67" x14ac:dyDescent="0.25">
      <c r="B37" s="16" t="s">
        <v>215</v>
      </c>
      <c r="C37" s="16" t="s">
        <v>217</v>
      </c>
      <c r="D37" s="16">
        <v>8</v>
      </c>
      <c r="E37" s="16">
        <v>20</v>
      </c>
      <c r="F37" s="16">
        <v>42.97</v>
      </c>
      <c r="G37" s="16">
        <v>256.45999999999992</v>
      </c>
      <c r="H37" s="16">
        <v>576.63</v>
      </c>
      <c r="I37" s="16">
        <v>2670.77</v>
      </c>
      <c r="J37" s="16">
        <v>589.66000000000008</v>
      </c>
      <c r="K37" s="16">
        <v>18.427202717721471</v>
      </c>
      <c r="L37" s="16">
        <v>13.03000000000003</v>
      </c>
      <c r="M37" s="16">
        <v>2.2097479903673349</v>
      </c>
      <c r="N37" s="16">
        <v>2598.5150000000003</v>
      </c>
      <c r="O37" s="16">
        <v>102.18400094926781</v>
      </c>
      <c r="P37" s="16">
        <v>72.254999999999868</v>
      </c>
      <c r="Q37" s="16">
        <v>2.09</v>
      </c>
      <c r="R37" s="16">
        <v>2.0899999999999998E-4</v>
      </c>
      <c r="S37" s="16">
        <v>8.9807299999999993E-3</v>
      </c>
      <c r="T37" s="16">
        <v>0.27640047999999995</v>
      </c>
      <c r="U37" s="16">
        <v>4.7933766886911879</v>
      </c>
      <c r="W37" s="16">
        <v>62.902823726521561</v>
      </c>
      <c r="X37" s="16">
        <v>55.10745975866481</v>
      </c>
      <c r="Y37" s="16">
        <v>4.8229234735164779</v>
      </c>
      <c r="Z37" s="16">
        <v>4.1785463824444591E-2</v>
      </c>
      <c r="AA37" s="16">
        <v>2.9546784825289937E-2</v>
      </c>
      <c r="AB37" s="16">
        <v>63.371202158499941</v>
      </c>
      <c r="AC37" s="16">
        <v>0.66238713082687373</v>
      </c>
      <c r="AD37" s="16">
        <v>0.46837843197838319</v>
      </c>
      <c r="AE37" s="16">
        <v>1.76</v>
      </c>
      <c r="AF37" s="16">
        <v>1.76E-4</v>
      </c>
      <c r="AG37" s="16">
        <v>7.5627199999999993E-3</v>
      </c>
      <c r="AH37" s="16">
        <v>0.24540851999999999</v>
      </c>
      <c r="AI37" s="16">
        <v>4.2559096821185163</v>
      </c>
      <c r="AJ37" s="16">
        <v>65.6639289094649</v>
      </c>
      <c r="AK37" s="16">
        <v>57.237025406899363</v>
      </c>
      <c r="AL37" s="16">
        <v>4.2840932372496709</v>
      </c>
      <c r="AM37" s="16">
        <v>3.9857565902369399E-2</v>
      </c>
      <c r="AN37" s="16">
        <v>2.8183555131155114E-2</v>
      </c>
      <c r="AO37" s="16">
        <v>66.126039986870055</v>
      </c>
      <c r="AP37" s="16">
        <v>0.6535237529892125</v>
      </c>
      <c r="AQ37" s="16">
        <v>0.46211107740515439</v>
      </c>
      <c r="AR37" s="16">
        <v>0.01</v>
      </c>
      <c r="AS37" s="16">
        <v>0.42969999999999997</v>
      </c>
      <c r="AT37" s="16">
        <v>13.4184</v>
      </c>
      <c r="AU37" s="16">
        <v>2.3270381353727693E-2</v>
      </c>
      <c r="AV37" s="16">
        <v>27.89630153219268</v>
      </c>
      <c r="AW37" s="16">
        <v>33.340124729793516</v>
      </c>
      <c r="AX37" s="16">
        <v>2.3441177170749592E-2</v>
      </c>
      <c r="AY37" s="16">
        <v>2.4154176082896367E-4</v>
      </c>
      <c r="AZ37" s="16">
        <v>1.7079581702189939E-4</v>
      </c>
      <c r="BA37" s="16">
        <v>28.329538951503032</v>
      </c>
      <c r="BB37" s="16">
        <v>0.61269023411622159</v>
      </c>
      <c r="BC37" s="16">
        <v>0.43323741931035364</v>
      </c>
      <c r="BD37" s="16">
        <v>0.12</v>
      </c>
      <c r="BE37" s="16">
        <v>5.1563999999999997</v>
      </c>
      <c r="BF37" s="16">
        <v>88.195599999999999</v>
      </c>
      <c r="BG37" s="16">
        <v>0.15295007196989405</v>
      </c>
      <c r="BH37" s="16">
        <v>22.030229380599941</v>
      </c>
      <c r="BI37" s="16">
        <v>19.921439655581331</v>
      </c>
      <c r="BJ37" s="16">
        <v>0.15341799173334172</v>
      </c>
      <c r="BK37" s="16">
        <v>6.6173847557011566E-4</v>
      </c>
      <c r="BL37" s="16">
        <v>4.6791976344767727E-4</v>
      </c>
      <c r="BM37" s="16">
        <v>22.326807877415312</v>
      </c>
      <c r="BN37" s="16">
        <v>0.41942533250452135</v>
      </c>
      <c r="BO37" s="16">
        <v>0.29657849681536952</v>
      </c>
    </row>
    <row r="38" spans="1:67" x14ac:dyDescent="0.25">
      <c r="C38" s="16" t="s">
        <v>218</v>
      </c>
      <c r="F38" s="16">
        <v>4044.8900000000003</v>
      </c>
      <c r="Q38" s="16">
        <v>1.24</v>
      </c>
      <c r="R38" s="16">
        <v>1.2400000000000001E-4</v>
      </c>
      <c r="S38" s="16">
        <v>0.5015663600000001</v>
      </c>
      <c r="AE38" s="16">
        <v>1.06</v>
      </c>
      <c r="AF38" s="16">
        <v>1.06E-4</v>
      </c>
      <c r="AG38" s="16">
        <v>0.42875834000000002</v>
      </c>
      <c r="AR38" s="16">
        <v>0.01</v>
      </c>
      <c r="AS38" s="16">
        <v>40.448900000000002</v>
      </c>
      <c r="BD38" s="16">
        <v>0.11</v>
      </c>
      <c r="BE38" s="16">
        <v>444.93790000000001</v>
      </c>
    </row>
    <row r="39" spans="1:67" x14ac:dyDescent="0.25">
      <c r="C39" s="16" t="s">
        <v>219</v>
      </c>
      <c r="F39" s="16">
        <v>3383.7900000000004</v>
      </c>
    </row>
    <row r="40" spans="1:67" x14ac:dyDescent="0.25">
      <c r="C40" s="16" t="s">
        <v>220</v>
      </c>
      <c r="F40" s="16">
        <v>56.91</v>
      </c>
      <c r="P40" s="16" t="s">
        <v>42</v>
      </c>
      <c r="Q40" s="16">
        <v>0.47</v>
      </c>
      <c r="R40" s="16">
        <v>4.6999999999999997E-5</v>
      </c>
      <c r="S40" s="16">
        <v>2.6747699999999995E-3</v>
      </c>
      <c r="AE40" s="16">
        <v>0.37</v>
      </c>
      <c r="AF40" s="16">
        <v>3.6999999999999998E-5</v>
      </c>
      <c r="AG40" s="16">
        <v>2.1056699999999996E-3</v>
      </c>
      <c r="AR40" s="16">
        <v>0.01</v>
      </c>
      <c r="AS40" s="16">
        <v>0.56909999999999994</v>
      </c>
      <c r="BD40" s="16">
        <v>0.09</v>
      </c>
      <c r="BE40" s="16">
        <v>5.1218999999999992</v>
      </c>
    </row>
    <row r="41" spans="1:67" x14ac:dyDescent="0.25">
      <c r="C41" s="16" t="s">
        <v>221</v>
      </c>
      <c r="F41" s="16">
        <v>27.559999999999995</v>
      </c>
      <c r="P41" s="16" t="s">
        <v>42</v>
      </c>
      <c r="AR41" s="16">
        <v>0.01</v>
      </c>
      <c r="AS41" s="16">
        <v>0</v>
      </c>
      <c r="BD41" s="16">
        <v>0.09</v>
      </c>
      <c r="BE41" s="16">
        <v>0</v>
      </c>
    </row>
    <row r="43" spans="1:67" x14ac:dyDescent="0.25">
      <c r="C43" s="16" t="s">
        <v>222</v>
      </c>
      <c r="S43" s="16">
        <v>1.0863304070073598E-4</v>
      </c>
      <c r="T43" s="16">
        <v>0.43940869999999999</v>
      </c>
      <c r="X43" s="16">
        <v>0.5015663600000001</v>
      </c>
      <c r="AG43" s="16">
        <v>9.2396613999391817E-5</v>
      </c>
      <c r="AH43" s="16">
        <v>0.37373413999999999</v>
      </c>
      <c r="AK43" s="16">
        <v>0.42875834000000002</v>
      </c>
      <c r="AS43" s="16">
        <v>1.189179433804133E-2</v>
      </c>
      <c r="AT43" s="16">
        <v>48.100999999999999</v>
      </c>
      <c r="AW43" s="16">
        <v>40.448900000000002</v>
      </c>
      <c r="BE43" s="16">
        <v>9.8974014126465726E-2</v>
      </c>
      <c r="BF43" s="16">
        <v>400.339</v>
      </c>
      <c r="BI43" s="16">
        <v>444.93790000000001</v>
      </c>
    </row>
    <row r="44" spans="1:67" x14ac:dyDescent="0.25">
      <c r="C44" s="16" t="s">
        <v>223</v>
      </c>
      <c r="T44" s="16">
        <v>87.607290887690297</v>
      </c>
      <c r="AH44" s="16">
        <v>87.166616980558317</v>
      </c>
      <c r="AT44" s="16">
        <v>118.91794338041331</v>
      </c>
      <c r="BF44" s="16">
        <v>89.976376478605218</v>
      </c>
    </row>
    <row r="47" spans="1:67" x14ac:dyDescent="0.25">
      <c r="C47" s="16" t="s">
        <v>42</v>
      </c>
      <c r="E47" s="16">
        <v>0</v>
      </c>
      <c r="F47" s="16" t="s">
        <v>42</v>
      </c>
      <c r="G47" s="16" t="s">
        <v>42</v>
      </c>
      <c r="H47" s="16">
        <v>0</v>
      </c>
      <c r="I47" s="16">
        <v>0</v>
      </c>
      <c r="R47" s="16" t="s">
        <v>42</v>
      </c>
      <c r="S47" s="16" t="s">
        <v>42</v>
      </c>
      <c r="AF47" s="16" t="s">
        <v>42</v>
      </c>
      <c r="AG47" s="16" t="s">
        <v>42</v>
      </c>
      <c r="AR47" s="16" t="s">
        <v>42</v>
      </c>
      <c r="AS47" s="16" t="s">
        <v>42</v>
      </c>
      <c r="BD47" s="16" t="s">
        <v>42</v>
      </c>
      <c r="BE47" s="16" t="s">
        <v>42</v>
      </c>
    </row>
    <row r="48" spans="1:67" x14ac:dyDescent="0.25">
      <c r="A48" s="16" t="s">
        <v>269</v>
      </c>
      <c r="B48" s="16" t="s">
        <v>211</v>
      </c>
      <c r="C48" s="16" t="s">
        <v>212</v>
      </c>
      <c r="D48" s="16">
        <v>2</v>
      </c>
      <c r="E48" s="16">
        <v>2</v>
      </c>
      <c r="F48" s="16">
        <v>273.46000000000004</v>
      </c>
      <c r="G48" s="16">
        <v>1008.4299999999998</v>
      </c>
      <c r="H48" s="16">
        <v>273.46000000000004</v>
      </c>
      <c r="I48" s="16">
        <v>1008.4299999999998</v>
      </c>
      <c r="J48" s="16">
        <v>278.47500000000002</v>
      </c>
      <c r="Q48" s="16">
        <v>7.1</v>
      </c>
      <c r="R48" s="16">
        <v>7.1000000000000002E-4</v>
      </c>
      <c r="S48" s="16">
        <v>0.19415660000000004</v>
      </c>
      <c r="T48" s="16">
        <v>0.19415660000000004</v>
      </c>
      <c r="U48" s="16">
        <v>7.1</v>
      </c>
      <c r="W48" s="16">
        <v>42.382377510961369</v>
      </c>
      <c r="X48" s="16">
        <v>37.937770181406535</v>
      </c>
      <c r="AE48" s="16">
        <v>6.33</v>
      </c>
      <c r="AF48" s="16">
        <v>6.3299999999999999E-4</v>
      </c>
      <c r="AG48" s="16">
        <v>0.17310018000000002</v>
      </c>
      <c r="AH48" s="16">
        <v>0.17310018000000002</v>
      </c>
      <c r="AI48" s="16">
        <v>6.33</v>
      </c>
      <c r="AJ48" s="16">
        <v>44.350024169585097</v>
      </c>
      <c r="AK48" s="16">
        <v>39.566987205407415</v>
      </c>
      <c r="AR48" s="16">
        <v>0.04</v>
      </c>
      <c r="AS48" s="16">
        <v>10.938400000000001</v>
      </c>
      <c r="AT48" s="16">
        <v>10.938400000000001</v>
      </c>
      <c r="AU48" s="16">
        <v>0.04</v>
      </c>
      <c r="AV48" s="16">
        <v>22.108452363868619</v>
      </c>
      <c r="AW48" s="16">
        <v>27.17817477079037</v>
      </c>
      <c r="BD48" s="16">
        <v>0.19</v>
      </c>
      <c r="BE48" s="16">
        <v>51.957400000000007</v>
      </c>
      <c r="BF48" s="16">
        <v>51.957400000000007</v>
      </c>
      <c r="BG48" s="16">
        <v>0.19</v>
      </c>
      <c r="BH48" s="16">
        <v>12.673955450134544</v>
      </c>
      <c r="BI48" s="16">
        <v>11.736030014659478</v>
      </c>
    </row>
    <row r="49" spans="1:67" x14ac:dyDescent="0.25">
      <c r="B49" s="16" t="s">
        <v>229</v>
      </c>
      <c r="C49" s="16" t="s">
        <v>214</v>
      </c>
      <c r="D49" s="16">
        <v>4</v>
      </c>
      <c r="E49" s="16">
        <v>6</v>
      </c>
      <c r="F49" s="16">
        <v>207.81</v>
      </c>
      <c r="G49" s="16">
        <v>881.68000000000029</v>
      </c>
      <c r="H49" s="16">
        <v>481.27000000000004</v>
      </c>
      <c r="I49" s="16">
        <v>1890.1100000000001</v>
      </c>
      <c r="J49" s="16">
        <v>477.74</v>
      </c>
      <c r="Q49" s="16">
        <v>3.39</v>
      </c>
      <c r="R49" s="16">
        <v>3.39E-4</v>
      </c>
      <c r="S49" s="16">
        <v>7.0447590000000004E-2</v>
      </c>
      <c r="T49" s="16">
        <v>0.26460419000000002</v>
      </c>
      <c r="U49" s="16">
        <v>5.4980403931265194</v>
      </c>
      <c r="W49" s="16">
        <v>57.760357729596358</v>
      </c>
      <c r="X49" s="16">
        <v>51.703073443072391</v>
      </c>
      <c r="AE49" s="16">
        <v>3.11</v>
      </c>
      <c r="AF49" s="16">
        <v>3.1099999999999997E-4</v>
      </c>
      <c r="AG49" s="16">
        <v>6.4628909999999998E-2</v>
      </c>
      <c r="AH49" s="16">
        <v>0.23772909000000003</v>
      </c>
      <c r="AI49" s="16">
        <v>4.9396199638456588</v>
      </c>
      <c r="AJ49" s="16">
        <v>60.908607300775017</v>
      </c>
      <c r="AK49" s="16">
        <v>54.339769388935046</v>
      </c>
      <c r="AR49" s="16">
        <v>0.01</v>
      </c>
      <c r="AS49" s="16">
        <v>2.0781000000000001</v>
      </c>
      <c r="AT49" s="16">
        <v>13.016500000000001</v>
      </c>
      <c r="AU49" s="16">
        <v>2.7046148731481288E-2</v>
      </c>
      <c r="AV49" s="16">
        <v>26.308662162134855</v>
      </c>
      <c r="AW49" s="16">
        <v>32.341540984421194</v>
      </c>
      <c r="BD49" s="16">
        <v>0.13</v>
      </c>
      <c r="BE49" s="16">
        <v>27.0153</v>
      </c>
      <c r="BF49" s="16">
        <v>78.972700000000003</v>
      </c>
      <c r="BG49" s="16">
        <v>0.16409229746296258</v>
      </c>
      <c r="BH49" s="16">
        <v>19.263790751208493</v>
      </c>
      <c r="BI49" s="16">
        <v>17.838190085314093</v>
      </c>
    </row>
    <row r="50" spans="1:67" x14ac:dyDescent="0.25">
      <c r="B50" s="16" t="s">
        <v>213</v>
      </c>
      <c r="C50" s="16" t="s">
        <v>216</v>
      </c>
      <c r="D50" s="16">
        <v>6</v>
      </c>
      <c r="E50" s="16">
        <v>12</v>
      </c>
      <c r="F50" s="16">
        <v>79.760000000000005</v>
      </c>
      <c r="G50" s="16">
        <v>394.96000000000004</v>
      </c>
      <c r="H50" s="16">
        <v>561.03000000000009</v>
      </c>
      <c r="I50" s="16">
        <v>2285.0700000000002</v>
      </c>
      <c r="J50" s="16">
        <v>554.90000000000009</v>
      </c>
      <c r="Q50" s="16">
        <v>2.4</v>
      </c>
      <c r="R50" s="16">
        <v>2.3999999999999998E-4</v>
      </c>
      <c r="S50" s="16">
        <v>1.91424E-2</v>
      </c>
      <c r="T50" s="16">
        <v>0.28374659000000002</v>
      </c>
      <c r="U50" s="16">
        <v>5.0576010195533216</v>
      </c>
      <c r="W50" s="16">
        <v>61.938945649171728</v>
      </c>
      <c r="X50" s="16">
        <v>55.443456061641918</v>
      </c>
      <c r="AE50" s="16">
        <v>1.86</v>
      </c>
      <c r="AF50" s="16">
        <v>1.8600000000000002E-4</v>
      </c>
      <c r="AG50" s="16">
        <v>1.4835360000000002E-2</v>
      </c>
      <c r="AH50" s="16">
        <v>0.25256445000000005</v>
      </c>
      <c r="AI50" s="16">
        <v>4.5017993690177001</v>
      </c>
      <c r="AJ50" s="16">
        <v>64.70957720481843</v>
      </c>
      <c r="AK50" s="16">
        <v>57.730814385581574</v>
      </c>
      <c r="AR50" s="16">
        <v>0.01</v>
      </c>
      <c r="AS50" s="16">
        <v>0.79760000000000009</v>
      </c>
      <c r="AT50" s="16">
        <v>13.8141</v>
      </c>
      <c r="AU50" s="16">
        <v>2.4622747446660601E-2</v>
      </c>
      <c r="AV50" s="16">
        <v>27.920753656816121</v>
      </c>
      <c r="AW50" s="16">
        <v>34.323303600268332</v>
      </c>
      <c r="BD50" s="16">
        <v>0.11</v>
      </c>
      <c r="BE50" s="16">
        <v>8.7736000000000001</v>
      </c>
      <c r="BF50" s="16">
        <v>87.746300000000005</v>
      </c>
      <c r="BG50" s="16">
        <v>0.15640215318253925</v>
      </c>
      <c r="BH50" s="16">
        <v>21.403932781743134</v>
      </c>
      <c r="BI50" s="16">
        <v>19.819952701161235</v>
      </c>
    </row>
    <row r="51" spans="1:67" x14ac:dyDescent="0.25">
      <c r="B51" s="16" t="s">
        <v>215</v>
      </c>
      <c r="C51" s="16" t="s">
        <v>217</v>
      </c>
      <c r="D51" s="16">
        <v>8</v>
      </c>
      <c r="E51" s="16">
        <v>20</v>
      </c>
      <c r="F51" s="16">
        <v>41.66</v>
      </c>
      <c r="G51" s="16">
        <v>241.19000000000003</v>
      </c>
      <c r="H51" s="16">
        <v>602.69000000000005</v>
      </c>
      <c r="I51" s="16">
        <v>2526.2600000000002</v>
      </c>
      <c r="J51" s="16">
        <v>598.59500000000003</v>
      </c>
      <c r="Q51" s="16">
        <v>2.09</v>
      </c>
      <c r="R51" s="16">
        <v>2.0899999999999998E-4</v>
      </c>
      <c r="S51" s="16">
        <v>8.7069399999999981E-3</v>
      </c>
      <c r="T51" s="16">
        <v>0.29245353000000002</v>
      </c>
      <c r="U51" s="16">
        <v>4.8524702583417678</v>
      </c>
      <c r="W51" s="16">
        <v>63.839580590478327</v>
      </c>
      <c r="X51" s="16">
        <v>57.14477287859944</v>
      </c>
      <c r="AE51" s="16">
        <v>1.76</v>
      </c>
      <c r="AF51" s="16">
        <v>1.76E-4</v>
      </c>
      <c r="AG51" s="16">
        <v>7.332159999999999E-3</v>
      </c>
      <c r="AH51" s="16">
        <v>0.25989661000000003</v>
      </c>
      <c r="AI51" s="16">
        <v>4.3122767923808265</v>
      </c>
      <c r="AJ51" s="16">
        <v>66.588151064275209</v>
      </c>
      <c r="AK51" s="16">
        <v>59.406788846775086</v>
      </c>
      <c r="AR51" s="16">
        <v>0.01</v>
      </c>
      <c r="AS51" s="16">
        <v>0.41659999999999997</v>
      </c>
      <c r="AT51" s="16">
        <v>14.230700000000001</v>
      </c>
      <c r="AU51" s="16">
        <v>2.3611972987771492E-2</v>
      </c>
      <c r="AV51" s="16">
        <v>28.762776370813388</v>
      </c>
      <c r="AW51" s="16">
        <v>35.358411807091208</v>
      </c>
      <c r="BD51" s="16">
        <v>0.12</v>
      </c>
      <c r="BE51" s="16">
        <v>4.9991999999999992</v>
      </c>
      <c r="BF51" s="16">
        <v>92.745500000000007</v>
      </c>
      <c r="BG51" s="16">
        <v>0.1538859114967894</v>
      </c>
      <c r="BH51" s="16">
        <v>22.62338637423068</v>
      </c>
      <c r="BI51" s="16">
        <v>20.949161654058912</v>
      </c>
    </row>
    <row r="52" spans="1:67" x14ac:dyDescent="0.25">
      <c r="C52" s="16" t="s">
        <v>218</v>
      </c>
      <c r="F52" s="16">
        <v>4127.2299999999996</v>
      </c>
      <c r="Q52" s="16">
        <v>1.24</v>
      </c>
      <c r="R52" s="16">
        <v>1.2400000000000001E-4</v>
      </c>
      <c r="S52" s="16">
        <v>0.51177651999999996</v>
      </c>
      <c r="AE52" s="16">
        <v>1.06</v>
      </c>
      <c r="AF52" s="16">
        <v>1.06E-4</v>
      </c>
      <c r="AG52" s="16">
        <v>0.43748637999999995</v>
      </c>
      <c r="AR52" s="16">
        <v>0.01</v>
      </c>
      <c r="AS52" s="16">
        <v>41.272299999999994</v>
      </c>
      <c r="BD52" s="16">
        <v>0.11</v>
      </c>
      <c r="BE52" s="16">
        <v>453.99529999999993</v>
      </c>
    </row>
    <row r="53" spans="1:67" x14ac:dyDescent="0.25">
      <c r="C53" s="16" t="s">
        <v>219</v>
      </c>
      <c r="F53" s="16">
        <v>3444.0699999999997</v>
      </c>
    </row>
    <row r="54" spans="1:67" x14ac:dyDescent="0.25">
      <c r="C54" s="16" t="s">
        <v>220</v>
      </c>
      <c r="F54" s="16">
        <v>54.76</v>
      </c>
      <c r="P54" s="16" t="s">
        <v>42</v>
      </c>
      <c r="Q54" s="16">
        <v>0.47</v>
      </c>
      <c r="R54" s="16">
        <v>4.6999999999999997E-5</v>
      </c>
      <c r="S54" s="16">
        <v>2.5737199999999998E-3</v>
      </c>
      <c r="AD54" s="16" t="s">
        <v>42</v>
      </c>
      <c r="AE54" s="16">
        <v>0.37</v>
      </c>
      <c r="AF54" s="16">
        <v>3.6999999999999998E-5</v>
      </c>
      <c r="AG54" s="16">
        <v>2.0261199999999997E-3</v>
      </c>
      <c r="AR54" s="16">
        <v>0.01</v>
      </c>
      <c r="AS54" s="16">
        <v>0.54759999999999998</v>
      </c>
      <c r="BD54" s="16">
        <v>0.09</v>
      </c>
      <c r="BE54" s="16">
        <v>4.9283999999999999</v>
      </c>
    </row>
    <row r="55" spans="1:67" x14ac:dyDescent="0.25">
      <c r="C55" s="16" t="s">
        <v>221</v>
      </c>
      <c r="F55" s="16">
        <v>25.709999999999997</v>
      </c>
      <c r="P55" s="16" t="s">
        <v>42</v>
      </c>
      <c r="AE55" s="16">
        <v>0.37</v>
      </c>
      <c r="AF55" s="16">
        <v>3.6999999999999998E-5</v>
      </c>
      <c r="AG55" s="16">
        <v>9.5126999999999983E-4</v>
      </c>
      <c r="AR55" s="16">
        <v>0.01</v>
      </c>
      <c r="AS55" s="16">
        <v>0</v>
      </c>
      <c r="BD55" s="16">
        <v>0.09</v>
      </c>
      <c r="BE55" s="16">
        <v>8.5614299999999978E-5</v>
      </c>
    </row>
    <row r="57" spans="1:67" x14ac:dyDescent="0.25">
      <c r="C57" s="16" t="s">
        <v>222</v>
      </c>
      <c r="S57" s="16">
        <v>1.1099621537932221E-4</v>
      </c>
      <c r="T57" s="16">
        <v>0.45810690999999998</v>
      </c>
      <c r="X57" s="16">
        <v>0.51177651999999996</v>
      </c>
      <c r="AG57" s="16">
        <v>9.4568170419385411E-5</v>
      </c>
      <c r="AH57" s="16">
        <v>0.39030459000000001</v>
      </c>
      <c r="AK57" s="16">
        <v>0.43748637999999995</v>
      </c>
      <c r="AS57" s="16">
        <v>1.1987725423589187E-2</v>
      </c>
      <c r="AT57" s="16">
        <v>49.476099999999995</v>
      </c>
      <c r="AW57" s="16">
        <v>41.272299999999994</v>
      </c>
      <c r="BE57" s="16">
        <v>9.932911420008092E-2</v>
      </c>
      <c r="BF57" s="16">
        <v>409.95409999999993</v>
      </c>
      <c r="BI57" s="16">
        <v>453.99529999999993</v>
      </c>
    </row>
    <row r="58" spans="1:67" x14ac:dyDescent="0.25">
      <c r="C58" s="16" t="s">
        <v>223</v>
      </c>
      <c r="T58" s="16">
        <v>89.513076918808238</v>
      </c>
      <c r="AH58" s="16">
        <v>89.215255112627744</v>
      </c>
      <c r="AT58" s="16">
        <v>119.87725423589188</v>
      </c>
      <c r="BF58" s="16">
        <v>90.299194727346304</v>
      </c>
    </row>
    <row r="59" spans="1:67" x14ac:dyDescent="0.25">
      <c r="S59" s="16">
        <v>1.0981462804002911</v>
      </c>
      <c r="AG59" s="16">
        <v>0.93482392209388621</v>
      </c>
    </row>
    <row r="61" spans="1:67" x14ac:dyDescent="0.25">
      <c r="C61" s="16" t="s">
        <v>42</v>
      </c>
      <c r="E61" s="16">
        <v>0</v>
      </c>
      <c r="F61" s="16" t="s">
        <v>42</v>
      </c>
      <c r="G61" s="16" t="s">
        <v>42</v>
      </c>
      <c r="H61" s="16">
        <v>0</v>
      </c>
      <c r="I61" s="16">
        <v>0</v>
      </c>
      <c r="L61" s="16">
        <v>0</v>
      </c>
      <c r="P61" s="16">
        <v>0</v>
      </c>
      <c r="R61" s="16" t="s">
        <v>42</v>
      </c>
      <c r="S61" s="16" t="s">
        <v>42</v>
      </c>
      <c r="U61" s="16">
        <v>0</v>
      </c>
      <c r="W61" s="16">
        <v>0</v>
      </c>
      <c r="AD61" s="16" t="s">
        <v>42</v>
      </c>
      <c r="AF61" s="16" t="s">
        <v>42</v>
      </c>
      <c r="AG61" s="16" t="s">
        <v>42</v>
      </c>
      <c r="AR61" s="16" t="s">
        <v>42</v>
      </c>
      <c r="AS61" s="16" t="s">
        <v>42</v>
      </c>
      <c r="BD61" s="16" t="s">
        <v>42</v>
      </c>
      <c r="BE61" s="16" t="s">
        <v>42</v>
      </c>
    </row>
    <row r="62" spans="1:67" x14ac:dyDescent="0.25">
      <c r="A62" s="16" t="s">
        <v>270</v>
      </c>
      <c r="B62" s="16" t="s">
        <v>211</v>
      </c>
      <c r="C62" s="16" t="s">
        <v>212</v>
      </c>
      <c r="D62" s="16">
        <v>2</v>
      </c>
      <c r="E62" s="16">
        <v>2</v>
      </c>
      <c r="F62" s="16">
        <v>283.49</v>
      </c>
      <c r="G62" s="16">
        <v>1109.71</v>
      </c>
      <c r="H62" s="16">
        <v>283.49</v>
      </c>
      <c r="I62" s="16">
        <v>1109.71</v>
      </c>
      <c r="J62" s="16">
        <v>271.77499999999998</v>
      </c>
      <c r="K62" s="16">
        <v>16.567511883200815</v>
      </c>
      <c r="L62" s="16">
        <v>11.715000000000003</v>
      </c>
      <c r="M62" s="16">
        <v>4.3105510072670423</v>
      </c>
      <c r="N62" s="16">
        <v>1066.48</v>
      </c>
      <c r="O62" s="16">
        <v>61.136452301388765</v>
      </c>
      <c r="P62" s="16">
        <v>43.229999999999905</v>
      </c>
      <c r="Q62" s="16">
        <v>7.44</v>
      </c>
      <c r="R62" s="16">
        <v>7.4400000000000009E-4</v>
      </c>
      <c r="S62" s="16">
        <v>0.21091656000000003</v>
      </c>
      <c r="T62" s="16">
        <v>0.21091656000000003</v>
      </c>
      <c r="U62" s="16">
        <v>7.44</v>
      </c>
      <c r="W62" s="16">
        <v>43.225898186798531</v>
      </c>
      <c r="X62" s="16">
        <v>41.75325679526928</v>
      </c>
      <c r="Y62" s="16">
        <v>7.44</v>
      </c>
      <c r="Z62" s="16">
        <v>0</v>
      </c>
      <c r="AA62" s="16">
        <v>0</v>
      </c>
      <c r="AB62" s="16">
        <v>42.06264258470371</v>
      </c>
      <c r="AC62" s="16">
        <v>1.6450918489889719</v>
      </c>
      <c r="AD62" s="16">
        <v>1.1632556020948177</v>
      </c>
      <c r="AE62" s="16">
        <v>6.27</v>
      </c>
      <c r="AF62" s="16">
        <v>6.2699999999999995E-4</v>
      </c>
      <c r="AG62" s="16">
        <v>0.17774822999999998</v>
      </c>
      <c r="AH62" s="16">
        <v>0.17774822999999998</v>
      </c>
      <c r="AI62" s="16">
        <v>6.27</v>
      </c>
      <c r="AJ62" s="16">
        <v>44.424981679355007</v>
      </c>
      <c r="AK62" s="16">
        <v>41.162408821751299</v>
      </c>
      <c r="AL62" s="16">
        <v>6.27</v>
      </c>
      <c r="AM62" s="16">
        <v>0</v>
      </c>
      <c r="AN62" s="16">
        <v>0</v>
      </c>
      <c r="AO62" s="16">
        <v>43.252713685032262</v>
      </c>
      <c r="AP62" s="16">
        <v>1.6578372963071271</v>
      </c>
      <c r="AQ62" s="16">
        <v>1.1722679943227412</v>
      </c>
      <c r="AR62" s="16">
        <v>0.03</v>
      </c>
      <c r="AS62" s="16">
        <v>8.5046999999999997</v>
      </c>
      <c r="AT62" s="16">
        <v>8.5046999999999997</v>
      </c>
      <c r="AU62" s="16">
        <v>0.03</v>
      </c>
      <c r="AV62" s="16">
        <v>18.326053650579535</v>
      </c>
      <c r="AW62" s="16">
        <v>21.131264442070215</v>
      </c>
      <c r="AX62" s="16">
        <v>0.03</v>
      </c>
      <c r="AY62" s="16">
        <v>0</v>
      </c>
      <c r="AZ62" s="16">
        <v>0</v>
      </c>
      <c r="BA62" s="16">
        <v>17.671711315355445</v>
      </c>
      <c r="BB62" s="16">
        <v>0.92537980490879035</v>
      </c>
      <c r="BC62" s="16">
        <v>0.65434233522409002</v>
      </c>
      <c r="BD62" s="16">
        <v>0.17</v>
      </c>
      <c r="BE62" s="16">
        <v>48.193300000000008</v>
      </c>
      <c r="BF62" s="16">
        <v>48.193300000000008</v>
      </c>
      <c r="BG62" s="16">
        <v>0.17</v>
      </c>
      <c r="BH62" s="16">
        <v>12.031547007697768</v>
      </c>
      <c r="BI62" s="16">
        <v>10.885802894399809</v>
      </c>
      <c r="BJ62" s="16">
        <v>0.17</v>
      </c>
      <c r="BK62" s="16">
        <v>0</v>
      </c>
      <c r="BL62" s="16">
        <v>0</v>
      </c>
      <c r="BM62" s="16">
        <v>11.567857365680609</v>
      </c>
      <c r="BN62" s="16">
        <v>0.65575618047259032</v>
      </c>
      <c r="BO62" s="16">
        <v>0.46368964201715807</v>
      </c>
    </row>
    <row r="63" spans="1:67" x14ac:dyDescent="0.25">
      <c r="B63" s="16" t="s">
        <v>231</v>
      </c>
      <c r="C63" s="16" t="s">
        <v>214</v>
      </c>
      <c r="D63" s="16">
        <v>4</v>
      </c>
      <c r="E63" s="16">
        <v>6</v>
      </c>
      <c r="F63" s="16">
        <v>190.72</v>
      </c>
      <c r="G63" s="16">
        <v>900.96</v>
      </c>
      <c r="H63" s="16">
        <v>474.21000000000004</v>
      </c>
      <c r="I63" s="16">
        <v>2010.67</v>
      </c>
      <c r="J63" s="16">
        <v>461.53000000000003</v>
      </c>
      <c r="K63" s="16">
        <v>17.932227970890853</v>
      </c>
      <c r="L63" s="16">
        <v>12.680000000000005</v>
      </c>
      <c r="M63" s="16">
        <v>2.7473837020345382</v>
      </c>
      <c r="N63" s="16">
        <v>1974.6850000000002</v>
      </c>
      <c r="O63" s="16">
        <v>50.890475041995686</v>
      </c>
      <c r="P63" s="16">
        <v>35.9849999999999</v>
      </c>
      <c r="Q63" s="16">
        <v>3.51</v>
      </c>
      <c r="R63" s="16">
        <v>3.5099999999999997E-4</v>
      </c>
      <c r="S63" s="16">
        <v>6.6942719999999997E-2</v>
      </c>
      <c r="T63" s="16">
        <v>0.27785928000000004</v>
      </c>
      <c r="U63" s="16">
        <v>5.8594141835895499</v>
      </c>
      <c r="W63" s="16">
        <v>56.945348186681713</v>
      </c>
      <c r="X63" s="16">
        <v>55.005305751187237</v>
      </c>
      <c r="Y63" s="16">
        <v>5.8232119375116067</v>
      </c>
      <c r="Z63" s="16">
        <v>5.1197707391795466E-2</v>
      </c>
      <c r="AA63" s="16">
        <v>3.6202246077943201E-2</v>
      </c>
      <c r="AB63" s="16">
        <v>55.92604947697744</v>
      </c>
      <c r="AC63" s="16">
        <v>1.4415060593731743</v>
      </c>
      <c r="AD63" s="16">
        <v>1.0192987097042694</v>
      </c>
      <c r="AE63" s="16">
        <v>2.77</v>
      </c>
      <c r="AF63" s="16">
        <v>2.7700000000000001E-4</v>
      </c>
      <c r="AG63" s="16">
        <v>5.2829439999999998E-2</v>
      </c>
      <c r="AH63" s="16">
        <v>0.23057766999999998</v>
      </c>
      <c r="AI63" s="16">
        <v>4.8623535986166466</v>
      </c>
      <c r="AJ63" s="16">
        <v>57.628752564334192</v>
      </c>
      <c r="AK63" s="16">
        <v>53.396494118151615</v>
      </c>
      <c r="AL63" s="16">
        <v>4.8301124125421424</v>
      </c>
      <c r="AM63" s="16">
        <v>4.5595922613558423E-2</v>
      </c>
      <c r="AN63" s="16">
        <v>3.2241186074504206E-2</v>
      </c>
      <c r="AO63" s="16">
        <v>56.602489087279295</v>
      </c>
      <c r="AP63" s="16">
        <v>1.4513557278192051</v>
      </c>
      <c r="AQ63" s="16">
        <v>1.0262634770548971</v>
      </c>
      <c r="AR63" s="16">
        <v>0.01</v>
      </c>
      <c r="AS63" s="16">
        <v>1.9072</v>
      </c>
      <c r="AT63" s="16">
        <v>10.411899999999999</v>
      </c>
      <c r="AU63" s="16">
        <v>2.1956306277809406E-2</v>
      </c>
      <c r="AV63" s="16">
        <v>22.435716486703711</v>
      </c>
      <c r="AW63" s="16">
        <v>25.870002733122959</v>
      </c>
      <c r="AX63" s="16">
        <v>2.1772070928812243E-2</v>
      </c>
      <c r="AY63" s="16">
        <v>2.605481292203274E-4</v>
      </c>
      <c r="AZ63" s="16">
        <v>1.8423534899716235E-4</v>
      </c>
      <c r="BA63" s="16">
        <v>21.785496493933696</v>
      </c>
      <c r="BB63" s="16">
        <v>0.91954993230149162</v>
      </c>
      <c r="BC63" s="16">
        <v>0.65021999277001541</v>
      </c>
      <c r="BD63" s="16">
        <v>0.13</v>
      </c>
      <c r="BE63" s="16">
        <v>24.793600000000001</v>
      </c>
      <c r="BF63" s="16">
        <v>72.986900000000006</v>
      </c>
      <c r="BG63" s="16">
        <v>0.15391261255561881</v>
      </c>
      <c r="BH63" s="16">
        <v>18.221315375708578</v>
      </c>
      <c r="BI63" s="16">
        <v>16.486129965643968</v>
      </c>
      <c r="BJ63" s="16">
        <v>0.15354414185762449</v>
      </c>
      <c r="BK63" s="16">
        <v>5.2109625844065481E-4</v>
      </c>
      <c r="BL63" s="16">
        <v>3.6847069799432469E-4</v>
      </c>
      <c r="BM63" s="16">
        <v>17.744906493426996</v>
      </c>
      <c r="BN63" s="16">
        <v>0.67374390255762329</v>
      </c>
      <c r="BO63" s="16">
        <v>0.4764088822815839</v>
      </c>
    </row>
    <row r="64" spans="1:67" x14ac:dyDescent="0.25">
      <c r="B64" s="16" t="s">
        <v>213</v>
      </c>
      <c r="C64" s="16" t="s">
        <v>216</v>
      </c>
      <c r="D64" s="16">
        <v>6</v>
      </c>
      <c r="E64" s="16">
        <v>12</v>
      </c>
      <c r="F64" s="16">
        <v>74.56</v>
      </c>
      <c r="G64" s="16">
        <v>390.35000000000014</v>
      </c>
      <c r="H64" s="16">
        <v>548.77</v>
      </c>
      <c r="I64" s="16">
        <v>2401.0200000000004</v>
      </c>
      <c r="J64" s="16">
        <v>541.21500000000003</v>
      </c>
      <c r="K64" s="16">
        <v>10.684383463728663</v>
      </c>
      <c r="L64" s="16">
        <v>7.55499999999995</v>
      </c>
      <c r="M64" s="16">
        <v>1.3959332243193461</v>
      </c>
      <c r="N64" s="16">
        <v>2393.7300000000005</v>
      </c>
      <c r="O64" s="16">
        <v>10.309616869700132</v>
      </c>
      <c r="P64" s="16">
        <v>7.2900000000001901</v>
      </c>
      <c r="Q64" s="16">
        <v>2.5</v>
      </c>
      <c r="R64" s="16">
        <v>2.5000000000000001E-4</v>
      </c>
      <c r="S64" s="16">
        <v>1.864E-2</v>
      </c>
      <c r="T64" s="16">
        <v>0.29649928000000003</v>
      </c>
      <c r="U64" s="16">
        <v>5.4029790258213826</v>
      </c>
      <c r="W64" s="16">
        <v>60.765487971826715</v>
      </c>
      <c r="X64" s="16">
        <v>58.695299114742092</v>
      </c>
      <c r="Y64" s="16">
        <v>5.3338062501591263</v>
      </c>
      <c r="Z64" s="16">
        <v>9.7825077488553666E-2</v>
      </c>
      <c r="AA64" s="16">
        <v>6.917277566225577E-2</v>
      </c>
      <c r="AB64" s="16">
        <v>60.077044676330793</v>
      </c>
      <c r="AC64" s="16">
        <v>0.9736058454151616</v>
      </c>
      <c r="AD64" s="16">
        <v>0.6884432954959222</v>
      </c>
      <c r="AE64" s="16">
        <v>2.0099999999999998</v>
      </c>
      <c r="AF64" s="16">
        <v>2.0099999999999998E-4</v>
      </c>
      <c r="AG64" s="16">
        <v>1.4986559999999999E-2</v>
      </c>
      <c r="AH64" s="16">
        <v>0.24556422999999999</v>
      </c>
      <c r="AI64" s="16">
        <v>4.4748114875084282</v>
      </c>
      <c r="AJ64" s="16">
        <v>61.374374410675827</v>
      </c>
      <c r="AK64" s="16">
        <v>56.867037310349403</v>
      </c>
      <c r="AL64" s="16">
        <v>4.4148151429971776</v>
      </c>
      <c r="AM64" s="16">
        <v>8.484764410061979E-2</v>
      </c>
      <c r="AN64" s="16">
        <v>5.9996344511251014E-2</v>
      </c>
      <c r="AO64" s="16">
        <v>60.67494380018789</v>
      </c>
      <c r="AP64" s="16">
        <v>0.98914425529093919</v>
      </c>
      <c r="AQ64" s="16">
        <v>0.69943061048794064</v>
      </c>
      <c r="AR64" s="16">
        <v>0.01</v>
      </c>
      <c r="AS64" s="16">
        <v>0.74560000000000004</v>
      </c>
      <c r="AT64" s="16">
        <v>11.157499999999999</v>
      </c>
      <c r="AU64" s="16">
        <v>2.0331833008364157E-2</v>
      </c>
      <c r="AV64" s="16">
        <v>24.04234642096031</v>
      </c>
      <c r="AW64" s="16">
        <v>27.722563172410357</v>
      </c>
      <c r="AX64" s="16">
        <v>2.0039056705808581E-2</v>
      </c>
      <c r="AY64" s="16">
        <v>4.1404821781554406E-4</v>
      </c>
      <c r="AZ64" s="16">
        <v>2.9277630255557588E-4</v>
      </c>
      <c r="BA64" s="16">
        <v>23.513753822571481</v>
      </c>
      <c r="BB64" s="16">
        <v>0.74754282161151764</v>
      </c>
      <c r="BC64" s="16">
        <v>0.52859259838882966</v>
      </c>
      <c r="BD64" s="16">
        <v>0.12</v>
      </c>
      <c r="BE64" s="16">
        <v>8.9472000000000005</v>
      </c>
      <c r="BF64" s="16">
        <v>81.934100000000001</v>
      </c>
      <c r="BG64" s="16">
        <v>0.14930499116205331</v>
      </c>
      <c r="BH64" s="16">
        <v>20.455000501800242</v>
      </c>
      <c r="BI64" s="16">
        <v>18.507104990321128</v>
      </c>
      <c r="BJ64" s="16">
        <v>0.14860416893109973</v>
      </c>
      <c r="BK64" s="16">
        <v>9.9111230382714112E-4</v>
      </c>
      <c r="BL64" s="16">
        <v>7.008222309535932E-4</v>
      </c>
      <c r="BM64" s="16">
        <v>20.139840263448455</v>
      </c>
      <c r="BN64" s="16">
        <v>0.44570388339783673</v>
      </c>
      <c r="BO64" s="16">
        <v>0.31516023835178864</v>
      </c>
    </row>
    <row r="65" spans="1:67" x14ac:dyDescent="0.25">
      <c r="B65" s="16" t="s">
        <v>215</v>
      </c>
      <c r="C65" s="16" t="s">
        <v>217</v>
      </c>
      <c r="D65" s="16">
        <v>8</v>
      </c>
      <c r="E65" s="16">
        <v>20</v>
      </c>
      <c r="F65" s="16">
        <v>45.73</v>
      </c>
      <c r="G65" s="16">
        <v>280.86999999999989</v>
      </c>
      <c r="H65" s="16">
        <v>594.5</v>
      </c>
      <c r="I65" s="16">
        <v>2681.8900000000003</v>
      </c>
      <c r="J65" s="16">
        <v>588.01</v>
      </c>
      <c r="K65" s="16">
        <v>9.1782460198013194</v>
      </c>
      <c r="L65" s="16">
        <v>6.4899999999999523</v>
      </c>
      <c r="M65" s="16">
        <v>1.1037227258039748</v>
      </c>
      <c r="N65" s="16">
        <v>2678.5600000000004</v>
      </c>
      <c r="O65" s="16">
        <v>4.7093311627026253</v>
      </c>
      <c r="P65" s="16">
        <v>3.3300000000001546</v>
      </c>
      <c r="Q65" s="16">
        <v>2.2999999999999998</v>
      </c>
      <c r="R65" s="16">
        <v>2.3000000000000001E-4</v>
      </c>
      <c r="S65" s="16">
        <v>1.05179E-2</v>
      </c>
      <c r="T65" s="16">
        <v>0.30701718000000006</v>
      </c>
      <c r="U65" s="16">
        <v>5.1642923465096731</v>
      </c>
      <c r="W65" s="16">
        <v>62.92105922966882</v>
      </c>
      <c r="X65" s="16">
        <v>60.777433299212781</v>
      </c>
      <c r="Y65" s="16">
        <v>5.092465938697126</v>
      </c>
      <c r="Z65" s="16">
        <v>0.10157788006504545</v>
      </c>
      <c r="AA65" s="16">
        <v>7.1826407812547455E-2</v>
      </c>
      <c r="AB65" s="16">
        <v>62.318261862473037</v>
      </c>
      <c r="AC65" s="16">
        <v>0.85248421205107205</v>
      </c>
      <c r="AD65" s="16">
        <v>0.6027973671957837</v>
      </c>
      <c r="AE65" s="16">
        <v>1.84</v>
      </c>
      <c r="AF65" s="16">
        <v>1.8400000000000003E-4</v>
      </c>
      <c r="AG65" s="16">
        <v>8.4143200000000012E-3</v>
      </c>
      <c r="AH65" s="16">
        <v>0.25397854999999997</v>
      </c>
      <c r="AI65" s="16">
        <v>4.2721370899915883</v>
      </c>
      <c r="AJ65" s="16">
        <v>63.477382760431148</v>
      </c>
      <c r="AK65" s="16">
        <v>58.815600622608756</v>
      </c>
      <c r="AL65" s="16">
        <v>4.2099911959794225</v>
      </c>
      <c r="AM65" s="16">
        <v>8.7887566157805713E-2</v>
      </c>
      <c r="AN65" s="16">
        <v>6.2145894012165741E-2</v>
      </c>
      <c r="AO65" s="16">
        <v>62.862765627866295</v>
      </c>
      <c r="AP65" s="16">
        <v>0.86919988454007169</v>
      </c>
      <c r="AQ65" s="16">
        <v>0.61461713256484884</v>
      </c>
      <c r="AR65" s="16">
        <v>0.01</v>
      </c>
      <c r="AS65" s="16">
        <v>0.45729999999999998</v>
      </c>
      <c r="AT65" s="16">
        <v>11.614799999999999</v>
      </c>
      <c r="AU65" s="16">
        <v>1.9537089991589568E-2</v>
      </c>
      <c r="AV65" s="16">
        <v>25.027743240884586</v>
      </c>
      <c r="AW65" s="16">
        <v>28.858796928963642</v>
      </c>
      <c r="AX65" s="16">
        <v>1.924061818330338E-2</v>
      </c>
      <c r="AY65" s="16">
        <v>4.1927445213960009E-4</v>
      </c>
      <c r="AZ65" s="16">
        <v>2.9647180828618579E-4</v>
      </c>
      <c r="BA65" s="16">
        <v>24.528415932826555</v>
      </c>
      <c r="BB65" s="16">
        <v>0.70615545111891675</v>
      </c>
      <c r="BC65" s="16">
        <v>0.4993273080580316</v>
      </c>
      <c r="BD65" s="16">
        <v>0.12</v>
      </c>
      <c r="BE65" s="16">
        <v>5.4875999999999996</v>
      </c>
      <c r="BF65" s="16">
        <v>87.421700000000001</v>
      </c>
      <c r="BG65" s="16">
        <v>0.14705079899074852</v>
      </c>
      <c r="BH65" s="16">
        <v>21.824990051373362</v>
      </c>
      <c r="BI65" s="16">
        <v>19.746632724742895</v>
      </c>
      <c r="BJ65" s="16">
        <v>0.14632882844020847</v>
      </c>
      <c r="BK65" s="16">
        <v>1.0210205442077037E-3</v>
      </c>
      <c r="BL65" s="16">
        <v>7.2197055054004633E-4</v>
      </c>
      <c r="BM65" s="16">
        <v>21.546087781612606</v>
      </c>
      <c r="BN65" s="16">
        <v>0.39442737247230375</v>
      </c>
      <c r="BO65" s="16">
        <v>0.27890226976075816</v>
      </c>
    </row>
    <row r="66" spans="1:67" x14ac:dyDescent="0.25">
      <c r="C66" s="16" t="s">
        <v>218</v>
      </c>
      <c r="F66" s="16">
        <v>4073.79</v>
      </c>
      <c r="Q66" s="16">
        <v>1.24</v>
      </c>
      <c r="R66" s="16">
        <v>1.2400000000000001E-4</v>
      </c>
      <c r="S66" s="16">
        <v>0.50514996000000001</v>
      </c>
      <c r="AE66" s="16">
        <v>1.06</v>
      </c>
      <c r="AF66" s="16">
        <v>1.06E-4</v>
      </c>
      <c r="AG66" s="16">
        <v>0.43182174000000001</v>
      </c>
      <c r="AR66" s="16">
        <v>0.01</v>
      </c>
      <c r="AS66" s="16">
        <v>40.737900000000003</v>
      </c>
      <c r="BD66" s="16">
        <v>0.11</v>
      </c>
      <c r="BE66" s="16">
        <v>448.11689999999999</v>
      </c>
    </row>
    <row r="67" spans="1:67" x14ac:dyDescent="0.25">
      <c r="C67" s="16" t="s">
        <v>219</v>
      </c>
      <c r="F67" s="16">
        <v>3398.91</v>
      </c>
    </row>
    <row r="68" spans="1:67" x14ac:dyDescent="0.25">
      <c r="C68" s="16" t="s">
        <v>220</v>
      </c>
      <c r="F68" s="16">
        <v>53.460000000000008</v>
      </c>
      <c r="P68" s="16" t="s">
        <v>42</v>
      </c>
      <c r="Q68" s="16">
        <v>0.52</v>
      </c>
      <c r="R68" s="16">
        <v>5.1999999999999997E-5</v>
      </c>
      <c r="S68" s="16">
        <v>2.7799200000000004E-3</v>
      </c>
      <c r="AE68" s="16">
        <v>0.42</v>
      </c>
      <c r="AF68" s="16">
        <v>4.1999999999999998E-5</v>
      </c>
      <c r="AG68" s="16">
        <v>2.2453200000000003E-3</v>
      </c>
      <c r="AR68" s="16">
        <v>0.01</v>
      </c>
      <c r="AS68" s="16">
        <v>0.53460000000000008</v>
      </c>
      <c r="BD68" s="16">
        <v>0.09</v>
      </c>
      <c r="BE68" s="16">
        <v>4.8114000000000008</v>
      </c>
    </row>
    <row r="69" spans="1:67" x14ac:dyDescent="0.25">
      <c r="C69" s="16" t="s">
        <v>221</v>
      </c>
      <c r="F69" s="16">
        <v>26.919999999999995</v>
      </c>
      <c r="P69" s="16" t="s">
        <v>42</v>
      </c>
      <c r="Q69" s="16">
        <v>0.52</v>
      </c>
      <c r="R69" s="16">
        <v>5.1999999999999997E-5</v>
      </c>
      <c r="S69" s="16">
        <v>1.3998399999999996E-3</v>
      </c>
      <c r="AE69" s="16">
        <v>0.42</v>
      </c>
      <c r="AF69" s="16">
        <v>4.1999999999999998E-5</v>
      </c>
      <c r="AG69" s="16">
        <v>0</v>
      </c>
      <c r="AR69" s="16">
        <v>0.01</v>
      </c>
      <c r="AS69" s="16">
        <v>1.3998399999999996E-5</v>
      </c>
      <c r="BD69" s="16">
        <v>0.09</v>
      </c>
      <c r="BE69" s="16">
        <v>0</v>
      </c>
    </row>
    <row r="71" spans="1:67" x14ac:dyDescent="0.25">
      <c r="C71" s="16" t="s">
        <v>222</v>
      </c>
      <c r="S71" s="16">
        <v>1.1977550634666982E-4</v>
      </c>
      <c r="T71" s="16">
        <v>0.48794026000000001</v>
      </c>
      <c r="X71" s="16">
        <v>0.50514996000000001</v>
      </c>
      <c r="AG71" s="16">
        <v>9.8215354743371648E-5</v>
      </c>
      <c r="AH71" s="16">
        <v>0.40010872999999997</v>
      </c>
      <c r="AK71" s="16">
        <v>0.43182174000000001</v>
      </c>
      <c r="AS71" s="16">
        <v>1.1391775226508976E-2</v>
      </c>
      <c r="AT71" s="16">
        <v>46.407700000000006</v>
      </c>
      <c r="AW71" s="16">
        <v>40.737900000000003</v>
      </c>
      <c r="BE71" s="16">
        <v>9.8325588702412245E-2</v>
      </c>
      <c r="BF71" s="16">
        <v>400.55779999999999</v>
      </c>
      <c r="BI71" s="16">
        <v>448.11689999999999</v>
      </c>
    </row>
    <row r="72" spans="1:67" x14ac:dyDescent="0.25">
      <c r="C72" s="16" t="s">
        <v>223</v>
      </c>
      <c r="T72" s="16">
        <v>96.593150279572427</v>
      </c>
      <c r="AH72" s="16">
        <v>92.655995040916636</v>
      </c>
      <c r="AT72" s="16">
        <v>113.91775226508976</v>
      </c>
      <c r="BF72" s="16">
        <v>89.386898820374768</v>
      </c>
    </row>
    <row r="75" spans="1:67" x14ac:dyDescent="0.25">
      <c r="C75" s="16" t="s">
        <v>42</v>
      </c>
      <c r="E75" s="16">
        <v>0</v>
      </c>
      <c r="F75" s="16" t="s">
        <v>42</v>
      </c>
      <c r="G75" s="16" t="s">
        <v>42</v>
      </c>
      <c r="H75" s="16">
        <v>0</v>
      </c>
      <c r="I75" s="16">
        <v>0</v>
      </c>
      <c r="R75" s="16" t="s">
        <v>42</v>
      </c>
      <c r="S75" s="16" t="s">
        <v>42</v>
      </c>
      <c r="AD75" s="16" t="s">
        <v>42</v>
      </c>
      <c r="AF75" s="16" t="s">
        <v>42</v>
      </c>
      <c r="AG75" s="16" t="s">
        <v>42</v>
      </c>
      <c r="AR75" s="16" t="s">
        <v>42</v>
      </c>
      <c r="AS75" s="16" t="s">
        <v>42</v>
      </c>
      <c r="BD75" s="16" t="s">
        <v>42</v>
      </c>
      <c r="BE75" s="16" t="s">
        <v>42</v>
      </c>
    </row>
    <row r="76" spans="1:67" x14ac:dyDescent="0.25">
      <c r="A76" s="16" t="s">
        <v>271</v>
      </c>
      <c r="B76" s="16" t="s">
        <v>211</v>
      </c>
      <c r="C76" s="16" t="s">
        <v>212</v>
      </c>
      <c r="D76" s="16">
        <v>2</v>
      </c>
      <c r="E76" s="16">
        <v>2</v>
      </c>
      <c r="F76" s="16">
        <v>260.06</v>
      </c>
      <c r="G76" s="16">
        <v>1023.2500000000002</v>
      </c>
      <c r="H76" s="16">
        <v>260.06</v>
      </c>
      <c r="I76" s="16">
        <v>1023.2500000000002</v>
      </c>
      <c r="J76" s="16">
        <v>277.03499999999997</v>
      </c>
      <c r="Q76" s="16">
        <v>7.44</v>
      </c>
      <c r="R76" s="16">
        <v>7.4400000000000009E-4</v>
      </c>
      <c r="S76" s="16">
        <v>0.19348464000000001</v>
      </c>
      <c r="T76" s="16">
        <v>0.19348464000000001</v>
      </c>
      <c r="U76" s="16">
        <v>7.44</v>
      </c>
      <c r="W76" s="16">
        <v>40.899386982608895</v>
      </c>
      <c r="X76" s="16">
        <v>38.390056317028701</v>
      </c>
      <c r="AD76" s="16" t="s">
        <v>42</v>
      </c>
      <c r="AE76" s="16">
        <v>6.27</v>
      </c>
      <c r="AF76" s="16">
        <v>6.2699999999999995E-4</v>
      </c>
      <c r="AG76" s="16">
        <v>0.16305761999999999</v>
      </c>
      <c r="AH76" s="16">
        <v>0.16305761999999999</v>
      </c>
      <c r="AI76" s="16">
        <v>6.27</v>
      </c>
      <c r="AJ76" s="16">
        <v>42.080445690709524</v>
      </c>
      <c r="AK76" s="16">
        <v>37.846800803108479</v>
      </c>
      <c r="AR76" s="16">
        <v>0.03</v>
      </c>
      <c r="AS76" s="16">
        <v>7.8018000000000001</v>
      </c>
      <c r="AT76" s="16">
        <v>7.8018000000000001</v>
      </c>
      <c r="AU76" s="16">
        <v>0.03</v>
      </c>
      <c r="AV76" s="16">
        <v>17.017368980131355</v>
      </c>
      <c r="AW76" s="16">
        <v>19.384798866996295</v>
      </c>
      <c r="BD76" s="16">
        <v>0.17</v>
      </c>
      <c r="BE76" s="16">
        <v>44.2102</v>
      </c>
      <c r="BF76" s="16">
        <v>44.2102</v>
      </c>
      <c r="BG76" s="16">
        <v>0.17</v>
      </c>
      <c r="BH76" s="16">
        <v>11.104167723663451</v>
      </c>
      <c r="BI76" s="16">
        <v>9.986108507240516</v>
      </c>
    </row>
    <row r="77" spans="1:67" x14ac:dyDescent="0.25">
      <c r="B77" s="16" t="s">
        <v>229</v>
      </c>
      <c r="C77" s="16" t="s">
        <v>214</v>
      </c>
      <c r="D77" s="16">
        <v>4</v>
      </c>
      <c r="E77" s="16">
        <v>6</v>
      </c>
      <c r="F77" s="16">
        <v>188.79</v>
      </c>
      <c r="G77" s="16">
        <v>915.45</v>
      </c>
      <c r="H77" s="16">
        <v>448.85</v>
      </c>
      <c r="I77" s="16">
        <v>1938.7000000000003</v>
      </c>
      <c r="J77" s="16">
        <v>460.03000000000003</v>
      </c>
      <c r="Q77" s="16">
        <v>3.51</v>
      </c>
      <c r="R77" s="16">
        <v>3.5099999999999997E-4</v>
      </c>
      <c r="S77" s="16">
        <v>6.6265289999999991E-2</v>
      </c>
      <c r="T77" s="16">
        <v>0.25974993000000002</v>
      </c>
      <c r="U77" s="16">
        <v>5.7870096914336635</v>
      </c>
      <c r="W77" s="16">
        <v>54.906750767273174</v>
      </c>
      <c r="X77" s="16">
        <v>51.538015839625636</v>
      </c>
      <c r="AE77" s="16">
        <v>2.77</v>
      </c>
      <c r="AF77" s="16">
        <v>2.7700000000000001E-4</v>
      </c>
      <c r="AG77" s="16">
        <v>5.229483E-2</v>
      </c>
      <c r="AH77" s="16">
        <v>0.21535244999999997</v>
      </c>
      <c r="AI77" s="16">
        <v>4.7978712264676382</v>
      </c>
      <c r="AJ77" s="16">
        <v>55.576225610224398</v>
      </c>
      <c r="AK77" s="16">
        <v>49.984792355066752</v>
      </c>
      <c r="AR77" s="16">
        <v>0.01</v>
      </c>
      <c r="AS77" s="16">
        <v>1.8878999999999999</v>
      </c>
      <c r="AT77" s="16">
        <v>9.6897000000000002</v>
      </c>
      <c r="AU77" s="16">
        <v>2.1587835579815081E-2</v>
      </c>
      <c r="AV77" s="16">
        <v>21.135276501163681</v>
      </c>
      <c r="AW77" s="16">
        <v>24.075583273287446</v>
      </c>
      <c r="BD77" s="16">
        <v>0.13</v>
      </c>
      <c r="BE77" s="16">
        <v>24.5427</v>
      </c>
      <c r="BF77" s="16">
        <v>68.752899999999997</v>
      </c>
      <c r="BG77" s="16">
        <v>0.15317567115963016</v>
      </c>
      <c r="BH77" s="16">
        <v>17.26849761114541</v>
      </c>
      <c r="BI77" s="16">
        <v>15.529762805584605</v>
      </c>
    </row>
    <row r="78" spans="1:67" x14ac:dyDescent="0.25">
      <c r="B78" s="16" t="s">
        <v>213</v>
      </c>
      <c r="C78" s="16" t="s">
        <v>216</v>
      </c>
      <c r="D78" s="16">
        <v>6</v>
      </c>
      <c r="E78" s="16">
        <v>12</v>
      </c>
      <c r="F78" s="16">
        <v>84.81</v>
      </c>
      <c r="G78" s="16">
        <v>447.73999999999995</v>
      </c>
      <c r="H78" s="16">
        <v>533.66000000000008</v>
      </c>
      <c r="I78" s="16">
        <v>2386.44</v>
      </c>
      <c r="J78" s="16">
        <v>537.95000000000005</v>
      </c>
      <c r="Q78" s="16">
        <v>2.5</v>
      </c>
      <c r="R78" s="16">
        <v>2.5000000000000001E-4</v>
      </c>
      <c r="S78" s="16">
        <v>2.1202500000000003E-2</v>
      </c>
      <c r="T78" s="16">
        <v>0.28095243000000003</v>
      </c>
      <c r="U78" s="16">
        <v>5.264633474496871</v>
      </c>
      <c r="W78" s="16">
        <v>59.388601380834871</v>
      </c>
      <c r="X78" s="16">
        <v>55.744888121899827</v>
      </c>
      <c r="AE78" s="16">
        <v>2.0099999999999998</v>
      </c>
      <c r="AF78" s="16">
        <v>2.0099999999999998E-4</v>
      </c>
      <c r="AG78" s="16">
        <v>1.7046809999999999E-2</v>
      </c>
      <c r="AH78" s="16">
        <v>0.23239925999999997</v>
      </c>
      <c r="AI78" s="16">
        <v>4.3548187984859261</v>
      </c>
      <c r="AJ78" s="16">
        <v>59.975513189699946</v>
      </c>
      <c r="AK78" s="16">
        <v>53.941474798968713</v>
      </c>
      <c r="AR78" s="16">
        <v>0.01</v>
      </c>
      <c r="AS78" s="16">
        <v>0.84810000000000008</v>
      </c>
      <c r="AT78" s="16">
        <v>10.537800000000001</v>
      </c>
      <c r="AU78" s="16">
        <v>1.9746280403253005E-2</v>
      </c>
      <c r="AV78" s="16">
        <v>22.985161224182651</v>
      </c>
      <c r="AW78" s="16">
        <v>26.182821079832035</v>
      </c>
      <c r="BD78" s="16">
        <v>0.12</v>
      </c>
      <c r="BE78" s="16">
        <v>10.177199999999999</v>
      </c>
      <c r="BF78" s="16">
        <v>78.930099999999996</v>
      </c>
      <c r="BG78" s="16">
        <v>0.14790334670014613</v>
      </c>
      <c r="BH78" s="16">
        <v>19.824680025096665</v>
      </c>
      <c r="BI78" s="16">
        <v>17.828567685451429</v>
      </c>
    </row>
    <row r="79" spans="1:67" x14ac:dyDescent="0.25">
      <c r="B79" s="16" t="s">
        <v>215</v>
      </c>
      <c r="C79" s="16" t="s">
        <v>217</v>
      </c>
      <c r="D79" s="16">
        <v>8</v>
      </c>
      <c r="E79" s="16">
        <v>20</v>
      </c>
      <c r="F79" s="16">
        <v>47.86</v>
      </c>
      <c r="G79" s="16">
        <v>288.78999999999996</v>
      </c>
      <c r="H79" s="16">
        <v>581.5200000000001</v>
      </c>
      <c r="I79" s="16">
        <v>2675.23</v>
      </c>
      <c r="J79" s="16">
        <v>581.17000000000007</v>
      </c>
      <c r="Q79" s="16">
        <v>2.2999999999999998</v>
      </c>
      <c r="R79" s="16">
        <v>2.3000000000000001E-4</v>
      </c>
      <c r="S79" s="16">
        <v>1.10078E-2</v>
      </c>
      <c r="T79" s="16">
        <v>0.29196023000000004</v>
      </c>
      <c r="U79" s="16">
        <v>5.0206395308845781</v>
      </c>
      <c r="W79" s="16">
        <v>61.715464495277253</v>
      </c>
      <c r="X79" s="16">
        <v>57.928989464138624</v>
      </c>
      <c r="AE79" s="16">
        <v>1.84</v>
      </c>
      <c r="AF79" s="16">
        <v>1.8400000000000003E-4</v>
      </c>
      <c r="AG79" s="16">
        <v>8.8062400000000016E-3</v>
      </c>
      <c r="AH79" s="16">
        <v>0.24120549999999996</v>
      </c>
      <c r="AI79" s="16">
        <v>4.1478453019672568</v>
      </c>
      <c r="AJ79" s="16">
        <v>62.24814849530145</v>
      </c>
      <c r="AK79" s="16">
        <v>55.985463979629913</v>
      </c>
      <c r="AR79" s="16">
        <v>0.01</v>
      </c>
      <c r="AS79" s="16">
        <v>0.47860000000000003</v>
      </c>
      <c r="AT79" s="16">
        <v>11.016400000000001</v>
      </c>
      <c r="AU79" s="16">
        <v>1.8944146375017196E-2</v>
      </c>
      <c r="AV79" s="16">
        <v>24.029088624768523</v>
      </c>
      <c r="AW79" s="16">
        <v>27.371978035629986</v>
      </c>
      <c r="BD79" s="16">
        <v>0.12</v>
      </c>
      <c r="BE79" s="16">
        <v>5.7431999999999999</v>
      </c>
      <c r="BF79" s="16">
        <v>84.673299999999998</v>
      </c>
      <c r="BG79" s="16">
        <v>0.14560685788966843</v>
      </c>
      <c r="BH79" s="16">
        <v>21.267185511851846</v>
      </c>
      <c r="BI79" s="16">
        <v>19.125829819049187</v>
      </c>
    </row>
    <row r="80" spans="1:67" x14ac:dyDescent="0.25">
      <c r="C80" s="16" t="s">
        <v>218</v>
      </c>
      <c r="F80" s="16">
        <v>4064.4900000000002</v>
      </c>
      <c r="Q80" s="16">
        <v>1.24</v>
      </c>
      <c r="R80" s="16">
        <v>1.2400000000000001E-4</v>
      </c>
      <c r="S80" s="16">
        <v>0.50399676000000004</v>
      </c>
      <c r="AE80" s="16">
        <v>1.06</v>
      </c>
      <c r="AF80" s="16">
        <v>1.06E-4</v>
      </c>
      <c r="AG80" s="16">
        <v>0.43083594000000003</v>
      </c>
      <c r="AR80" s="16">
        <v>0.01</v>
      </c>
      <c r="AS80" s="16">
        <v>40.6449</v>
      </c>
      <c r="BD80" s="16">
        <v>0.11</v>
      </c>
      <c r="BE80" s="16">
        <v>447.09390000000002</v>
      </c>
    </row>
    <row r="81" spans="1:67" x14ac:dyDescent="0.25">
      <c r="C81" s="16" t="s">
        <v>219</v>
      </c>
      <c r="F81" s="16">
        <v>3404.5</v>
      </c>
    </row>
    <row r="82" spans="1:67" x14ac:dyDescent="0.25">
      <c r="C82" s="16" t="s">
        <v>220</v>
      </c>
      <c r="F82" s="16">
        <v>51.61</v>
      </c>
      <c r="P82" s="16" t="s">
        <v>42</v>
      </c>
      <c r="Q82" s="16">
        <v>0.52</v>
      </c>
      <c r="R82" s="16">
        <v>5.1999999999999997E-5</v>
      </c>
      <c r="S82" s="16">
        <v>2.6837199999999997E-3</v>
      </c>
      <c r="AD82" s="16" t="s">
        <v>42</v>
      </c>
      <c r="AE82" s="16">
        <v>0.42</v>
      </c>
      <c r="AF82" s="16">
        <v>4.1999999999999998E-5</v>
      </c>
      <c r="AG82" s="16">
        <v>2.1676199999999999E-3</v>
      </c>
      <c r="AR82" s="16">
        <v>0.01</v>
      </c>
      <c r="AS82" s="16">
        <v>0.5161</v>
      </c>
      <c r="BD82" s="16">
        <v>0.09</v>
      </c>
      <c r="BE82" s="16">
        <v>4.6448999999999998</v>
      </c>
    </row>
    <row r="83" spans="1:67" x14ac:dyDescent="0.25">
      <c r="C83" s="16" t="s">
        <v>221</v>
      </c>
      <c r="F83" s="16">
        <v>26.860000000000003</v>
      </c>
      <c r="P83" s="16" t="s">
        <v>42</v>
      </c>
      <c r="Q83" s="16">
        <v>0.52</v>
      </c>
      <c r="R83" s="16">
        <v>5.1999999999999997E-5</v>
      </c>
      <c r="S83" s="16">
        <v>1.3967200000000002E-3</v>
      </c>
      <c r="AE83" s="16">
        <v>0.42</v>
      </c>
      <c r="AF83" s="16">
        <v>4.1999999999999998E-5</v>
      </c>
      <c r="AG83" s="16">
        <v>1.12812E-3</v>
      </c>
      <c r="AR83" s="16">
        <v>0.01</v>
      </c>
      <c r="AS83" s="16">
        <v>1.3967200000000002E-5</v>
      </c>
      <c r="BD83" s="16">
        <v>0.09</v>
      </c>
      <c r="BE83" s="16">
        <v>1.015308E-4</v>
      </c>
    </row>
    <row r="85" spans="1:67" x14ac:dyDescent="0.25">
      <c r="C85" s="16" t="s">
        <v>222</v>
      </c>
      <c r="S85" s="16">
        <v>1.1639213529864755E-4</v>
      </c>
      <c r="T85" s="16">
        <v>0.47307467000000003</v>
      </c>
      <c r="X85" s="16">
        <v>0.50399676000000004</v>
      </c>
      <c r="AG85" s="16">
        <v>9.5335513188616515E-5</v>
      </c>
      <c r="AH85" s="16">
        <v>0.38749023999999999</v>
      </c>
      <c r="AK85" s="16">
        <v>0.43083594000000003</v>
      </c>
      <c r="AS85" s="16">
        <v>1.1279668543900955E-2</v>
      </c>
      <c r="AT85" s="16">
        <v>45.846099999999993</v>
      </c>
      <c r="AW85" s="16">
        <v>40.6449</v>
      </c>
      <c r="BE85" s="16">
        <v>9.7955856700348606E-2</v>
      </c>
      <c r="BF85" s="16">
        <v>398.14059999999995</v>
      </c>
      <c r="BI85" s="16">
        <v>447.09390000000002</v>
      </c>
    </row>
    <row r="86" spans="1:67" x14ac:dyDescent="0.25">
      <c r="C86" s="16" t="s">
        <v>223</v>
      </c>
      <c r="T86" s="16">
        <v>93.864625240844802</v>
      </c>
      <c r="AH86" s="16">
        <v>89.939163385487291</v>
      </c>
      <c r="AT86" s="16">
        <v>112.79668543900956</v>
      </c>
      <c r="BF86" s="16">
        <v>89.050778818498742</v>
      </c>
    </row>
    <row r="87" spans="1:67" x14ac:dyDescent="0.25">
      <c r="S87" s="16">
        <v>1.1808382082265867</v>
      </c>
      <c r="AG87" s="16">
        <v>0.96775433965994084</v>
      </c>
    </row>
    <row r="89" spans="1:67" x14ac:dyDescent="0.25">
      <c r="C89" s="16" t="s">
        <v>42</v>
      </c>
      <c r="E89" s="16">
        <v>0</v>
      </c>
      <c r="F89" s="16" t="s">
        <v>42</v>
      </c>
      <c r="G89" s="16" t="s">
        <v>42</v>
      </c>
      <c r="H89" s="16">
        <v>0</v>
      </c>
      <c r="I89" s="16">
        <v>0</v>
      </c>
      <c r="L89" s="16">
        <v>0</v>
      </c>
      <c r="P89" s="16">
        <v>0</v>
      </c>
      <c r="R89" s="16" t="s">
        <v>42</v>
      </c>
      <c r="S89" s="16" t="s">
        <v>42</v>
      </c>
      <c r="U89" s="16">
        <v>0</v>
      </c>
      <c r="W89" s="16">
        <v>0</v>
      </c>
      <c r="AD89" s="16" t="s">
        <v>42</v>
      </c>
      <c r="AF89" s="16" t="s">
        <v>42</v>
      </c>
      <c r="AG89" s="16" t="s">
        <v>42</v>
      </c>
      <c r="AR89" s="16" t="s">
        <v>42</v>
      </c>
      <c r="AS89" s="16" t="s">
        <v>42</v>
      </c>
      <c r="BD89" s="16" t="s">
        <v>42</v>
      </c>
      <c r="BE89" s="16" t="s">
        <v>42</v>
      </c>
    </row>
    <row r="90" spans="1:67" x14ac:dyDescent="0.25">
      <c r="A90" s="16" t="s">
        <v>272</v>
      </c>
      <c r="B90" s="16" t="s">
        <v>211</v>
      </c>
      <c r="C90" s="16" t="s">
        <v>212</v>
      </c>
      <c r="D90" s="16">
        <v>2</v>
      </c>
      <c r="E90" s="16">
        <v>2</v>
      </c>
      <c r="F90" s="16">
        <v>294.01</v>
      </c>
      <c r="G90" s="16">
        <v>1201.2200000000003</v>
      </c>
      <c r="H90" s="16">
        <v>294.01</v>
      </c>
      <c r="I90" s="16">
        <v>1201.2200000000003</v>
      </c>
      <c r="J90" s="16">
        <v>297.77999999999997</v>
      </c>
      <c r="K90" s="16">
        <v>5.3315851301465829</v>
      </c>
      <c r="L90" s="16">
        <v>3.7700000000000102</v>
      </c>
      <c r="M90" s="16">
        <v>1.26603532809457</v>
      </c>
      <c r="N90" s="16">
        <v>1173.355</v>
      </c>
      <c r="O90" s="16">
        <v>39.407060915526472</v>
      </c>
      <c r="P90" s="16">
        <v>27.865000000000123</v>
      </c>
      <c r="Q90" s="16">
        <v>6.42</v>
      </c>
      <c r="R90" s="16">
        <v>6.4199999999999999E-4</v>
      </c>
      <c r="S90" s="16">
        <v>0.18875441999999998</v>
      </c>
      <c r="T90" s="16">
        <v>0.18875441999999998</v>
      </c>
      <c r="U90" s="16">
        <v>6.42</v>
      </c>
      <c r="W90" s="16">
        <v>41.988264960724706</v>
      </c>
      <c r="X90" s="16">
        <v>37.615786151720364</v>
      </c>
      <c r="Y90" s="16">
        <v>6.42</v>
      </c>
      <c r="Z90" s="16">
        <v>0</v>
      </c>
      <c r="AA90" s="16">
        <v>0</v>
      </c>
      <c r="AB90" s="16">
        <v>42.00689877534473</v>
      </c>
      <c r="AC90" s="16">
        <v>2.635219335438432E-2</v>
      </c>
      <c r="AD90" s="16">
        <v>1.8633814620024225E-2</v>
      </c>
      <c r="AE90" s="16">
        <v>5.62</v>
      </c>
      <c r="AF90" s="16">
        <v>5.62E-4</v>
      </c>
      <c r="AG90" s="16">
        <v>0.16523362</v>
      </c>
      <c r="AH90" s="16">
        <v>0.16523362</v>
      </c>
      <c r="AI90" s="16">
        <v>5.62</v>
      </c>
      <c r="AJ90" s="16">
        <v>43.4257775160847</v>
      </c>
      <c r="AK90" s="16">
        <v>38.520086189106706</v>
      </c>
      <c r="AL90" s="16">
        <v>5.62</v>
      </c>
      <c r="AM90" s="16">
        <v>0</v>
      </c>
      <c r="AN90" s="16">
        <v>0</v>
      </c>
      <c r="AO90" s="16">
        <v>43.443653219754921</v>
      </c>
      <c r="AP90" s="16">
        <v>2.5280062567393853E-2</v>
      </c>
      <c r="AQ90" s="16">
        <v>1.7875703670224397E-2</v>
      </c>
      <c r="AR90" s="16">
        <v>0.03</v>
      </c>
      <c r="AS90" s="16">
        <v>8.8202999999999996</v>
      </c>
      <c r="AT90" s="16">
        <v>8.8202999999999996</v>
      </c>
      <c r="AU90" s="16">
        <v>0.03</v>
      </c>
      <c r="AV90" s="16">
        <v>19.030758874245915</v>
      </c>
      <c r="AW90" s="16">
        <v>21.915422267498194</v>
      </c>
      <c r="AX90" s="16">
        <v>0.03</v>
      </c>
      <c r="AY90" s="16">
        <v>0</v>
      </c>
      <c r="AZ90" s="16">
        <v>0</v>
      </c>
      <c r="BA90" s="16">
        <v>19.169469232483785</v>
      </c>
      <c r="BB90" s="16">
        <v>0.1961660698616278</v>
      </c>
      <c r="BC90" s="16">
        <v>0.13871035823787103</v>
      </c>
      <c r="BD90" s="16">
        <v>0.17</v>
      </c>
      <c r="BE90" s="16">
        <v>49.981700000000004</v>
      </c>
      <c r="BF90" s="16">
        <v>49.981700000000004</v>
      </c>
      <c r="BG90" s="16">
        <v>0.17</v>
      </c>
      <c r="BH90" s="16">
        <v>12.633720016156863</v>
      </c>
      <c r="BI90" s="16">
        <v>11.28976298628695</v>
      </c>
      <c r="BJ90" s="16">
        <v>0.17</v>
      </c>
      <c r="BK90" s="16">
        <v>0</v>
      </c>
      <c r="BL90" s="16">
        <v>0</v>
      </c>
      <c r="BM90" s="16">
        <v>12.724555617569173</v>
      </c>
      <c r="BN90" s="16">
        <v>0.12846093946360604</v>
      </c>
      <c r="BO90" s="16">
        <v>9.0835601412310396E-2</v>
      </c>
    </row>
    <row r="91" spans="1:67" x14ac:dyDescent="0.25">
      <c r="B91" s="16" t="s">
        <v>246</v>
      </c>
      <c r="C91" s="16" t="s">
        <v>214</v>
      </c>
      <c r="D91" s="16">
        <v>4</v>
      </c>
      <c r="E91" s="16">
        <v>6</v>
      </c>
      <c r="F91" s="16">
        <v>177.20000000000002</v>
      </c>
      <c r="G91" s="16">
        <v>888.87000000000012</v>
      </c>
      <c r="H91" s="16">
        <v>471.21000000000004</v>
      </c>
      <c r="I91" s="16">
        <v>2090.09</v>
      </c>
      <c r="J91" s="16">
        <v>479.495</v>
      </c>
      <c r="K91" s="16">
        <v>11.716759364261087</v>
      </c>
      <c r="L91" s="16">
        <v>8.2849999999999948</v>
      </c>
      <c r="M91" s="16">
        <v>1.7278595188688086</v>
      </c>
      <c r="N91" s="16">
        <v>2048.5500000000002</v>
      </c>
      <c r="O91" s="16">
        <v>58.746431380978478</v>
      </c>
      <c r="P91" s="16">
        <v>41.540000000000077</v>
      </c>
      <c r="Q91" s="16">
        <v>3.15</v>
      </c>
      <c r="R91" s="16">
        <v>3.1500000000000001E-4</v>
      </c>
      <c r="S91" s="16">
        <v>5.5818000000000006E-2</v>
      </c>
      <c r="T91" s="16">
        <v>0.24457241999999998</v>
      </c>
      <c r="U91" s="16">
        <v>5.1903062328897942</v>
      </c>
      <c r="W91" s="16">
        <v>54.40493299730754</v>
      </c>
      <c r="X91" s="16">
        <v>48.739435343176268</v>
      </c>
      <c r="Y91" s="16">
        <v>5.1809248783047526</v>
      </c>
      <c r="Z91" s="16">
        <v>1.3267238887597527E-2</v>
      </c>
      <c r="AA91" s="16">
        <v>9.3813545850420788E-3</v>
      </c>
      <c r="AB91" s="16">
        <v>54.582441220611258</v>
      </c>
      <c r="AC91" s="16">
        <v>0.25103453682887011</v>
      </c>
      <c r="AD91" s="16">
        <v>0.17750822330371815</v>
      </c>
      <c r="AE91" s="16">
        <v>2.62</v>
      </c>
      <c r="AF91" s="16">
        <v>2.6199999999999997E-4</v>
      </c>
      <c r="AG91" s="16">
        <v>4.64264E-2</v>
      </c>
      <c r="AH91" s="16">
        <v>0.21166002</v>
      </c>
      <c r="AI91" s="16">
        <v>4.4918405806328394</v>
      </c>
      <c r="AJ91" s="16">
        <v>55.627304767456152</v>
      </c>
      <c r="AK91" s="16">
        <v>49.343240275121062</v>
      </c>
      <c r="AL91" s="16">
        <v>4.4832338333071124</v>
      </c>
      <c r="AM91" s="16">
        <v>1.2171778795961449E-2</v>
      </c>
      <c r="AN91" s="16">
        <v>8.6067473257269711E-3</v>
      </c>
      <c r="AO91" s="16">
        <v>55.800900160971381</v>
      </c>
      <c r="AP91" s="16">
        <v>0.24550095987472501</v>
      </c>
      <c r="AQ91" s="16">
        <v>0.17359539351522454</v>
      </c>
      <c r="AR91" s="16">
        <v>0.01</v>
      </c>
      <c r="AS91" s="16">
        <v>1.7720000000000002</v>
      </c>
      <c r="AT91" s="16">
        <v>10.5923</v>
      </c>
      <c r="AU91" s="16">
        <v>2.2478937204218924E-2</v>
      </c>
      <c r="AV91" s="16">
        <v>22.854042064745531</v>
      </c>
      <c r="AW91" s="16">
        <v>26.318234899495607</v>
      </c>
      <c r="AX91" s="16">
        <v>2.2421558888714076E-2</v>
      </c>
      <c r="AY91" s="16">
        <v>8.1145191973076362E-5</v>
      </c>
      <c r="AZ91" s="16">
        <v>5.7378315504846497E-5</v>
      </c>
      <c r="BA91" s="16">
        <v>23.068488424141098</v>
      </c>
      <c r="BB91" s="16">
        <v>0.30327294985874492</v>
      </c>
      <c r="BC91" s="16">
        <v>0.21444635939556633</v>
      </c>
      <c r="BD91" s="16">
        <v>0.12</v>
      </c>
      <c r="BE91" s="16">
        <v>21.264000000000003</v>
      </c>
      <c r="BF91" s="16">
        <v>71.245699999999999</v>
      </c>
      <c r="BG91" s="16">
        <v>0.1511973430105473</v>
      </c>
      <c r="BH91" s="16">
        <v>18.008555654471675</v>
      </c>
      <c r="BI91" s="16">
        <v>16.092831312102312</v>
      </c>
      <c r="BJ91" s="16">
        <v>0.15105389722178519</v>
      </c>
      <c r="BK91" s="16">
        <v>2.0286297993267249E-4</v>
      </c>
      <c r="BL91" s="16">
        <v>1.4344578876210323E-4</v>
      </c>
      <c r="BM91" s="16">
        <v>18.205317987969771</v>
      </c>
      <c r="BN91" s="16">
        <v>0.27826396059718334</v>
      </c>
      <c r="BO91" s="16">
        <v>0.19676233349809458</v>
      </c>
    </row>
    <row r="92" spans="1:67" x14ac:dyDescent="0.25">
      <c r="B92" s="16" t="s">
        <v>213</v>
      </c>
      <c r="C92" s="16" t="s">
        <v>216</v>
      </c>
      <c r="D92" s="16">
        <v>6</v>
      </c>
      <c r="E92" s="16">
        <v>12</v>
      </c>
      <c r="F92" s="16">
        <v>71.03</v>
      </c>
      <c r="G92" s="16">
        <v>378.88</v>
      </c>
      <c r="H92" s="16">
        <v>542.24</v>
      </c>
      <c r="I92" s="16">
        <v>2468.9700000000003</v>
      </c>
      <c r="J92" s="16">
        <v>551.42499999999995</v>
      </c>
      <c r="K92" s="16">
        <v>12.98955157039688</v>
      </c>
      <c r="L92" s="16">
        <v>9.1850000000000005</v>
      </c>
      <c r="M92" s="16">
        <v>1.6656843632406948</v>
      </c>
      <c r="N92" s="16">
        <v>2423.7449999999999</v>
      </c>
      <c r="O92" s="16">
        <v>63.957808358323412</v>
      </c>
      <c r="P92" s="16">
        <v>45.225000000000129</v>
      </c>
      <c r="Q92" s="16">
        <v>2.5099999999999998</v>
      </c>
      <c r="R92" s="16">
        <v>2.5099999999999998E-4</v>
      </c>
      <c r="S92" s="16">
        <v>1.7828529999999999E-2</v>
      </c>
      <c r="T92" s="16">
        <v>0.26240094999999997</v>
      </c>
      <c r="U92" s="16">
        <v>4.8392031203894943</v>
      </c>
      <c r="W92" s="16">
        <v>58.37087478293688</v>
      </c>
      <c r="X92" s="16">
        <v>52.292380868263997</v>
      </c>
      <c r="Y92" s="16">
        <v>4.8324900209785362</v>
      </c>
      <c r="Z92" s="16">
        <v>9.4937562325357813E-3</v>
      </c>
      <c r="AA92" s="16">
        <v>6.7130994109581002E-3</v>
      </c>
      <c r="AB92" s="16">
        <v>58.549554801361495</v>
      </c>
      <c r="AC92" s="16">
        <v>0.25269170538116958</v>
      </c>
      <c r="AD92" s="16">
        <v>0.1786800184246182</v>
      </c>
      <c r="AE92" s="16">
        <v>2.0699999999999998</v>
      </c>
      <c r="AF92" s="16">
        <v>2.0699999999999996E-4</v>
      </c>
      <c r="AG92" s="16">
        <v>1.4703209999999998E-2</v>
      </c>
      <c r="AH92" s="16">
        <v>0.22636323</v>
      </c>
      <c r="AI92" s="16">
        <v>4.174594828858071</v>
      </c>
      <c r="AJ92" s="16">
        <v>59.4915203322563</v>
      </c>
      <c r="AK92" s="16">
        <v>52.770925975262081</v>
      </c>
      <c r="AL92" s="16">
        <v>4.1684159281908304</v>
      </c>
      <c r="AM92" s="16">
        <v>8.7382851241677995E-3</v>
      </c>
      <c r="AN92" s="16">
        <v>6.1789006672405833E-3</v>
      </c>
      <c r="AO92" s="16">
        <v>59.666133273764245</v>
      </c>
      <c r="AP92" s="16">
        <v>0.24693999004640102</v>
      </c>
      <c r="AQ92" s="16">
        <v>0.1746129415079487</v>
      </c>
      <c r="AR92" s="16">
        <v>0.01</v>
      </c>
      <c r="AS92" s="16">
        <v>0.71030000000000004</v>
      </c>
      <c r="AT92" s="16">
        <v>11.3026</v>
      </c>
      <c r="AU92" s="16">
        <v>2.0844275597521392E-2</v>
      </c>
      <c r="AV92" s="16">
        <v>24.386591754481355</v>
      </c>
      <c r="AW92" s="16">
        <v>28.083086938156875</v>
      </c>
      <c r="AX92" s="16">
        <v>2.0801100000647926E-2</v>
      </c>
      <c r="AY92" s="16">
        <v>6.1059514662010125E-5</v>
      </c>
      <c r="AZ92" s="16">
        <v>4.3175596873466782E-5</v>
      </c>
      <c r="BA92" s="16">
        <v>24.611978059034023</v>
      </c>
      <c r="BB92" s="16">
        <v>0.31874436867153572</v>
      </c>
      <c r="BC92" s="16">
        <v>0.22538630455266784</v>
      </c>
      <c r="BD92" s="16">
        <v>0.11</v>
      </c>
      <c r="BE92" s="16">
        <v>7.8132999999999999</v>
      </c>
      <c r="BF92" s="16">
        <v>79.058999999999997</v>
      </c>
      <c r="BG92" s="16">
        <v>0.1458007524343464</v>
      </c>
      <c r="BH92" s="16">
        <v>19.983499375918491</v>
      </c>
      <c r="BI92" s="16">
        <v>17.85768335076358</v>
      </c>
      <c r="BJ92" s="16">
        <v>0.14569822142150421</v>
      </c>
      <c r="BK92" s="16">
        <v>1.4500074892527306E-4</v>
      </c>
      <c r="BL92" s="16">
        <v>1.0253101284218857E-4</v>
      </c>
      <c r="BM92" s="16">
        <v>20.194164546798326</v>
      </c>
      <c r="BN92" s="16">
        <v>0.29792554177790864</v>
      </c>
      <c r="BO92" s="16">
        <v>0.21066517087983525</v>
      </c>
    </row>
    <row r="93" spans="1:67" x14ac:dyDescent="0.25">
      <c r="B93" s="16" t="s">
        <v>215</v>
      </c>
      <c r="C93" s="16" t="s">
        <v>217</v>
      </c>
      <c r="D93" s="16">
        <v>8</v>
      </c>
      <c r="E93" s="16">
        <v>20</v>
      </c>
      <c r="F93" s="16">
        <v>38.580000000000005</v>
      </c>
      <c r="G93" s="16">
        <v>228.70000000000002</v>
      </c>
      <c r="H93" s="16">
        <v>580.82000000000005</v>
      </c>
      <c r="I93" s="16">
        <v>2697.67</v>
      </c>
      <c r="J93" s="16">
        <v>594.84500000000003</v>
      </c>
      <c r="K93" s="16">
        <v>19.834345212282624</v>
      </c>
      <c r="L93" s="16">
        <v>14.024999999999975</v>
      </c>
      <c r="M93" s="16">
        <v>2.3577570627642452</v>
      </c>
      <c r="N93" s="16">
        <v>2686.02</v>
      </c>
      <c r="O93" s="16">
        <v>16.475588001646688</v>
      </c>
      <c r="P93" s="16">
        <v>11.650000000000091</v>
      </c>
      <c r="Q93" s="16">
        <v>2.69</v>
      </c>
      <c r="R93" s="16">
        <v>2.6900000000000003E-4</v>
      </c>
      <c r="S93" s="16">
        <v>1.0378020000000003E-2</v>
      </c>
      <c r="T93" s="16">
        <v>0.27277896999999995</v>
      </c>
      <c r="U93" s="16">
        <v>4.6964458868496255</v>
      </c>
      <c r="W93" s="16">
        <v>60.679456767547876</v>
      </c>
      <c r="X93" s="16">
        <v>54.360556972422394</v>
      </c>
      <c r="Y93" s="16">
        <v>4.6764688744117233</v>
      </c>
      <c r="Z93" s="16">
        <v>2.8251761925377261E-2</v>
      </c>
      <c r="AA93" s="16">
        <v>1.9977012437902172E-2</v>
      </c>
      <c r="AB93" s="16">
        <v>61.112902486090945</v>
      </c>
      <c r="AC93" s="16">
        <v>0.61298481371615998</v>
      </c>
      <c r="AD93" s="16">
        <v>0.43344571854306929</v>
      </c>
      <c r="AE93" s="16">
        <v>2.2200000000000002</v>
      </c>
      <c r="AF93" s="16">
        <v>2.2200000000000003E-4</v>
      </c>
      <c r="AG93" s="16">
        <v>8.5647600000000029E-3</v>
      </c>
      <c r="AH93" s="16">
        <v>0.23492799</v>
      </c>
      <c r="AI93" s="16">
        <v>4.044764126579663</v>
      </c>
      <c r="AJ93" s="16">
        <v>61.74246273876328</v>
      </c>
      <c r="AK93" s="16">
        <v>54.767585573889853</v>
      </c>
      <c r="AL93" s="16">
        <v>4.0265281864359874</v>
      </c>
      <c r="AM93" s="16">
        <v>2.5789513873809969E-2</v>
      </c>
      <c r="AN93" s="16">
        <v>1.8235940143675577E-2</v>
      </c>
      <c r="AO93" s="16">
        <v>62.165392254572374</v>
      </c>
      <c r="AP93" s="16">
        <v>0.59811265718510831</v>
      </c>
      <c r="AQ93" s="16">
        <v>0.42292951580909488</v>
      </c>
      <c r="AR93" s="16">
        <v>0.01</v>
      </c>
      <c r="AS93" s="16">
        <v>0.38580000000000009</v>
      </c>
      <c r="AT93" s="16">
        <v>11.6884</v>
      </c>
      <c r="AU93" s="16">
        <v>2.0123962673461657E-2</v>
      </c>
      <c r="AV93" s="16">
        <v>25.21899731593437</v>
      </c>
      <c r="AW93" s="16">
        <v>29.041667701940511</v>
      </c>
      <c r="AX93" s="16">
        <v>2.0014598479963376E-2</v>
      </c>
      <c r="AY93" s="16">
        <v>1.5466432568326632E-4</v>
      </c>
      <c r="AZ93" s="16">
        <v>1.0936419349828232E-4</v>
      </c>
      <c r="BA93" s="16">
        <v>25.543193688402674</v>
      </c>
      <c r="BB93" s="16">
        <v>0.45848290681683235</v>
      </c>
      <c r="BC93" s="16">
        <v>0.32419637246830213</v>
      </c>
      <c r="BD93" s="16">
        <v>0.12</v>
      </c>
      <c r="BE93" s="16">
        <v>4.6296000000000008</v>
      </c>
      <c r="BF93" s="16">
        <v>83.688599999999994</v>
      </c>
      <c r="BG93" s="16">
        <v>0.1440869804758789</v>
      </c>
      <c r="BH93" s="16">
        <v>21.153709076404866</v>
      </c>
      <c r="BI93" s="16">
        <v>18.903407820345723</v>
      </c>
      <c r="BJ93" s="16">
        <v>0.1438269579732524</v>
      </c>
      <c r="BK93" s="16">
        <v>3.6772734973656283E-4</v>
      </c>
      <c r="BL93" s="16">
        <v>2.6002250262648074E-4</v>
      </c>
      <c r="BM93" s="16">
        <v>21.503142070848078</v>
      </c>
      <c r="BN93" s="16">
        <v>0.49417287988223085</v>
      </c>
      <c r="BO93" s="16">
        <v>0.34943299444321063</v>
      </c>
    </row>
    <row r="94" spans="1:67" x14ac:dyDescent="0.25">
      <c r="C94" s="16" t="s">
        <v>218</v>
      </c>
      <c r="F94" s="16">
        <v>4046.74</v>
      </c>
      <c r="Q94" s="16">
        <v>1.24</v>
      </c>
      <c r="R94" s="16">
        <v>1.2400000000000001E-4</v>
      </c>
      <c r="S94" s="16">
        <v>0.50179576000000004</v>
      </c>
      <c r="AE94" s="16">
        <v>1.06</v>
      </c>
      <c r="AF94" s="16">
        <v>1.06E-4</v>
      </c>
      <c r="AG94" s="16">
        <v>0.42895443999999999</v>
      </c>
      <c r="AR94" s="16">
        <v>0.01</v>
      </c>
      <c r="AS94" s="16">
        <v>40.467399999999998</v>
      </c>
      <c r="BD94" s="16">
        <v>0.11</v>
      </c>
      <c r="BE94" s="16">
        <v>445.14139999999998</v>
      </c>
    </row>
    <row r="95" spans="1:67" x14ac:dyDescent="0.25">
      <c r="C95" s="16" t="s">
        <v>219</v>
      </c>
      <c r="F95" s="16">
        <v>3384.54</v>
      </c>
    </row>
    <row r="96" spans="1:67" x14ac:dyDescent="0.25">
      <c r="C96" s="16" t="s">
        <v>220</v>
      </c>
      <c r="F96" s="16">
        <v>54.23</v>
      </c>
      <c r="P96" s="16" t="s">
        <v>42</v>
      </c>
      <c r="Q96" s="16">
        <v>0.51</v>
      </c>
      <c r="R96" s="16">
        <v>5.1E-5</v>
      </c>
      <c r="S96" s="16">
        <v>2.7657299999999997E-3</v>
      </c>
      <c r="AE96" s="16">
        <v>0.42</v>
      </c>
      <c r="AF96" s="16">
        <v>4.1999999999999998E-5</v>
      </c>
      <c r="AG96" s="16">
        <v>2.2776599999999999E-3</v>
      </c>
      <c r="AR96" s="16">
        <v>0.01</v>
      </c>
      <c r="AS96" s="16">
        <v>0.5423</v>
      </c>
      <c r="BD96" s="16">
        <v>0.09</v>
      </c>
      <c r="BE96" s="16">
        <v>4.8806999999999992</v>
      </c>
    </row>
    <row r="97" spans="1:61" x14ac:dyDescent="0.25">
      <c r="C97" s="16" t="s">
        <v>221</v>
      </c>
      <c r="F97" s="16">
        <v>27.15</v>
      </c>
      <c r="P97" s="16" t="s">
        <v>42</v>
      </c>
      <c r="AE97" s="16">
        <v>0.42</v>
      </c>
      <c r="AF97" s="16">
        <v>4.1999999999999998E-5</v>
      </c>
      <c r="AG97" s="16">
        <v>0</v>
      </c>
      <c r="AR97" s="16">
        <v>0.01</v>
      </c>
      <c r="AS97" s="16">
        <v>0</v>
      </c>
      <c r="BD97" s="16">
        <v>0.09</v>
      </c>
      <c r="BE97" s="16">
        <v>0</v>
      </c>
    </row>
    <row r="99" spans="1:61" x14ac:dyDescent="0.25">
      <c r="C99" s="16" t="s">
        <v>222</v>
      </c>
      <c r="S99" s="16">
        <v>1.1108716893104079E-4</v>
      </c>
      <c r="T99" s="16">
        <v>0.44954088999999997</v>
      </c>
      <c r="X99" s="16">
        <v>0.50179576000000004</v>
      </c>
      <c r="AG99" s="16">
        <v>9.402546988440078E-5</v>
      </c>
      <c r="AH99" s="16">
        <v>0.38049663</v>
      </c>
      <c r="AK99" s="16">
        <v>0.42895443999999999</v>
      </c>
      <c r="AS99" s="16">
        <v>1.145307086692004E-2</v>
      </c>
      <c r="AT99" s="16">
        <v>46.3476</v>
      </c>
      <c r="AW99" s="16">
        <v>40.467399999999998</v>
      </c>
      <c r="BE99" s="16">
        <v>9.776298946806565E-2</v>
      </c>
      <c r="BF99" s="16">
        <v>395.62139999999999</v>
      </c>
      <c r="BI99" s="16">
        <v>445.14139999999998</v>
      </c>
    </row>
    <row r="100" spans="1:61" x14ac:dyDescent="0.25">
      <c r="C100" s="16" t="s">
        <v>223</v>
      </c>
      <c r="T100" s="16">
        <v>89.586426557290949</v>
      </c>
      <c r="AH100" s="16">
        <v>88.70327347584977</v>
      </c>
      <c r="AT100" s="16">
        <v>114.53070866920039</v>
      </c>
      <c r="BF100" s="16">
        <v>88.875444970968758</v>
      </c>
    </row>
    <row r="103" spans="1:61" x14ac:dyDescent="0.25">
      <c r="C103" s="16" t="s">
        <v>42</v>
      </c>
      <c r="E103" s="16">
        <v>0</v>
      </c>
      <c r="F103" s="16" t="s">
        <v>42</v>
      </c>
      <c r="G103" s="16" t="s">
        <v>42</v>
      </c>
      <c r="H103" s="16">
        <v>0</v>
      </c>
      <c r="I103" s="16">
        <v>0</v>
      </c>
      <c r="R103" s="16" t="s">
        <v>42</v>
      </c>
      <c r="S103" s="16" t="s">
        <v>42</v>
      </c>
      <c r="AF103" s="16" t="s">
        <v>42</v>
      </c>
      <c r="AG103" s="16" t="s">
        <v>42</v>
      </c>
      <c r="AR103" s="16" t="s">
        <v>42</v>
      </c>
      <c r="AS103" s="16" t="s">
        <v>42</v>
      </c>
      <c r="BD103" s="16" t="s">
        <v>42</v>
      </c>
      <c r="BE103" s="16" t="s">
        <v>42</v>
      </c>
    </row>
    <row r="104" spans="1:61" x14ac:dyDescent="0.25">
      <c r="A104" s="16" t="s">
        <v>273</v>
      </c>
      <c r="B104" s="16" t="s">
        <v>211</v>
      </c>
      <c r="C104" s="16" t="s">
        <v>212</v>
      </c>
      <c r="D104" s="16">
        <v>2</v>
      </c>
      <c r="E104" s="16">
        <v>2</v>
      </c>
      <c r="F104" s="16">
        <v>301.55</v>
      </c>
      <c r="G104" s="16">
        <v>1145.49</v>
      </c>
      <c r="H104" s="16">
        <v>301.55</v>
      </c>
      <c r="I104" s="16">
        <v>1145.49</v>
      </c>
      <c r="J104" s="16">
        <v>311.25</v>
      </c>
      <c r="Q104" s="16">
        <v>6.42</v>
      </c>
      <c r="R104" s="16">
        <v>6.4199999999999999E-4</v>
      </c>
      <c r="S104" s="16">
        <v>0.19359509999999999</v>
      </c>
      <c r="T104" s="16">
        <v>0.19359509999999999</v>
      </c>
      <c r="U104" s="16">
        <v>6.42</v>
      </c>
      <c r="W104" s="16">
        <v>42.025532589964754</v>
      </c>
      <c r="X104" s="16">
        <v>38.245141282233995</v>
      </c>
      <c r="AA104" s="16" t="s">
        <v>42</v>
      </c>
      <c r="AE104" s="16">
        <v>5.62</v>
      </c>
      <c r="AF104" s="16">
        <v>5.62E-4</v>
      </c>
      <c r="AG104" s="16">
        <v>0.16947110000000001</v>
      </c>
      <c r="AH104" s="16">
        <v>0.16947110000000001</v>
      </c>
      <c r="AI104" s="16">
        <v>5.62</v>
      </c>
      <c r="AJ104" s="16">
        <v>43.461528923425149</v>
      </c>
      <c r="AK104" s="16">
        <v>39.164571293662547</v>
      </c>
      <c r="AR104" s="16">
        <v>0.03</v>
      </c>
      <c r="AS104" s="16">
        <v>9.0465</v>
      </c>
      <c r="AT104" s="16">
        <v>9.0465</v>
      </c>
      <c r="AU104" s="16">
        <v>0.03</v>
      </c>
      <c r="AV104" s="16">
        <v>19.308179590721657</v>
      </c>
      <c r="AW104" s="16">
        <v>22.47745173553308</v>
      </c>
      <c r="BD104" s="16">
        <v>0.17</v>
      </c>
      <c r="BE104" s="16">
        <v>51.263500000000008</v>
      </c>
      <c r="BF104" s="16">
        <v>51.263500000000008</v>
      </c>
      <c r="BG104" s="16">
        <v>0.17</v>
      </c>
      <c r="BH104" s="16">
        <v>12.815391218981484</v>
      </c>
      <c r="BI104" s="16">
        <v>11.579293318304924</v>
      </c>
    </row>
    <row r="105" spans="1:61" x14ac:dyDescent="0.25">
      <c r="B105" s="16" t="s">
        <v>229</v>
      </c>
      <c r="C105" s="16" t="s">
        <v>214</v>
      </c>
      <c r="D105" s="16">
        <v>4</v>
      </c>
      <c r="E105" s="16">
        <v>6</v>
      </c>
      <c r="F105" s="16">
        <v>186.23000000000002</v>
      </c>
      <c r="G105" s="16">
        <v>861.52</v>
      </c>
      <c r="H105" s="16">
        <v>487.78000000000003</v>
      </c>
      <c r="I105" s="16">
        <v>2007.01</v>
      </c>
      <c r="J105" s="16">
        <v>487.64499999999998</v>
      </c>
      <c r="Q105" s="16">
        <v>3.15</v>
      </c>
      <c r="R105" s="16">
        <v>3.1500000000000001E-4</v>
      </c>
      <c r="S105" s="16">
        <v>5.8662450000000005E-2</v>
      </c>
      <c r="T105" s="16">
        <v>0.25225755</v>
      </c>
      <c r="U105" s="16">
        <v>5.17154352371971</v>
      </c>
      <c r="W105" s="16">
        <v>54.759949443914977</v>
      </c>
      <c r="X105" s="16">
        <v>49.834038357686779</v>
      </c>
      <c r="AE105" s="16">
        <v>2.62</v>
      </c>
      <c r="AF105" s="16">
        <v>2.6199999999999997E-4</v>
      </c>
      <c r="AG105" s="16">
        <v>4.8792259999999997E-2</v>
      </c>
      <c r="AH105" s="16">
        <v>0.21826336000000002</v>
      </c>
      <c r="AI105" s="16">
        <v>4.4746270859813855</v>
      </c>
      <c r="AJ105" s="16">
        <v>55.974495554486602</v>
      </c>
      <c r="AK105" s="16">
        <v>50.440405021943768</v>
      </c>
      <c r="AR105" s="16">
        <v>0.01</v>
      </c>
      <c r="AS105" s="16">
        <v>1.8623000000000003</v>
      </c>
      <c r="AT105" s="16">
        <v>10.908799999999999</v>
      </c>
      <c r="AU105" s="16">
        <v>2.2364180573209231E-2</v>
      </c>
      <c r="AV105" s="16">
        <v>23.282934783536664</v>
      </c>
      <c r="AW105" s="16">
        <v>27.104628916440969</v>
      </c>
      <c r="BD105" s="16">
        <v>0.12</v>
      </c>
      <c r="BE105" s="16">
        <v>22.3476</v>
      </c>
      <c r="BF105" s="16">
        <v>73.611100000000008</v>
      </c>
      <c r="BG105" s="16">
        <v>0.15091045143302309</v>
      </c>
      <c r="BH105" s="16">
        <v>18.402080321467864</v>
      </c>
      <c r="BI105" s="16">
        <v>16.627122970204443</v>
      </c>
    </row>
    <row r="106" spans="1:61" x14ac:dyDescent="0.25">
      <c r="B106" s="16" t="s">
        <v>213</v>
      </c>
      <c r="C106" s="16" t="s">
        <v>216</v>
      </c>
      <c r="D106" s="16">
        <v>6</v>
      </c>
      <c r="E106" s="16">
        <v>12</v>
      </c>
      <c r="F106" s="16">
        <v>72.83</v>
      </c>
      <c r="G106" s="16">
        <v>371.51000000000016</v>
      </c>
      <c r="H106" s="16">
        <v>560.61</v>
      </c>
      <c r="I106" s="16">
        <v>2378.52</v>
      </c>
      <c r="J106" s="16">
        <v>557.89499999999998</v>
      </c>
      <c r="Q106" s="16">
        <v>2.5099999999999998</v>
      </c>
      <c r="R106" s="16">
        <v>2.5099999999999998E-4</v>
      </c>
      <c r="S106" s="16">
        <v>1.8280329999999997E-2</v>
      </c>
      <c r="T106" s="16">
        <v>0.27053788000000001</v>
      </c>
      <c r="U106" s="16">
        <v>4.8257769215675781</v>
      </c>
      <c r="W106" s="16">
        <v>58.728234819786117</v>
      </c>
      <c r="X106" s="16">
        <v>53.445358083939468</v>
      </c>
      <c r="AE106" s="16">
        <v>2.0699999999999998</v>
      </c>
      <c r="AF106" s="16">
        <v>2.0699999999999996E-4</v>
      </c>
      <c r="AG106" s="16">
        <v>1.5075809999999997E-2</v>
      </c>
      <c r="AH106" s="16">
        <v>0.23333917000000001</v>
      </c>
      <c r="AI106" s="16">
        <v>4.1622370275235898</v>
      </c>
      <c r="AJ106" s="16">
        <v>59.840746215272198</v>
      </c>
      <c r="AK106" s="16">
        <v>53.924406928786354</v>
      </c>
      <c r="AR106" s="16">
        <v>0.01</v>
      </c>
      <c r="AS106" s="16">
        <v>0.72829999999999995</v>
      </c>
      <c r="AT106" s="16">
        <v>11.6371</v>
      </c>
      <c r="AU106" s="16">
        <v>2.0757924403774459E-2</v>
      </c>
      <c r="AV106" s="16">
        <v>24.837364363586691</v>
      </c>
      <c r="AW106" s="16">
        <v>28.914204785449844</v>
      </c>
      <c r="BD106" s="16">
        <v>0.11</v>
      </c>
      <c r="BE106" s="16">
        <v>8.0113000000000003</v>
      </c>
      <c r="BF106" s="16">
        <v>81.622400000000013</v>
      </c>
      <c r="BG106" s="16">
        <v>0.14559569040866202</v>
      </c>
      <c r="BH106" s="16">
        <v>20.404829717678162</v>
      </c>
      <c r="BI106" s="16">
        <v>18.436698839213314</v>
      </c>
    </row>
    <row r="107" spans="1:61" x14ac:dyDescent="0.25">
      <c r="B107" s="16" t="s">
        <v>215</v>
      </c>
      <c r="C107" s="16" t="s">
        <v>217</v>
      </c>
      <c r="D107" s="16">
        <v>8</v>
      </c>
      <c r="E107" s="16">
        <v>20</v>
      </c>
      <c r="F107" s="16">
        <v>48.26</v>
      </c>
      <c r="G107" s="16">
        <v>295.84999999999991</v>
      </c>
      <c r="H107" s="16">
        <v>608.87</v>
      </c>
      <c r="I107" s="16">
        <v>2674.37</v>
      </c>
      <c r="J107" s="16">
        <v>605.24499999999989</v>
      </c>
      <c r="Q107" s="16">
        <v>2.69</v>
      </c>
      <c r="R107" s="16">
        <v>2.6900000000000003E-4</v>
      </c>
      <c r="S107" s="16">
        <v>1.2981940000000001E-2</v>
      </c>
      <c r="T107" s="16">
        <v>0.28351982000000003</v>
      </c>
      <c r="U107" s="16">
        <v>4.6564918619738211</v>
      </c>
      <c r="W107" s="16">
        <v>61.546348204634015</v>
      </c>
      <c r="X107" s="16">
        <v>56.009969117056968</v>
      </c>
      <c r="AE107" s="16">
        <v>2.2200000000000002</v>
      </c>
      <c r="AF107" s="16">
        <v>2.2200000000000003E-4</v>
      </c>
      <c r="AG107" s="16">
        <v>1.0713720000000001E-2</v>
      </c>
      <c r="AH107" s="16">
        <v>0.24405289000000002</v>
      </c>
      <c r="AI107" s="16">
        <v>4.0082922462923118</v>
      </c>
      <c r="AJ107" s="16">
        <v>62.588321770381469</v>
      </c>
      <c r="AK107" s="16">
        <v>56.400334982362089</v>
      </c>
      <c r="AR107" s="16">
        <v>0.01</v>
      </c>
      <c r="AS107" s="16">
        <v>0.48259999999999997</v>
      </c>
      <c r="AT107" s="16">
        <v>12.1197</v>
      </c>
      <c r="AU107" s="16">
        <v>1.9905234286465092E-2</v>
      </c>
      <c r="AV107" s="16">
        <v>25.867390060870974</v>
      </c>
      <c r="AW107" s="16">
        <v>30.113300370213924</v>
      </c>
      <c r="BD107" s="16">
        <v>0.12</v>
      </c>
      <c r="BE107" s="16">
        <v>5.7911999999999999</v>
      </c>
      <c r="BF107" s="16">
        <v>87.413600000000017</v>
      </c>
      <c r="BG107" s="16">
        <v>0.14356693547062593</v>
      </c>
      <c r="BH107" s="16">
        <v>21.852575065291287</v>
      </c>
      <c r="BI107" s="16">
        <v>19.744803113501401</v>
      </c>
    </row>
    <row r="108" spans="1:61" x14ac:dyDescent="0.25">
      <c r="C108" s="16" t="s">
        <v>218</v>
      </c>
      <c r="F108" s="16">
        <v>4082.22</v>
      </c>
      <c r="Q108" s="16">
        <v>1.24</v>
      </c>
      <c r="R108" s="16">
        <v>1.2400000000000001E-4</v>
      </c>
      <c r="S108" s="16">
        <v>0.50619528000000003</v>
      </c>
      <c r="AE108" s="16">
        <v>1.06</v>
      </c>
      <c r="AF108" s="16">
        <v>1.06E-4</v>
      </c>
      <c r="AG108" s="16">
        <v>0.43271531999999996</v>
      </c>
      <c r="AR108" s="16">
        <v>0.01</v>
      </c>
      <c r="AS108" s="16">
        <v>40.822200000000002</v>
      </c>
      <c r="BD108" s="16">
        <v>0.11</v>
      </c>
      <c r="BE108" s="16">
        <v>449.04419999999999</v>
      </c>
    </row>
    <row r="109" spans="1:61" x14ac:dyDescent="0.25">
      <c r="C109" s="16" t="s">
        <v>219</v>
      </c>
      <c r="F109" s="16">
        <v>3393.58</v>
      </c>
    </row>
    <row r="110" spans="1:61" x14ac:dyDescent="0.25">
      <c r="C110" s="16" t="s">
        <v>220</v>
      </c>
      <c r="F110" s="16">
        <v>51.72</v>
      </c>
      <c r="P110" s="16" t="s">
        <v>42</v>
      </c>
      <c r="Q110" s="16">
        <v>0.51</v>
      </c>
      <c r="R110" s="16">
        <v>5.1E-5</v>
      </c>
      <c r="S110" s="16">
        <v>2.6377200000000001E-3</v>
      </c>
      <c r="AD110" s="16" t="s">
        <v>42</v>
      </c>
      <c r="AE110" s="16">
        <v>0.42</v>
      </c>
      <c r="AF110" s="16">
        <v>4.1999999999999998E-5</v>
      </c>
      <c r="AG110" s="16">
        <v>2.1722399999999998E-3</v>
      </c>
      <c r="AR110" s="16">
        <v>0.01</v>
      </c>
      <c r="AS110" s="16">
        <v>0.51719999999999999</v>
      </c>
      <c r="BD110" s="16">
        <v>0.09</v>
      </c>
      <c r="BE110" s="16">
        <v>4.6547999999999998</v>
      </c>
    </row>
    <row r="111" spans="1:61" x14ac:dyDescent="0.25">
      <c r="C111" s="16" t="s">
        <v>221</v>
      </c>
      <c r="F111" s="16">
        <v>28.050000000000004</v>
      </c>
      <c r="P111" s="16" t="s">
        <v>42</v>
      </c>
      <c r="AE111" s="16">
        <v>0.42</v>
      </c>
      <c r="AF111" s="16">
        <v>4.1999999999999998E-5</v>
      </c>
      <c r="AG111" s="16">
        <v>1.1781000000000001E-3</v>
      </c>
      <c r="AR111" s="16">
        <v>0.01</v>
      </c>
      <c r="AS111" s="16">
        <v>0</v>
      </c>
      <c r="BD111" s="16">
        <v>0.09</v>
      </c>
      <c r="BE111" s="16">
        <v>1.06029E-4</v>
      </c>
    </row>
    <row r="113" spans="1:67" x14ac:dyDescent="0.25">
      <c r="C113" s="16" t="s">
        <v>222</v>
      </c>
      <c r="S113" s="16">
        <v>1.1284562566446689E-4</v>
      </c>
      <c r="T113" s="16">
        <v>0.46066066999999999</v>
      </c>
      <c r="X113" s="16">
        <v>0.50619528000000003</v>
      </c>
      <c r="AG113" s="16">
        <v>9.5519984224270136E-5</v>
      </c>
      <c r="AH113" s="16">
        <v>0.38993359</v>
      </c>
      <c r="AK113" s="16">
        <v>0.43271531999999996</v>
      </c>
      <c r="AS113" s="16">
        <v>1.1477382404671969E-2</v>
      </c>
      <c r="AT113" s="16">
        <v>46.853200000000001</v>
      </c>
      <c r="AW113" s="16">
        <v>40.822200000000002</v>
      </c>
      <c r="BE113" s="16">
        <v>9.7989598796733163E-2</v>
      </c>
      <c r="BF113" s="16">
        <v>400.01510000000002</v>
      </c>
      <c r="BI113" s="16">
        <v>449.04419999999999</v>
      </c>
    </row>
    <row r="114" spans="1:67" x14ac:dyDescent="0.25">
      <c r="C114" s="16" t="s">
        <v>223</v>
      </c>
      <c r="T114" s="16">
        <v>91.004536826182971</v>
      </c>
      <c r="AH114" s="16">
        <v>90.113192664405787</v>
      </c>
      <c r="AT114" s="16">
        <v>114.77382404671968</v>
      </c>
      <c r="BF114" s="16">
        <v>89.081453451575598</v>
      </c>
    </row>
    <row r="115" spans="1:67" x14ac:dyDescent="0.25">
      <c r="S115" s="16">
        <v>1.1196639729775384</v>
      </c>
      <c r="AG115" s="16">
        <v>0.94772727054335459</v>
      </c>
    </row>
    <row r="117" spans="1:67" x14ac:dyDescent="0.25">
      <c r="C117" s="16" t="s">
        <v>42</v>
      </c>
      <c r="E117" s="16">
        <v>0</v>
      </c>
      <c r="F117" s="16" t="s">
        <v>42</v>
      </c>
      <c r="G117" s="16" t="s">
        <v>42</v>
      </c>
      <c r="H117" s="16">
        <v>0</v>
      </c>
      <c r="I117" s="16">
        <v>0</v>
      </c>
      <c r="L117" s="16">
        <v>0</v>
      </c>
      <c r="P117" s="16">
        <v>0</v>
      </c>
      <c r="R117" s="16" t="s">
        <v>42</v>
      </c>
      <c r="S117" s="16" t="s">
        <v>42</v>
      </c>
      <c r="U117" s="16">
        <v>0</v>
      </c>
      <c r="W117" s="16">
        <v>0</v>
      </c>
      <c r="AD117" s="16" t="s">
        <v>42</v>
      </c>
      <c r="AF117" s="16" t="s">
        <v>42</v>
      </c>
      <c r="AG117" s="16" t="s">
        <v>42</v>
      </c>
      <c r="AR117" s="16" t="s">
        <v>42</v>
      </c>
      <c r="AS117" s="16" t="s">
        <v>42</v>
      </c>
      <c r="BD117" s="16" t="s">
        <v>42</v>
      </c>
      <c r="BE117" s="16" t="s">
        <v>42</v>
      </c>
    </row>
    <row r="118" spans="1:67" x14ac:dyDescent="0.25">
      <c r="A118" s="16" t="s">
        <v>274</v>
      </c>
      <c r="B118" s="16" t="s">
        <v>211</v>
      </c>
      <c r="C118" s="16" t="s">
        <v>212</v>
      </c>
      <c r="D118" s="16">
        <v>2</v>
      </c>
      <c r="E118" s="16">
        <v>2</v>
      </c>
      <c r="F118" s="16">
        <v>320.95</v>
      </c>
      <c r="G118" s="16">
        <v>1247.0599999999997</v>
      </c>
      <c r="H118" s="16">
        <v>320.95</v>
      </c>
      <c r="I118" s="16">
        <v>1247.0599999999997</v>
      </c>
      <c r="J118" s="16">
        <v>312.16499999999996</v>
      </c>
      <c r="K118" s="16">
        <v>12.423866145447635</v>
      </c>
      <c r="L118" s="16">
        <v>8.7849999999999948</v>
      </c>
      <c r="M118" s="16">
        <v>2.8142168404529642</v>
      </c>
      <c r="N118" s="16">
        <v>1232.6999999999998</v>
      </c>
      <c r="O118" s="16">
        <v>20.308106755677663</v>
      </c>
      <c r="P118" s="16">
        <v>14.360000000000012</v>
      </c>
      <c r="Q118" s="16">
        <v>6.64</v>
      </c>
      <c r="R118" s="16">
        <v>6.6399999999999999E-4</v>
      </c>
      <c r="S118" s="16">
        <v>0.21311079999999999</v>
      </c>
      <c r="T118" s="16">
        <v>0.21311079999999999</v>
      </c>
      <c r="U118" s="16">
        <v>6.64</v>
      </c>
      <c r="W118" s="16">
        <v>44.292101561817063</v>
      </c>
      <c r="X118" s="16">
        <v>42.469629476343115</v>
      </c>
      <c r="Y118" s="16">
        <v>6.64</v>
      </c>
      <c r="Z118" s="16">
        <v>0</v>
      </c>
      <c r="AA118" s="16">
        <v>0</v>
      </c>
      <c r="AB118" s="16">
        <v>43.473264007240786</v>
      </c>
      <c r="AC118" s="16">
        <v>1.15801117506219</v>
      </c>
      <c r="AD118" s="16">
        <v>0.81883755457627672</v>
      </c>
      <c r="AE118" s="16">
        <v>5.76</v>
      </c>
      <c r="AF118" s="16">
        <v>5.7600000000000001E-4</v>
      </c>
      <c r="AG118" s="16">
        <v>0.18486720000000001</v>
      </c>
      <c r="AH118" s="16">
        <v>0.18486720000000001</v>
      </c>
      <c r="AI118" s="16">
        <v>5.76</v>
      </c>
      <c r="AJ118" s="16">
        <v>45.527908116704523</v>
      </c>
      <c r="AL118" s="16">
        <v>5.76</v>
      </c>
      <c r="AM118" s="16">
        <v>0</v>
      </c>
      <c r="AN118" s="16">
        <v>0</v>
      </c>
      <c r="AO118" s="16">
        <v>44.699756465250474</v>
      </c>
      <c r="AP118" s="16">
        <v>1.1711832971879987</v>
      </c>
      <c r="AQ118" s="16">
        <v>0.82815165145405345</v>
      </c>
      <c r="AR118" s="16">
        <v>0.03</v>
      </c>
      <c r="AS118" s="16">
        <v>9.6284999999999989</v>
      </c>
      <c r="AT118" s="16">
        <v>9.6284999999999989</v>
      </c>
      <c r="AU118" s="16">
        <v>0.03</v>
      </c>
      <c r="AV118" s="16">
        <v>20.483075960865488</v>
      </c>
      <c r="AW118" s="16">
        <v>23.923522250105592</v>
      </c>
      <c r="AX118" s="16">
        <v>0.03</v>
      </c>
      <c r="AY118" s="16">
        <v>0</v>
      </c>
      <c r="AZ118" s="16">
        <v>0</v>
      </c>
      <c r="BA118" s="16">
        <v>19.97992593664884</v>
      </c>
      <c r="BB118" s="16">
        <v>0.71156158815553738</v>
      </c>
      <c r="BC118" s="16">
        <v>0.50315002421664978</v>
      </c>
      <c r="BD118" s="16">
        <v>0.18</v>
      </c>
      <c r="BE118" s="16">
        <v>57.770999999999994</v>
      </c>
      <c r="BF118" s="16">
        <v>57.770999999999994</v>
      </c>
      <c r="BG118" s="16">
        <v>0.18</v>
      </c>
      <c r="BH118" s="16">
        <v>14.349531853695433</v>
      </c>
      <c r="BI118" s="16">
        <v>13.04919395460305</v>
      </c>
      <c r="BJ118" s="16">
        <v>0.18</v>
      </c>
      <c r="BK118" s="16">
        <v>0</v>
      </c>
      <c r="BL118" s="16">
        <v>0</v>
      </c>
      <c r="BM118" s="16">
        <v>13.96989300230906</v>
      </c>
      <c r="BN118" s="16">
        <v>0.53689041243435243</v>
      </c>
      <c r="BO118" s="16">
        <v>0.37963885138637288</v>
      </c>
    </row>
    <row r="119" spans="1:67" x14ac:dyDescent="0.25">
      <c r="B119" s="16" t="s">
        <v>275</v>
      </c>
      <c r="C119" s="16" t="s">
        <v>214</v>
      </c>
      <c r="D119" s="16">
        <v>4</v>
      </c>
      <c r="E119" s="16">
        <v>6</v>
      </c>
      <c r="F119" s="16">
        <v>166.56</v>
      </c>
      <c r="G119" s="16">
        <v>796.40000000000009</v>
      </c>
      <c r="H119" s="16">
        <v>487.51</v>
      </c>
      <c r="I119" s="16">
        <v>2043.4599999999998</v>
      </c>
      <c r="J119" s="16">
        <v>482.46500000000003</v>
      </c>
      <c r="K119" s="16">
        <v>7.1347074221722462</v>
      </c>
      <c r="L119" s="16">
        <v>5.0449999999999866</v>
      </c>
      <c r="M119" s="16">
        <v>1.0456717067559276</v>
      </c>
      <c r="N119" s="16">
        <v>2052.5949999999998</v>
      </c>
      <c r="O119" s="16">
        <v>12.91884089227805</v>
      </c>
      <c r="P119" s="16">
        <v>9.1349999999998772</v>
      </c>
      <c r="Q119" s="16">
        <v>3.33</v>
      </c>
      <c r="R119" s="16">
        <v>3.3299999999999996E-4</v>
      </c>
      <c r="S119" s="16">
        <v>5.5464479999999997E-2</v>
      </c>
      <c r="T119" s="16">
        <v>0.26857527999999997</v>
      </c>
      <c r="U119" s="16">
        <v>5.5091235051588683</v>
      </c>
      <c r="W119" s="16">
        <v>55.819618615074674</v>
      </c>
      <c r="X119" s="16">
        <v>53.522827693880856</v>
      </c>
      <c r="Y119" s="16">
        <v>5.4712435003068016</v>
      </c>
      <c r="Z119" s="16">
        <v>5.357041660455069E-2</v>
      </c>
      <c r="AA119" s="16">
        <v>3.7880004852066211E-2</v>
      </c>
      <c r="AB119" s="16">
        <v>55.372839454596459</v>
      </c>
      <c r="AC119" s="16">
        <v>0.63184114813396219</v>
      </c>
      <c r="AD119" s="16">
        <v>0.44677916047821853</v>
      </c>
      <c r="AE119" s="16">
        <v>2.87</v>
      </c>
      <c r="AF119" s="16">
        <v>2.8699999999999998E-4</v>
      </c>
      <c r="AG119" s="16">
        <v>4.780272E-2</v>
      </c>
      <c r="AH119" s="16">
        <v>0.23266992</v>
      </c>
      <c r="AI119" s="16">
        <v>4.7726184078275322</v>
      </c>
      <c r="AJ119" s="16">
        <v>57.300455350007965</v>
      </c>
      <c r="AL119" s="16">
        <v>4.7395449292708935</v>
      </c>
      <c r="AM119" s="16">
        <v>4.6772961929654772E-2</v>
      </c>
      <c r="AN119" s="16">
        <v>3.3073478556639113E-2</v>
      </c>
      <c r="AO119" s="16">
        <v>56.85613873052192</v>
      </c>
      <c r="AP119" s="16">
        <v>0.62835858926492605</v>
      </c>
      <c r="AQ119" s="16">
        <v>0.44431661948604173</v>
      </c>
      <c r="AR119" s="16">
        <v>0.01</v>
      </c>
      <c r="AS119" s="16">
        <v>1.6656</v>
      </c>
      <c r="AT119" s="16">
        <v>11.294099999999998</v>
      </c>
      <c r="AU119" s="16">
        <v>2.3166909396730322E-2</v>
      </c>
      <c r="AV119" s="16">
        <v>24.026370484458731</v>
      </c>
      <c r="AW119" s="16">
        <v>28.06196735160384</v>
      </c>
      <c r="AX119" s="16">
        <v>2.2938027192186114E-2</v>
      </c>
      <c r="AY119" s="16">
        <v>3.2368831785227129E-4</v>
      </c>
      <c r="AZ119" s="16">
        <v>2.2888220454420763E-4</v>
      </c>
      <c r="BA119" s="16">
        <v>23.613780155506845</v>
      </c>
      <c r="BB119" s="16">
        <v>0.58349083890773379</v>
      </c>
      <c r="BC119" s="16">
        <v>0.41259032895188597</v>
      </c>
      <c r="BD119" s="16">
        <v>0.12</v>
      </c>
      <c r="BE119" s="16">
        <v>19.987199999999998</v>
      </c>
      <c r="BF119" s="16">
        <v>77.758199999999988</v>
      </c>
      <c r="BG119" s="16">
        <v>0.15950072819019095</v>
      </c>
      <c r="BH119" s="16">
        <v>19.314080901940766</v>
      </c>
      <c r="BI119" s="16">
        <v>17.563861338055684</v>
      </c>
      <c r="BJ119" s="16">
        <v>0.15881408157655835</v>
      </c>
      <c r="BK119" s="16">
        <v>9.7106495355680415E-4</v>
      </c>
      <c r="BL119" s="16">
        <v>6.8664661363261603E-4</v>
      </c>
      <c r="BM119" s="16">
        <v>19.050941157330914</v>
      </c>
      <c r="BN119" s="16">
        <v>0.37213579562664495</v>
      </c>
      <c r="BO119" s="16">
        <v>0.26313974460985179</v>
      </c>
    </row>
    <row r="120" spans="1:67" x14ac:dyDescent="0.25">
      <c r="B120" s="16" t="s">
        <v>213</v>
      </c>
      <c r="C120" s="16" t="s">
        <v>216</v>
      </c>
      <c r="D120" s="16">
        <v>6</v>
      </c>
      <c r="E120" s="16">
        <v>12</v>
      </c>
      <c r="F120" s="16">
        <v>67.67</v>
      </c>
      <c r="G120" s="16">
        <v>345.66</v>
      </c>
      <c r="H120" s="16">
        <v>555.17999999999995</v>
      </c>
      <c r="I120" s="16">
        <v>2389.12</v>
      </c>
      <c r="J120" s="16">
        <v>550.45000000000005</v>
      </c>
      <c r="K120" s="16">
        <v>6.6892301500246845</v>
      </c>
      <c r="L120" s="16">
        <v>4.7299999999999605</v>
      </c>
      <c r="M120" s="16">
        <v>0.85929693886819158</v>
      </c>
      <c r="N120" s="16">
        <v>2404.1049999999996</v>
      </c>
      <c r="O120" s="16">
        <v>21.191990232160688</v>
      </c>
      <c r="P120" s="16">
        <v>14.984999999999898</v>
      </c>
      <c r="Q120" s="16">
        <v>2.4900000000000002</v>
      </c>
      <c r="R120" s="16">
        <v>2.4900000000000004E-4</v>
      </c>
      <c r="S120" s="16">
        <v>1.6849830000000003E-2</v>
      </c>
      <c r="T120" s="16">
        <v>0.28542510999999998</v>
      </c>
      <c r="U120" s="16">
        <v>5.141127382110307</v>
      </c>
      <c r="W120" s="16">
        <v>59.321620304615287</v>
      </c>
      <c r="X120" s="16">
        <v>56.880733707275631</v>
      </c>
      <c r="Y120" s="16">
        <v>5.1030559948006635</v>
      </c>
      <c r="Z120" s="16">
        <v>5.384107227165668E-2</v>
      </c>
      <c r="AA120" s="16">
        <v>3.8071387309643427E-2</v>
      </c>
      <c r="AB120" s="16">
        <v>58.924365214520819</v>
      </c>
      <c r="AC120" s="16">
        <v>0.56180353613334777</v>
      </c>
      <c r="AD120" s="16">
        <v>0.39725509009447174</v>
      </c>
      <c r="AE120" s="16">
        <v>2.13</v>
      </c>
      <c r="AF120" s="16">
        <v>2.13E-4</v>
      </c>
      <c r="AG120" s="16">
        <v>1.441371E-2</v>
      </c>
      <c r="AH120" s="16">
        <v>0.24708363</v>
      </c>
      <c r="AI120" s="16">
        <v>4.4505138873878742</v>
      </c>
      <c r="AJ120" s="16">
        <v>60.850171386713356</v>
      </c>
      <c r="AL120" s="16">
        <v>4.4172625509650647</v>
      </c>
      <c r="AM120" s="16">
        <v>4.7024490936167083E-2</v>
      </c>
      <c r="AN120" s="16">
        <v>3.3251336422809086E-2</v>
      </c>
      <c r="AO120" s="16">
        <v>60.457180196815514</v>
      </c>
      <c r="AP120" s="16">
        <v>0.55577347064666327</v>
      </c>
      <c r="AQ120" s="16">
        <v>0.39299118989783821</v>
      </c>
      <c r="AR120" s="16">
        <v>0.01</v>
      </c>
      <c r="AS120" s="16">
        <v>0.67670000000000008</v>
      </c>
      <c r="AT120" s="16">
        <v>11.970799999999999</v>
      </c>
      <c r="AU120" s="16">
        <v>2.1562015922763789E-2</v>
      </c>
      <c r="AV120" s="16">
        <v>25.465940251579017</v>
      </c>
      <c r="AW120" s="16">
        <v>29.743334906949574</v>
      </c>
      <c r="AX120" s="16">
        <v>2.1340269120950904E-2</v>
      </c>
      <c r="AY120" s="16">
        <v>3.1359733453664365E-4</v>
      </c>
      <c r="AZ120" s="16">
        <v>2.2174680181288701E-4</v>
      </c>
      <c r="BA120" s="16">
        <v>25.064366781007301</v>
      </c>
      <c r="BB120" s="16">
        <v>0.56791064837175098</v>
      </c>
      <c r="BC120" s="16">
        <v>0.40157347057171405</v>
      </c>
      <c r="BD120" s="16">
        <v>0.12</v>
      </c>
      <c r="BE120" s="16">
        <v>8.1204000000000001</v>
      </c>
      <c r="BF120" s="16">
        <v>85.878599999999992</v>
      </c>
      <c r="BG120" s="16">
        <v>0.15468604776829137</v>
      </c>
      <c r="BH120" s="16">
        <v>21.33107798464227</v>
      </c>
      <c r="BI120" s="16">
        <v>19.398080489341947</v>
      </c>
      <c r="BJ120" s="16">
        <v>0.15402080736285273</v>
      </c>
      <c r="BK120" s="16">
        <v>9.4079200360991865E-4</v>
      </c>
      <c r="BL120" s="16">
        <v>6.6524040543865237E-4</v>
      </c>
      <c r="BM120" s="16">
        <v>21.079298575896182</v>
      </c>
      <c r="BN120" s="16">
        <v>0.35606985457499746</v>
      </c>
      <c r="BO120" s="16">
        <v>0.25177940874608851</v>
      </c>
    </row>
    <row r="121" spans="1:67" x14ac:dyDescent="0.25">
      <c r="B121" s="16" t="s">
        <v>215</v>
      </c>
      <c r="C121" s="16" t="s">
        <v>217</v>
      </c>
      <c r="D121" s="16">
        <v>8</v>
      </c>
      <c r="E121" s="16">
        <v>20</v>
      </c>
      <c r="F121" s="16">
        <v>46.44</v>
      </c>
      <c r="G121" s="16">
        <v>278.27999999999992</v>
      </c>
      <c r="H121" s="16">
        <v>601.61999999999989</v>
      </c>
      <c r="I121" s="16">
        <v>2667.3999999999996</v>
      </c>
      <c r="J121" s="16">
        <v>595.15</v>
      </c>
      <c r="K121" s="16">
        <v>9.1499617485538032</v>
      </c>
      <c r="L121" s="16">
        <v>6.4699999999999136</v>
      </c>
      <c r="M121" s="16">
        <v>1.0871208938922816</v>
      </c>
      <c r="N121" s="16">
        <v>2671.5749999999998</v>
      </c>
      <c r="O121" s="16">
        <v>5.9043416229076078</v>
      </c>
      <c r="P121" s="16">
        <v>4.1749999999999545</v>
      </c>
      <c r="Q121" s="16">
        <v>2.69</v>
      </c>
      <c r="R121" s="16">
        <v>2.6900000000000003E-4</v>
      </c>
      <c r="S121" s="16">
        <v>1.2492360000000001E-2</v>
      </c>
      <c r="T121" s="16">
        <v>0.29791746999999996</v>
      </c>
      <c r="U121" s="16">
        <v>4.9519209800206108</v>
      </c>
      <c r="W121" s="16">
        <v>61.917982750191861</v>
      </c>
      <c r="X121" s="16">
        <v>59.370264507615602</v>
      </c>
      <c r="Y121" s="16">
        <v>4.9217933703527663</v>
      </c>
      <c r="Z121" s="16">
        <v>4.2606874194149019E-2</v>
      </c>
      <c r="AA121" s="16">
        <v>3.0127609667844887E-2</v>
      </c>
      <c r="AB121" s="16">
        <v>61.446022952182631</v>
      </c>
      <c r="AC121" s="16">
        <v>0.66745194723951484</v>
      </c>
      <c r="AD121" s="16">
        <v>0.47195979800922666</v>
      </c>
      <c r="AE121" s="16">
        <v>2.2200000000000002</v>
      </c>
      <c r="AF121" s="16">
        <v>2.2200000000000003E-4</v>
      </c>
      <c r="AG121" s="16">
        <v>1.0309680000000002E-2</v>
      </c>
      <c r="AH121" s="16">
        <v>0.25739330999999999</v>
      </c>
      <c r="AI121" s="16">
        <v>4.2783369901266584</v>
      </c>
      <c r="AJ121" s="16">
        <v>63.389173241843025</v>
      </c>
      <c r="AL121" s="16">
        <v>4.2522127635963178</v>
      </c>
      <c r="AM121" s="16">
        <v>3.6945235465714592E-2</v>
      </c>
      <c r="AN121" s="16">
        <v>2.6124226530340522E-2</v>
      </c>
      <c r="AO121" s="16">
        <v>62.923866332212825</v>
      </c>
      <c r="AP121" s="16">
        <v>0.65804334226494166</v>
      </c>
      <c r="AQ121" s="16">
        <v>0.46530690963020049</v>
      </c>
      <c r="AR121" s="16">
        <v>0.01</v>
      </c>
      <c r="AS121" s="16">
        <v>0.46439999999999998</v>
      </c>
      <c r="AT121" s="16">
        <v>12.435199999999998</v>
      </c>
      <c r="AU121" s="16">
        <v>2.0669525614175063E-2</v>
      </c>
      <c r="AV121" s="16">
        <v>26.453876116586645</v>
      </c>
      <c r="AW121" s="16">
        <v>30.897209729917748</v>
      </c>
      <c r="AX121" s="16">
        <v>2.048832671277483E-2</v>
      </c>
      <c r="AY121" s="16">
        <v>2.5625394384731428E-4</v>
      </c>
      <c r="AZ121" s="16">
        <v>1.8119890140023268E-4</v>
      </c>
      <c r="BA121" s="16">
        <v>26.018001519276211</v>
      </c>
      <c r="BB121" s="16">
        <v>0.61641976701032475</v>
      </c>
      <c r="BC121" s="16">
        <v>0.43587459731043227</v>
      </c>
      <c r="BD121" s="16">
        <v>0.12</v>
      </c>
      <c r="BE121" s="16">
        <v>5.5727999999999991</v>
      </c>
      <c r="BF121" s="16">
        <v>91.451399999999992</v>
      </c>
      <c r="BG121" s="16">
        <v>0.15200857684252519</v>
      </c>
      <c r="BH121" s="16">
        <v>22.715285824462836</v>
      </c>
      <c r="BI121" s="16">
        <v>20.656853023489042</v>
      </c>
      <c r="BJ121" s="16">
        <v>0.15146498013832449</v>
      </c>
      <c r="BK121" s="16">
        <v>7.6876183154195267E-4</v>
      </c>
      <c r="BL121" s="16">
        <v>5.4359670420070505E-4</v>
      </c>
      <c r="BM121" s="16">
        <v>22.412883277140807</v>
      </c>
      <c r="BN121" s="16">
        <v>0.42766178371898678</v>
      </c>
      <c r="BO121" s="16">
        <v>0.3024025473220302</v>
      </c>
    </row>
    <row r="122" spans="1:67" x14ac:dyDescent="0.25">
      <c r="C122" s="16" t="s">
        <v>218</v>
      </c>
      <c r="F122" s="16">
        <v>4058.8099999999995</v>
      </c>
      <c r="Q122" s="16">
        <v>1.24</v>
      </c>
      <c r="R122" s="16">
        <v>1.2400000000000001E-4</v>
      </c>
      <c r="S122" s="16">
        <v>0.50329243999999995</v>
      </c>
      <c r="AE122" s="16">
        <v>1.06</v>
      </c>
      <c r="AF122" s="16">
        <v>1.06E-4</v>
      </c>
      <c r="AG122" s="16">
        <v>0.43023385999999997</v>
      </c>
      <c r="AR122" s="16">
        <v>0.01</v>
      </c>
      <c r="AS122" s="16">
        <v>40.588099999999997</v>
      </c>
      <c r="BD122" s="16">
        <v>0.11</v>
      </c>
      <c r="BE122" s="16">
        <v>446.46909999999997</v>
      </c>
    </row>
    <row r="123" spans="1:67" x14ac:dyDescent="0.25">
      <c r="C123" s="16" t="s">
        <v>219</v>
      </c>
      <c r="F123" s="16">
        <v>3376.83</v>
      </c>
    </row>
    <row r="124" spans="1:67" x14ac:dyDescent="0.25">
      <c r="C124" s="16" t="s">
        <v>220</v>
      </c>
      <c r="F124" s="16">
        <v>53.309999999999988</v>
      </c>
      <c r="P124" s="16" t="s">
        <v>42</v>
      </c>
      <c r="Q124" s="16">
        <v>0.53</v>
      </c>
      <c r="R124" s="16">
        <v>5.3000000000000001E-5</v>
      </c>
      <c r="S124" s="16">
        <v>2.8254299999999994E-3</v>
      </c>
      <c r="AE124" s="16">
        <v>0.43</v>
      </c>
      <c r="AF124" s="16">
        <v>4.3000000000000002E-5</v>
      </c>
      <c r="AG124" s="16">
        <v>2.2923299999999995E-3</v>
      </c>
      <c r="AR124" s="16">
        <v>0.01</v>
      </c>
      <c r="AS124" s="16">
        <v>0.53309999999999991</v>
      </c>
      <c r="BD124" s="16">
        <v>0.09</v>
      </c>
      <c r="BE124" s="16">
        <v>4.7978999999999985</v>
      </c>
    </row>
    <row r="125" spans="1:67" x14ac:dyDescent="0.25">
      <c r="C125" s="16" t="s">
        <v>221</v>
      </c>
      <c r="F125" s="16">
        <v>27.050000000000004</v>
      </c>
      <c r="P125" s="16" t="s">
        <v>42</v>
      </c>
    </row>
    <row r="127" spans="1:67" x14ac:dyDescent="0.25">
      <c r="C127" s="16" t="s">
        <v>222</v>
      </c>
      <c r="S127" s="16">
        <v>1.1854423833586692E-4</v>
      </c>
      <c r="T127" s="16">
        <v>0.48114853999999996</v>
      </c>
      <c r="X127" s="16">
        <v>0.50329243999999995</v>
      </c>
      <c r="AG127" s="16">
        <v>1.0004224883648164E-4</v>
      </c>
      <c r="AH127" s="16">
        <v>0.40605247999999999</v>
      </c>
      <c r="AS127" s="16">
        <v>1.1581498025283273E-2</v>
      </c>
      <c r="AT127" s="16">
        <v>47.007099999999994</v>
      </c>
      <c r="AW127" s="16">
        <v>40.588099999999997</v>
      </c>
      <c r="BE127" s="16">
        <v>9.9191265420160102E-2</v>
      </c>
      <c r="BF127" s="16">
        <v>402.59849999999994</v>
      </c>
      <c r="BI127" s="16">
        <v>446.46909999999997</v>
      </c>
    </row>
    <row r="128" spans="1:67" x14ac:dyDescent="0.25">
      <c r="C128" s="16" t="s">
        <v>223</v>
      </c>
      <c r="T128" s="16">
        <v>95.600192206344275</v>
      </c>
      <c r="AH128" s="16">
        <v>94.37948003441663</v>
      </c>
      <c r="AT128" s="16">
        <v>115.81498025283273</v>
      </c>
      <c r="BF128" s="16">
        <v>90.173877654690997</v>
      </c>
    </row>
    <row r="131" spans="1:61" x14ac:dyDescent="0.25">
      <c r="C131" s="16" t="s">
        <v>42</v>
      </c>
      <c r="E131" s="16">
        <v>0</v>
      </c>
      <c r="F131" s="16" t="s">
        <v>42</v>
      </c>
      <c r="G131" s="16" t="s">
        <v>42</v>
      </c>
      <c r="H131" s="16">
        <v>0</v>
      </c>
      <c r="I131" s="16">
        <v>0</v>
      </c>
      <c r="R131" s="16" t="s">
        <v>42</v>
      </c>
      <c r="S131" s="16" t="s">
        <v>42</v>
      </c>
      <c r="U131" s="16">
        <v>0</v>
      </c>
      <c r="W131" s="16">
        <v>0</v>
      </c>
      <c r="AF131" s="16" t="s">
        <v>42</v>
      </c>
      <c r="AG131" s="16" t="s">
        <v>42</v>
      </c>
      <c r="AR131" s="16" t="s">
        <v>42</v>
      </c>
      <c r="AS131" s="16" t="s">
        <v>42</v>
      </c>
      <c r="BD131" s="16" t="s">
        <v>42</v>
      </c>
      <c r="BE131" s="16" t="s">
        <v>42</v>
      </c>
    </row>
    <row r="132" spans="1:61" x14ac:dyDescent="0.25">
      <c r="A132" s="16" t="s">
        <v>276</v>
      </c>
      <c r="B132" s="16" t="s">
        <v>211</v>
      </c>
      <c r="C132" s="16" t="s">
        <v>212</v>
      </c>
      <c r="D132" s="16">
        <v>2</v>
      </c>
      <c r="E132" s="16">
        <v>2</v>
      </c>
      <c r="F132" s="16">
        <v>303.38</v>
      </c>
      <c r="G132" s="16">
        <v>1218.3399999999997</v>
      </c>
      <c r="H132" s="16">
        <v>303.38</v>
      </c>
      <c r="I132" s="16">
        <v>1218.3399999999997</v>
      </c>
      <c r="J132" s="16">
        <v>311.29500000000002</v>
      </c>
      <c r="Q132" s="16">
        <v>6.64</v>
      </c>
      <c r="R132" s="16">
        <v>6.6399999999999999E-4</v>
      </c>
      <c r="S132" s="16">
        <v>0.20144431999999998</v>
      </c>
      <c r="T132" s="16">
        <v>0.20144431999999998</v>
      </c>
      <c r="U132" s="16">
        <v>6.64</v>
      </c>
      <c r="W132" s="16">
        <v>42.654426452664509</v>
      </c>
      <c r="X132" s="16">
        <v>40.144683566078747</v>
      </c>
      <c r="AA132" s="16" t="s">
        <v>42</v>
      </c>
      <c r="AE132" s="16">
        <v>5.76</v>
      </c>
      <c r="AF132" s="16">
        <v>5.7600000000000001E-4</v>
      </c>
      <c r="AG132" s="16">
        <v>0.17474687999999999</v>
      </c>
      <c r="AH132" s="16">
        <v>0.17474687999999999</v>
      </c>
      <c r="AI132" s="16">
        <v>5.76</v>
      </c>
      <c r="AJ132" s="16">
        <v>43.871604813796417</v>
      </c>
      <c r="AR132" s="16">
        <v>0.03</v>
      </c>
      <c r="AS132" s="16">
        <v>9.1013999999999999</v>
      </c>
      <c r="AT132" s="16">
        <v>9.1013999999999999</v>
      </c>
      <c r="AU132" s="16">
        <v>0.03</v>
      </c>
      <c r="AV132" s="16">
        <v>19.476775912432188</v>
      </c>
      <c r="AW132" s="16">
        <v>22.61385941809327</v>
      </c>
      <c r="BD132" s="16">
        <v>0.18</v>
      </c>
      <c r="BE132" s="16">
        <v>54.608399999999996</v>
      </c>
      <c r="BF132" s="16">
        <v>54.608399999999996</v>
      </c>
      <c r="BG132" s="16">
        <v>0.18</v>
      </c>
      <c r="BH132" s="16">
        <v>13.590254150922688</v>
      </c>
      <c r="BI132" s="16">
        <v>12.334832409869056</v>
      </c>
    </row>
    <row r="133" spans="1:61" x14ac:dyDescent="0.25">
      <c r="B133" s="16" t="s">
        <v>229</v>
      </c>
      <c r="C133" s="16" t="s">
        <v>214</v>
      </c>
      <c r="D133" s="16">
        <v>4</v>
      </c>
      <c r="E133" s="16">
        <v>6</v>
      </c>
      <c r="F133" s="16">
        <v>174.04000000000002</v>
      </c>
      <c r="G133" s="16">
        <v>843.3900000000001</v>
      </c>
      <c r="H133" s="16">
        <v>477.42</v>
      </c>
      <c r="I133" s="16">
        <v>2061.7299999999996</v>
      </c>
      <c r="J133" s="16">
        <v>486.75</v>
      </c>
      <c r="Q133" s="16">
        <v>3.33</v>
      </c>
      <c r="R133" s="16">
        <v>3.3299999999999996E-4</v>
      </c>
      <c r="S133" s="16">
        <v>5.7955319999999998E-2</v>
      </c>
      <c r="T133" s="16">
        <v>0.25939963999999999</v>
      </c>
      <c r="U133" s="16">
        <v>5.4333634954547358</v>
      </c>
      <c r="W133" s="16">
        <v>54.926060294118237</v>
      </c>
      <c r="X133" s="16">
        <v>51.694267006162022</v>
      </c>
      <c r="AE133" s="16">
        <v>2.87</v>
      </c>
      <c r="AF133" s="16">
        <v>2.8699999999999998E-4</v>
      </c>
      <c r="AG133" s="16">
        <v>4.9949480000000004E-2</v>
      </c>
      <c r="AH133" s="16">
        <v>0.22469635999999998</v>
      </c>
      <c r="AI133" s="16">
        <v>4.706471450714254</v>
      </c>
      <c r="AJ133" s="16">
        <v>56.411822111035882</v>
      </c>
      <c r="AR133" s="16">
        <v>0.01</v>
      </c>
      <c r="AS133" s="16">
        <v>1.7404000000000002</v>
      </c>
      <c r="AT133" s="16">
        <v>10.841799999999999</v>
      </c>
      <c r="AU133" s="16">
        <v>2.2709144987641906E-2</v>
      </c>
      <c r="AV133" s="16">
        <v>23.201189826554959</v>
      </c>
      <c r="AW133" s="16">
        <v>26.938156881258223</v>
      </c>
      <c r="BD133" s="16">
        <v>0.12</v>
      </c>
      <c r="BE133" s="16">
        <v>20.884800000000002</v>
      </c>
      <c r="BF133" s="16">
        <v>75.493200000000002</v>
      </c>
      <c r="BG133" s="16">
        <v>0.15812743496292572</v>
      </c>
      <c r="BH133" s="16">
        <v>18.787801412721063</v>
      </c>
      <c r="BI133" s="16">
        <v>17.052247824230829</v>
      </c>
    </row>
    <row r="134" spans="1:61" x14ac:dyDescent="0.25">
      <c r="B134" s="16" t="s">
        <v>213</v>
      </c>
      <c r="C134" s="16" t="s">
        <v>216</v>
      </c>
      <c r="D134" s="16">
        <v>6</v>
      </c>
      <c r="E134" s="16">
        <v>12</v>
      </c>
      <c r="F134" s="16">
        <v>68.300000000000011</v>
      </c>
      <c r="G134" s="16">
        <v>357.36000000000007</v>
      </c>
      <c r="H134" s="16">
        <v>545.72</v>
      </c>
      <c r="I134" s="16">
        <v>2419.0899999999997</v>
      </c>
      <c r="J134" s="16">
        <v>555.67500000000007</v>
      </c>
      <c r="Q134" s="16">
        <v>2.4900000000000002</v>
      </c>
      <c r="R134" s="16">
        <v>2.4900000000000004E-4</v>
      </c>
      <c r="S134" s="16">
        <v>1.7006700000000007E-2</v>
      </c>
      <c r="T134" s="16">
        <v>0.27640633999999997</v>
      </c>
      <c r="U134" s="16">
        <v>5.0649846074910201</v>
      </c>
      <c r="W134" s="16">
        <v>58.527110124426343</v>
      </c>
      <c r="X134" s="16">
        <v>55.083434742453775</v>
      </c>
      <c r="AE134" s="16">
        <v>2.13</v>
      </c>
      <c r="AF134" s="16">
        <v>2.13E-4</v>
      </c>
      <c r="AG134" s="16">
        <v>1.4547900000000002E-2</v>
      </c>
      <c r="AH134" s="16">
        <v>0.23924425999999999</v>
      </c>
      <c r="AI134" s="16">
        <v>4.3840112145422561</v>
      </c>
      <c r="AJ134" s="16">
        <v>60.06418900691768</v>
      </c>
      <c r="AR134" s="16">
        <v>0.01</v>
      </c>
      <c r="AS134" s="16">
        <v>0.68300000000000016</v>
      </c>
      <c r="AT134" s="16">
        <v>11.524799999999999</v>
      </c>
      <c r="AU134" s="16">
        <v>2.1118522319138015E-2</v>
      </c>
      <c r="AV134" s="16">
        <v>24.662793310435589</v>
      </c>
      <c r="AW134" s="16">
        <v>28.635177777225625</v>
      </c>
      <c r="BD134" s="16">
        <v>0.12</v>
      </c>
      <c r="BE134" s="16">
        <v>8.1960000000000015</v>
      </c>
      <c r="BF134" s="16">
        <v>83.6892</v>
      </c>
      <c r="BG134" s="16">
        <v>0.15335556695741406</v>
      </c>
      <c r="BH134" s="16">
        <v>20.827519167150093</v>
      </c>
      <c r="BI134" s="16">
        <v>18.903543347104357</v>
      </c>
    </row>
    <row r="135" spans="1:61" x14ac:dyDescent="0.25">
      <c r="B135" s="16" t="s">
        <v>215</v>
      </c>
      <c r="C135" s="16" t="s">
        <v>217</v>
      </c>
      <c r="D135" s="16">
        <v>8</v>
      </c>
      <c r="E135" s="16">
        <v>20</v>
      </c>
      <c r="F135" s="16">
        <v>42.96</v>
      </c>
      <c r="G135" s="16">
        <v>256.66000000000003</v>
      </c>
      <c r="H135" s="16">
        <v>588.68000000000006</v>
      </c>
      <c r="I135" s="16">
        <v>2675.7499999999995</v>
      </c>
      <c r="J135" s="16">
        <v>600.49</v>
      </c>
      <c r="Q135" s="16">
        <v>2.69</v>
      </c>
      <c r="R135" s="16">
        <v>2.6900000000000003E-4</v>
      </c>
      <c r="S135" s="16">
        <v>1.1556240000000002E-2</v>
      </c>
      <c r="T135" s="16">
        <v>0.28796257999999997</v>
      </c>
      <c r="U135" s="16">
        <v>4.891665760684921</v>
      </c>
      <c r="W135" s="16">
        <v>60.974063154173407</v>
      </c>
      <c r="X135" s="16">
        <v>57.386411555171357</v>
      </c>
      <c r="AE135" s="16">
        <v>2.2200000000000002</v>
      </c>
      <c r="AF135" s="16">
        <v>2.2200000000000003E-4</v>
      </c>
      <c r="AG135" s="16">
        <v>9.5371200000000014E-3</v>
      </c>
      <c r="AH135" s="16">
        <v>0.24878138</v>
      </c>
      <c r="AI135" s="16">
        <v>4.2260885370659773</v>
      </c>
      <c r="AJ135" s="16">
        <v>62.458559422582624</v>
      </c>
      <c r="AR135" s="16">
        <v>0.01</v>
      </c>
      <c r="AS135" s="16">
        <v>0.42960000000000004</v>
      </c>
      <c r="AT135" s="16">
        <v>11.9544</v>
      </c>
      <c r="AU135" s="16">
        <v>2.0307127811374597E-2</v>
      </c>
      <c r="AV135" s="16">
        <v>25.582126921965781</v>
      </c>
      <c r="AW135" s="16">
        <v>29.70258652818843</v>
      </c>
      <c r="BD135" s="16">
        <v>0.12</v>
      </c>
      <c r="BE135" s="16">
        <v>5.1551999999999998</v>
      </c>
      <c r="BF135" s="16">
        <v>88.844399999999993</v>
      </c>
      <c r="BG135" s="16">
        <v>0.15092138343412378</v>
      </c>
      <c r="BH135" s="16">
        <v>22.110480729818775</v>
      </c>
      <c r="BI135" s="16">
        <v>20.067989257245596</v>
      </c>
    </row>
    <row r="136" spans="1:61" x14ac:dyDescent="0.25">
      <c r="C136" s="16" t="s">
        <v>218</v>
      </c>
      <c r="F136" s="16">
        <v>4066.19</v>
      </c>
      <c r="Q136" s="16">
        <v>1.24</v>
      </c>
      <c r="R136" s="16">
        <v>1.2400000000000001E-4</v>
      </c>
      <c r="S136" s="16">
        <v>0.50420756</v>
      </c>
      <c r="AE136" s="16">
        <v>1.06</v>
      </c>
      <c r="AF136" s="16">
        <v>1.06E-4</v>
      </c>
      <c r="AG136" s="16">
        <v>0.43101613999999999</v>
      </c>
      <c r="AR136" s="16">
        <v>0.01</v>
      </c>
      <c r="AS136" s="16">
        <v>40.661900000000003</v>
      </c>
      <c r="BD136" s="16">
        <v>0.11</v>
      </c>
      <c r="BE136" s="16">
        <v>447.28090000000003</v>
      </c>
    </row>
    <row r="137" spans="1:61" x14ac:dyDescent="0.25">
      <c r="C137" s="16" t="s">
        <v>219</v>
      </c>
      <c r="F137" s="16">
        <v>3399.91</v>
      </c>
    </row>
    <row r="138" spans="1:61" x14ac:dyDescent="0.25">
      <c r="C138" s="16" t="s">
        <v>220</v>
      </c>
      <c r="F138" s="16">
        <v>51</v>
      </c>
      <c r="P138" s="16" t="s">
        <v>42</v>
      </c>
      <c r="Q138" s="16">
        <v>0.53</v>
      </c>
      <c r="R138" s="16">
        <v>5.3000000000000001E-5</v>
      </c>
      <c r="S138" s="16">
        <v>2.7030000000000001E-3</v>
      </c>
      <c r="AD138" s="16" t="s">
        <v>42</v>
      </c>
      <c r="AE138" s="16">
        <v>0.43</v>
      </c>
      <c r="AF138" s="16">
        <v>4.3000000000000002E-5</v>
      </c>
      <c r="AG138" s="16">
        <v>2.1930000000000001E-3</v>
      </c>
      <c r="AR138" s="16">
        <v>0.01</v>
      </c>
      <c r="AS138" s="16">
        <v>0.51</v>
      </c>
      <c r="BD138" s="16">
        <v>0.09</v>
      </c>
      <c r="BE138" s="16">
        <v>4.59</v>
      </c>
    </row>
    <row r="139" spans="1:61" x14ac:dyDescent="0.25">
      <c r="C139" s="16" t="s">
        <v>221</v>
      </c>
      <c r="F139" s="16">
        <v>26.6</v>
      </c>
      <c r="P139" s="16" t="s">
        <v>42</v>
      </c>
    </row>
    <row r="141" spans="1:61" x14ac:dyDescent="0.25">
      <c r="C141" s="16" t="s">
        <v>222</v>
      </c>
      <c r="S141" s="16">
        <v>1.1614573101601251E-4</v>
      </c>
      <c r="T141" s="16">
        <v>0.47227060999999992</v>
      </c>
      <c r="X141" s="16">
        <v>0.50420756</v>
      </c>
      <c r="AG141" s="16">
        <v>9.7957623721468988E-5</v>
      </c>
      <c r="AH141" s="16">
        <v>0.39831431</v>
      </c>
      <c r="AS141" s="16">
        <v>1.1492207693196825E-2</v>
      </c>
      <c r="AT141" s="16">
        <v>46.729500000000002</v>
      </c>
      <c r="AW141" s="16">
        <v>40.661900000000003</v>
      </c>
      <c r="BE141" s="16">
        <v>9.8819853474628572E-2</v>
      </c>
      <c r="BF141" s="16">
        <v>401.82029999999997</v>
      </c>
      <c r="BI141" s="16">
        <v>447.28090000000003</v>
      </c>
    </row>
    <row r="142" spans="1:61" x14ac:dyDescent="0.25">
      <c r="C142" s="16" t="s">
        <v>223</v>
      </c>
      <c r="T142" s="16">
        <v>93.665912109687511</v>
      </c>
      <c r="AH142" s="16">
        <v>92.41285256742357</v>
      </c>
      <c r="AT142" s="16">
        <v>114.92207693196825</v>
      </c>
      <c r="BF142" s="16">
        <v>89.83623043148053</v>
      </c>
    </row>
    <row r="143" spans="1:61" x14ac:dyDescent="0.25">
      <c r="F143" s="16" t="s">
        <v>42</v>
      </c>
      <c r="S143" s="16">
        <v>1.173449846759397</v>
      </c>
      <c r="AG143" s="16">
        <v>0.98999936278975309</v>
      </c>
    </row>
    <row r="145" spans="1:67" x14ac:dyDescent="0.25">
      <c r="C145" s="16" t="s">
        <v>42</v>
      </c>
      <c r="E145" s="16">
        <v>0</v>
      </c>
      <c r="F145" s="16" t="s">
        <v>42</v>
      </c>
      <c r="G145" s="16" t="s">
        <v>42</v>
      </c>
      <c r="H145" s="16">
        <v>0</v>
      </c>
      <c r="I145" s="16">
        <v>0</v>
      </c>
      <c r="L145" s="16">
        <v>0</v>
      </c>
      <c r="P145" s="16">
        <v>0</v>
      </c>
      <c r="R145" s="16" t="s">
        <v>42</v>
      </c>
      <c r="S145" s="16" t="s">
        <v>42</v>
      </c>
      <c r="U145" s="16">
        <v>0</v>
      </c>
      <c r="W145" s="16">
        <v>0</v>
      </c>
      <c r="AD145" s="16" t="s">
        <v>42</v>
      </c>
      <c r="AF145" s="16" t="s">
        <v>42</v>
      </c>
      <c r="AG145" s="16" t="s">
        <v>42</v>
      </c>
      <c r="AR145" s="16" t="s">
        <v>42</v>
      </c>
      <c r="AS145" s="16" t="s">
        <v>42</v>
      </c>
      <c r="BD145" s="16" t="s">
        <v>42</v>
      </c>
      <c r="BE145" s="16" t="s">
        <v>42</v>
      </c>
    </row>
    <row r="146" spans="1:67" x14ac:dyDescent="0.25">
      <c r="A146" s="16" t="s">
        <v>277</v>
      </c>
      <c r="B146" s="16" t="s">
        <v>211</v>
      </c>
      <c r="C146" s="16" t="s">
        <v>212</v>
      </c>
      <c r="D146" s="16">
        <v>2</v>
      </c>
      <c r="E146" s="16">
        <v>2</v>
      </c>
      <c r="F146" s="16">
        <v>319.21000000000004</v>
      </c>
      <c r="G146" s="16">
        <v>1280.3899999999999</v>
      </c>
      <c r="H146" s="16">
        <v>319.21000000000004</v>
      </c>
      <c r="I146" s="16">
        <v>1280.3899999999999</v>
      </c>
      <c r="J146" s="16">
        <v>305.31500000000005</v>
      </c>
      <c r="K146" s="16">
        <v>19.650497449174171</v>
      </c>
      <c r="L146" s="16">
        <v>13.89500000000001</v>
      </c>
      <c r="M146" s="16">
        <v>4.5510374531221878</v>
      </c>
      <c r="N146" s="16">
        <v>1251.56</v>
      </c>
      <c r="O146" s="16">
        <v>40.771777003216386</v>
      </c>
      <c r="P146" s="16">
        <v>28.830000000000037</v>
      </c>
      <c r="Q146" s="16">
        <v>6.56</v>
      </c>
      <c r="R146" s="16">
        <v>6.5600000000000001E-4</v>
      </c>
      <c r="S146" s="16">
        <v>0.20940176000000002</v>
      </c>
      <c r="T146" s="16">
        <v>0.20940176000000002</v>
      </c>
      <c r="U146" s="16">
        <v>6.56</v>
      </c>
      <c r="W146" s="16">
        <v>43.239132217320204</v>
      </c>
      <c r="X146" s="16">
        <v>41.730476160260899</v>
      </c>
      <c r="Y146" s="16">
        <v>6.56</v>
      </c>
      <c r="Z146" s="16">
        <v>0</v>
      </c>
      <c r="AA146" s="16">
        <v>0</v>
      </c>
      <c r="AB146" s="16">
        <v>42.160796415098829</v>
      </c>
      <c r="AC146" s="16">
        <v>1.5249971162939446</v>
      </c>
      <c r="AD146" s="16">
        <v>1.0783358022213783</v>
      </c>
      <c r="AE146" s="16">
        <v>5.58</v>
      </c>
      <c r="AF146" s="16">
        <v>5.5800000000000001E-4</v>
      </c>
      <c r="AG146" s="16">
        <v>0.17811918000000002</v>
      </c>
      <c r="AH146" s="16">
        <v>0.17811918000000002</v>
      </c>
      <c r="AI146" s="16">
        <v>5.58</v>
      </c>
      <c r="AJ146" s="16">
        <v>43.960067036202439</v>
      </c>
      <c r="AL146" s="16">
        <v>5.58</v>
      </c>
      <c r="AM146" s="16">
        <v>0</v>
      </c>
      <c r="AN146" s="16">
        <v>0</v>
      </c>
      <c r="AO146" s="16">
        <v>42.870377031761038</v>
      </c>
      <c r="AP146" s="16">
        <v>1.5410543830634225</v>
      </c>
      <c r="AQ146" s="16">
        <v>1.0896900044413973</v>
      </c>
      <c r="AR146" s="16">
        <v>0.03</v>
      </c>
      <c r="AS146" s="16">
        <v>9.5763000000000016</v>
      </c>
      <c r="AT146" s="16">
        <v>9.5763000000000016</v>
      </c>
      <c r="AU146" s="16">
        <v>3.0000000000000002E-2</v>
      </c>
      <c r="AV146" s="16">
        <v>20.403584577623239</v>
      </c>
      <c r="AW146" s="16">
        <v>23.793823142097548</v>
      </c>
      <c r="AX146" s="16">
        <v>0.03</v>
      </c>
      <c r="AY146" s="16">
        <v>4.9065389333867974E-18</v>
      </c>
      <c r="AZ146" s="16">
        <v>3.4694469519536142E-18</v>
      </c>
      <c r="BA146" s="16">
        <v>19.625500201940955</v>
      </c>
      <c r="BB146" s="16">
        <v>1.1003774767604875</v>
      </c>
      <c r="BC146" s="16">
        <v>0.77808437568228328</v>
      </c>
      <c r="BD146" s="16">
        <v>0.17</v>
      </c>
      <c r="BE146" s="16">
        <v>54.26570000000001</v>
      </c>
      <c r="BF146" s="16">
        <v>54.26570000000001</v>
      </c>
      <c r="BG146" s="16">
        <v>0.17</v>
      </c>
      <c r="BH146" s="16">
        <v>13.491808552798751</v>
      </c>
      <c r="BI146" s="16">
        <v>12.257424042898737</v>
      </c>
      <c r="BJ146" s="16">
        <v>0.17</v>
      </c>
      <c r="BK146" s="16">
        <v>0</v>
      </c>
      <c r="BL146" s="16">
        <v>0</v>
      </c>
      <c r="BM146" s="16">
        <v>12.939821156733883</v>
      </c>
      <c r="BN146" s="16">
        <v>0.78062806177394617</v>
      </c>
      <c r="BO146" s="16">
        <v>0.55198739606486846</v>
      </c>
    </row>
    <row r="147" spans="1:67" x14ac:dyDescent="0.25">
      <c r="B147" s="16" t="s">
        <v>278</v>
      </c>
      <c r="C147" s="16" t="s">
        <v>214</v>
      </c>
      <c r="D147" s="16">
        <v>4</v>
      </c>
      <c r="E147" s="16">
        <v>6</v>
      </c>
      <c r="F147" s="16">
        <v>176.87</v>
      </c>
      <c r="G147" s="16">
        <v>871.34</v>
      </c>
      <c r="H147" s="16">
        <v>496.08000000000004</v>
      </c>
      <c r="I147" s="16">
        <v>2151.73</v>
      </c>
      <c r="J147" s="16">
        <v>474.27500000000003</v>
      </c>
      <c r="K147" s="16">
        <v>30.836926727545347</v>
      </c>
      <c r="L147" s="16">
        <v>21.805000000000003</v>
      </c>
      <c r="M147" s="16">
        <v>4.5975436192082659</v>
      </c>
      <c r="N147" s="16">
        <v>2085.46</v>
      </c>
      <c r="O147" s="16">
        <v>93.71993277846515</v>
      </c>
      <c r="P147" s="16">
        <v>66.270000000000095</v>
      </c>
      <c r="Q147" s="16">
        <v>3.53</v>
      </c>
      <c r="R147" s="16">
        <v>3.5299999999999996E-4</v>
      </c>
      <c r="S147" s="16">
        <v>6.2435109999999995E-2</v>
      </c>
      <c r="T147" s="16">
        <v>0.27183687000000001</v>
      </c>
      <c r="U147" s="16">
        <v>5.4796982341557809</v>
      </c>
      <c r="W147" s="16">
        <v>56.131287356288141</v>
      </c>
      <c r="X147" s="16">
        <v>54.172811264885937</v>
      </c>
      <c r="Y147" s="16">
        <v>5.4806072888903863</v>
      </c>
      <c r="Z147" s="16">
        <v>1.2855975346177202E-3</v>
      </c>
      <c r="AA147" s="16">
        <v>9.0905473460489716E-4</v>
      </c>
      <c r="AB147" s="16">
        <v>54.715431863500847</v>
      </c>
      <c r="AC147" s="16">
        <v>2.0023220402602333</v>
      </c>
      <c r="AD147" s="16">
        <v>1.4158554927872942</v>
      </c>
      <c r="AE147" s="16">
        <v>2.87</v>
      </c>
      <c r="AF147" s="16">
        <v>2.8699999999999998E-4</v>
      </c>
      <c r="AG147" s="16">
        <v>5.0761689999999998E-2</v>
      </c>
      <c r="AH147" s="16">
        <v>0.22888087000000001</v>
      </c>
      <c r="AI147" s="16">
        <v>4.6137895097564909</v>
      </c>
      <c r="AJ147" s="16">
        <v>56.488124347441612</v>
      </c>
      <c r="AL147" s="16">
        <v>4.6146025587105441</v>
      </c>
      <c r="AM147" s="16">
        <v>1.1498248576946783E-3</v>
      </c>
      <c r="AN147" s="16">
        <v>8.1304895405276401E-4</v>
      </c>
      <c r="AO147" s="16">
        <v>55.072329958113187</v>
      </c>
      <c r="AP147" s="16">
        <v>2.0022356269199935</v>
      </c>
      <c r="AQ147" s="16">
        <v>1.4157943893284255</v>
      </c>
      <c r="AR147" s="16">
        <v>0.01</v>
      </c>
      <c r="AS147" s="16">
        <v>1.7687000000000002</v>
      </c>
      <c r="AT147" s="16">
        <v>11.345000000000002</v>
      </c>
      <c r="AU147" s="16">
        <v>2.2869295274955657E-2</v>
      </c>
      <c r="AV147" s="16">
        <v>24.172035862821303</v>
      </c>
      <c r="AW147" s="16">
        <v>28.188436405197905</v>
      </c>
      <c r="AX147" s="16">
        <v>2.2875295636240175E-2</v>
      </c>
      <c r="AY147" s="16">
        <v>8.485792307704824E-6</v>
      </c>
      <c r="AZ147" s="16">
        <v>6.0003612845187229E-6</v>
      </c>
      <c r="BA147" s="16">
        <v>23.245694731838363</v>
      </c>
      <c r="BB147" s="16">
        <v>1.3100441908201039</v>
      </c>
      <c r="BC147" s="16">
        <v>0.92634113098293891</v>
      </c>
      <c r="BD147" s="16">
        <v>0.13</v>
      </c>
      <c r="BE147" s="16">
        <v>22.993100000000002</v>
      </c>
      <c r="BF147" s="16">
        <v>77.258800000000008</v>
      </c>
      <c r="BG147" s="16">
        <v>0.15573859054991132</v>
      </c>
      <c r="BH147" s="16">
        <v>19.208467570103547</v>
      </c>
      <c r="BI147" s="16">
        <v>17.451057899290063</v>
      </c>
      <c r="BJ147" s="16">
        <v>0.15575059127248037</v>
      </c>
      <c r="BK147" s="16">
        <v>1.6971584615419463E-5</v>
      </c>
      <c r="BL147" s="16">
        <v>1.2000722569044386E-5</v>
      </c>
      <c r="BM147" s="16">
        <v>18.415737991645194</v>
      </c>
      <c r="BN147" s="16">
        <v>1.1210889211501065</v>
      </c>
      <c r="BO147" s="16">
        <v>0.7927295784583509</v>
      </c>
    </row>
    <row r="148" spans="1:67" x14ac:dyDescent="0.25">
      <c r="B148" s="16" t="s">
        <v>213</v>
      </c>
      <c r="C148" s="16" t="s">
        <v>216</v>
      </c>
      <c r="D148" s="16">
        <v>6</v>
      </c>
      <c r="E148" s="16">
        <v>12</v>
      </c>
      <c r="F148" s="16">
        <v>69.550000000000011</v>
      </c>
      <c r="G148" s="16">
        <v>366.93</v>
      </c>
      <c r="H148" s="16">
        <v>565.63000000000011</v>
      </c>
      <c r="I148" s="16">
        <v>2518.66</v>
      </c>
      <c r="J148" s="16">
        <v>548.85500000000002</v>
      </c>
      <c r="K148" s="16">
        <v>23.723432508808717</v>
      </c>
      <c r="L148" s="16">
        <v>16.775000000000034</v>
      </c>
      <c r="M148" s="16">
        <v>3.0563627916298537</v>
      </c>
      <c r="N148" s="16">
        <v>2483.4549999999999</v>
      </c>
      <c r="O148" s="16">
        <v>49.787388463344705</v>
      </c>
      <c r="P148" s="16">
        <v>35.20499999999992</v>
      </c>
      <c r="Q148" s="16">
        <v>2.54</v>
      </c>
      <c r="R148" s="16">
        <v>2.5400000000000005E-4</v>
      </c>
      <c r="S148" s="16">
        <v>1.7665700000000006E-2</v>
      </c>
      <c r="T148" s="16">
        <v>0.28950257000000001</v>
      </c>
      <c r="U148" s="16">
        <v>5.1182322366211119</v>
      </c>
      <c r="W148" s="16">
        <v>59.779057738024733</v>
      </c>
      <c r="X148" s="16">
        <v>57.69330733284793</v>
      </c>
      <c r="Y148" s="16">
        <v>5.0798189261589997</v>
      </c>
      <c r="Z148" s="16">
        <v>5.432462463116685E-2</v>
      </c>
      <c r="AA148" s="16">
        <v>3.8413310462111827E-2</v>
      </c>
      <c r="AB148" s="16">
        <v>58.712041242327047</v>
      </c>
      <c r="AC148" s="16">
        <v>1.5089891994914761</v>
      </c>
      <c r="AD148" s="16">
        <v>1.0670164956976826</v>
      </c>
      <c r="AE148" s="16">
        <v>2.16</v>
      </c>
      <c r="AF148" s="16">
        <v>2.1600000000000002E-4</v>
      </c>
      <c r="AG148" s="16">
        <v>1.5022800000000005E-2</v>
      </c>
      <c r="AH148" s="16">
        <v>0.24390367000000002</v>
      </c>
      <c r="AI148" s="16">
        <v>4.31207096511854</v>
      </c>
      <c r="AJ148" s="16">
        <v>60.195772760551655</v>
      </c>
      <c r="AL148" s="16">
        <v>4.2800532054580822</v>
      </c>
      <c r="AM148" s="16">
        <v>4.5279949948621653E-2</v>
      </c>
      <c r="AN148" s="16">
        <v>3.2017759660457834E-2</v>
      </c>
      <c r="AO148" s="16">
        <v>59.135244134080438</v>
      </c>
      <c r="AP148" s="16">
        <v>1.4998139668405064</v>
      </c>
      <c r="AQ148" s="16">
        <v>1.0605286264712177</v>
      </c>
      <c r="AR148" s="16">
        <v>0.01</v>
      </c>
      <c r="AS148" s="16">
        <v>0.69550000000000012</v>
      </c>
      <c r="AT148" s="16">
        <v>12.040500000000003</v>
      </c>
      <c r="AU148" s="16">
        <v>2.1286883651857224E-2</v>
      </c>
      <c r="AV148" s="16">
        <v>25.653891388832079</v>
      </c>
      <c r="AW148" s="16">
        <v>29.916515516684477</v>
      </c>
      <c r="AX148" s="16">
        <v>2.1120437766388694E-2</v>
      </c>
      <c r="AY148" s="16">
        <v>2.3539002863079577E-4</v>
      </c>
      <c r="AZ148" s="16">
        <v>1.6644588546853124E-4</v>
      </c>
      <c r="BA148" s="16">
        <v>24.844744091353057</v>
      </c>
      <c r="BB148" s="16">
        <v>1.144307082052368</v>
      </c>
      <c r="BC148" s="16">
        <v>0.80914729747902037</v>
      </c>
      <c r="BD148" s="16">
        <v>0.13</v>
      </c>
      <c r="BE148" s="16">
        <v>9.041500000000001</v>
      </c>
      <c r="BF148" s="16">
        <v>86.300300000000007</v>
      </c>
      <c r="BG148" s="16">
        <v>0.15257376730371441</v>
      </c>
      <c r="BH148" s="16">
        <v>21.456410322710255</v>
      </c>
      <c r="BI148" s="16">
        <v>19.493333212865103</v>
      </c>
      <c r="BJ148" s="16">
        <v>0.15224087553277738</v>
      </c>
      <c r="BK148" s="16">
        <v>4.7078005726157684E-4</v>
      </c>
      <c r="BL148" s="16">
        <v>3.3289177093705213E-4</v>
      </c>
      <c r="BM148" s="16">
        <v>20.833631299295785</v>
      </c>
      <c r="BN148" s="16">
        <v>0.8807425412742147</v>
      </c>
      <c r="BO148" s="16">
        <v>0.62277902341446989</v>
      </c>
    </row>
    <row r="149" spans="1:67" x14ac:dyDescent="0.25">
      <c r="B149" s="16" t="s">
        <v>215</v>
      </c>
      <c r="C149" s="16" t="s">
        <v>217</v>
      </c>
      <c r="D149" s="16">
        <v>8</v>
      </c>
      <c r="E149" s="16">
        <v>20</v>
      </c>
      <c r="F149" s="16">
        <v>46.67</v>
      </c>
      <c r="G149" s="16">
        <v>271.12000000000006</v>
      </c>
      <c r="H149" s="16">
        <v>612.30000000000007</v>
      </c>
      <c r="I149" s="16">
        <v>2789.7799999999997</v>
      </c>
      <c r="J149" s="16">
        <v>596.68500000000006</v>
      </c>
      <c r="K149" s="16">
        <v>22.082944776455893</v>
      </c>
      <c r="L149" s="16">
        <v>15.615000000000009</v>
      </c>
      <c r="M149" s="16">
        <v>2.6169586967998204</v>
      </c>
      <c r="N149" s="16">
        <v>2830.6750000000002</v>
      </c>
      <c r="O149" s="16">
        <v>57.834263633248021</v>
      </c>
      <c r="P149" s="16">
        <v>40.895000000000209</v>
      </c>
      <c r="Q149" s="16">
        <v>2.64</v>
      </c>
      <c r="R149" s="16">
        <v>2.6400000000000002E-4</v>
      </c>
      <c r="S149" s="16">
        <v>1.2320880000000001E-2</v>
      </c>
      <c r="T149" s="16">
        <v>0.30182344999999999</v>
      </c>
      <c r="U149" s="16">
        <v>4.9293393761228153</v>
      </c>
      <c r="W149" s="16">
        <v>62.323182292439817</v>
      </c>
      <c r="X149" s="16">
        <v>60.148664867156313</v>
      </c>
      <c r="Y149" s="16">
        <v>4.8841412663566217</v>
      </c>
      <c r="Z149" s="16">
        <v>6.3919779824979372E-2</v>
      </c>
      <c r="AA149" s="16">
        <v>4.5198109766193983E-2</v>
      </c>
      <c r="AB149" s="16">
        <v>61.373782936197088</v>
      </c>
      <c r="AC149" s="16">
        <v>1.3426534457067583</v>
      </c>
      <c r="AD149" s="16">
        <v>0.94939935624273275</v>
      </c>
      <c r="AE149" s="16">
        <v>2.1</v>
      </c>
      <c r="AF149" s="16">
        <v>2.1000000000000001E-4</v>
      </c>
      <c r="AG149" s="16">
        <v>9.8007000000000007E-3</v>
      </c>
      <c r="AH149" s="16">
        <v>0.25370437000000001</v>
      </c>
      <c r="AI149" s="16">
        <v>4.1434651314715003</v>
      </c>
      <c r="AJ149" s="16">
        <v>62.614599464120069</v>
      </c>
      <c r="AL149" s="16">
        <v>4.1051998760425974</v>
      </c>
      <c r="AM149" s="16">
        <v>5.4115243195225204E-2</v>
      </c>
      <c r="AN149" s="16">
        <v>3.8265255428902911E-2</v>
      </c>
      <c r="AO149" s="16">
        <v>61.666314492959188</v>
      </c>
      <c r="AP149" s="16">
        <v>1.3410774672102919</v>
      </c>
      <c r="AQ149" s="16">
        <v>0.94828497116087718</v>
      </c>
      <c r="AR149" s="16">
        <v>0.01</v>
      </c>
      <c r="AS149" s="16">
        <v>0.4667</v>
      </c>
      <c r="AT149" s="16">
        <v>12.507200000000003</v>
      </c>
      <c r="AU149" s="16">
        <v>2.0426588273722034E-2</v>
      </c>
      <c r="AV149" s="16">
        <v>26.648257994136497</v>
      </c>
      <c r="AW149" s="16">
        <v>31.076105051308172</v>
      </c>
      <c r="AX149" s="16">
        <v>2.0228524659861687E-2</v>
      </c>
      <c r="AY149" s="16">
        <v>2.8010424893392945E-4</v>
      </c>
      <c r="AZ149" s="16">
        <v>1.9806361386034627E-4</v>
      </c>
      <c r="BA149" s="16">
        <v>25.86999393103568</v>
      </c>
      <c r="BB149" s="16">
        <v>1.1006315931447683</v>
      </c>
      <c r="BC149" s="16">
        <v>0.77826406310081886</v>
      </c>
      <c r="BD149" s="16">
        <v>0.13</v>
      </c>
      <c r="BE149" s="16">
        <v>6.0671000000000008</v>
      </c>
      <c r="BF149" s="16">
        <v>92.367400000000004</v>
      </c>
      <c r="BG149" s="16">
        <v>0.15085317654744404</v>
      </c>
      <c r="BH149" s="16">
        <v>22.964842936141672</v>
      </c>
      <c r="BI149" s="16">
        <v>20.863757208329474</v>
      </c>
      <c r="BJ149" s="16">
        <v>0.15045704931972337</v>
      </c>
      <c r="BK149" s="16">
        <v>5.6020849786782951E-4</v>
      </c>
      <c r="BL149" s="16">
        <v>3.9612722772067177E-4</v>
      </c>
      <c r="BM149" s="16">
        <v>22.384094753564575</v>
      </c>
      <c r="BN149" s="16">
        <v>0.82130195612405354</v>
      </c>
      <c r="BO149" s="16">
        <v>0.5807481825770946</v>
      </c>
    </row>
    <row r="150" spans="1:67" x14ac:dyDescent="0.25">
      <c r="C150" s="16" t="s">
        <v>218</v>
      </c>
      <c r="F150" s="16">
        <v>4055.02</v>
      </c>
      <c r="Q150" s="16">
        <v>1.24</v>
      </c>
      <c r="R150" s="16">
        <v>1.2400000000000001E-4</v>
      </c>
      <c r="S150" s="16">
        <v>0.50282248000000007</v>
      </c>
      <c r="AE150" s="16">
        <v>1.06</v>
      </c>
      <c r="AF150" s="16">
        <v>1.06E-4</v>
      </c>
      <c r="AG150" s="16">
        <v>0.42983211999999998</v>
      </c>
      <c r="AR150" s="16">
        <v>0.01</v>
      </c>
      <c r="AS150" s="16">
        <v>40.550200000000004</v>
      </c>
      <c r="BD150" s="16">
        <v>0.11</v>
      </c>
      <c r="BE150" s="16">
        <v>446.05220000000003</v>
      </c>
    </row>
    <row r="151" spans="1:67" x14ac:dyDescent="0.25">
      <c r="C151" s="16" t="s">
        <v>219</v>
      </c>
      <c r="F151" s="16">
        <v>3366.83</v>
      </c>
    </row>
    <row r="152" spans="1:67" x14ac:dyDescent="0.25">
      <c r="C152" s="16" t="s">
        <v>220</v>
      </c>
      <c r="F152" s="16">
        <v>51.34</v>
      </c>
      <c r="P152" s="16" t="s">
        <v>42</v>
      </c>
      <c r="Q152" s="16">
        <v>0.53</v>
      </c>
      <c r="R152" s="16">
        <v>5.3000000000000001E-5</v>
      </c>
      <c r="S152" s="16">
        <v>2.7210200000000002E-3</v>
      </c>
      <c r="AE152" s="16">
        <v>0.44</v>
      </c>
      <c r="AF152" s="16">
        <v>4.3999999999999999E-5</v>
      </c>
      <c r="AG152" s="16">
        <v>2.25896E-3</v>
      </c>
      <c r="AR152" s="16">
        <v>0.01</v>
      </c>
      <c r="AS152" s="16">
        <v>0.51340000000000008</v>
      </c>
      <c r="BD152" s="16">
        <v>0.09</v>
      </c>
      <c r="BE152" s="16">
        <v>4.6206000000000005</v>
      </c>
    </row>
    <row r="153" spans="1:67" x14ac:dyDescent="0.25">
      <c r="C153" s="16" t="s">
        <v>221</v>
      </c>
      <c r="F153" s="16">
        <v>24.550000000000004</v>
      </c>
      <c r="P153" s="16" t="s">
        <v>42</v>
      </c>
    </row>
    <row r="155" spans="1:67" x14ac:dyDescent="0.25">
      <c r="C155" s="16" t="s">
        <v>222</v>
      </c>
      <c r="S155" s="16">
        <v>1.1942915448012586E-4</v>
      </c>
      <c r="T155" s="16">
        <v>0.48428760999999998</v>
      </c>
      <c r="X155" s="16">
        <v>0.50282248000000007</v>
      </c>
      <c r="AG155" s="16">
        <v>9.9921591015580694E-5</v>
      </c>
      <c r="AH155" s="16">
        <v>0.40518405000000002</v>
      </c>
      <c r="AS155" s="16">
        <v>1.1574394207673453E-2</v>
      </c>
      <c r="AT155" s="16">
        <v>46.934400000000004</v>
      </c>
      <c r="AW155" s="16">
        <v>40.550200000000004</v>
      </c>
      <c r="BE155" s="16">
        <v>9.9188709303529937E-2</v>
      </c>
      <c r="BF155" s="16">
        <v>402.21219999999994</v>
      </c>
      <c r="BI155" s="16">
        <v>446.05220000000003</v>
      </c>
    </row>
    <row r="156" spans="1:67" x14ac:dyDescent="0.25">
      <c r="C156" s="16" t="s">
        <v>223</v>
      </c>
      <c r="T156" s="16">
        <v>96.313834258166011</v>
      </c>
      <c r="AH156" s="16">
        <v>94.265651901491211</v>
      </c>
      <c r="AT156" s="16">
        <v>115.74394207673451</v>
      </c>
      <c r="BF156" s="16">
        <v>90.171553912299927</v>
      </c>
    </row>
    <row r="159" spans="1:67" x14ac:dyDescent="0.25">
      <c r="C159" s="16" t="s">
        <v>42</v>
      </c>
      <c r="E159" s="16">
        <v>0</v>
      </c>
      <c r="F159" s="16" t="s">
        <v>42</v>
      </c>
      <c r="G159" s="16" t="s">
        <v>42</v>
      </c>
      <c r="H159" s="16">
        <v>0</v>
      </c>
      <c r="I159" s="16">
        <v>0</v>
      </c>
      <c r="R159" s="16" t="s">
        <v>42</v>
      </c>
      <c r="S159" s="16" t="s">
        <v>42</v>
      </c>
      <c r="U159" s="16">
        <v>0</v>
      </c>
      <c r="W159" s="16">
        <v>0</v>
      </c>
      <c r="AF159" s="16" t="s">
        <v>42</v>
      </c>
      <c r="AG159" s="16" t="s">
        <v>42</v>
      </c>
      <c r="AR159" s="16" t="s">
        <v>42</v>
      </c>
      <c r="AS159" s="16" t="s">
        <v>42</v>
      </c>
      <c r="BD159" s="16" t="s">
        <v>42</v>
      </c>
      <c r="BE159" s="16" t="s">
        <v>42</v>
      </c>
    </row>
    <row r="160" spans="1:67" x14ac:dyDescent="0.25">
      <c r="A160" s="16" t="s">
        <v>279</v>
      </c>
      <c r="B160" s="16" t="s">
        <v>211</v>
      </c>
      <c r="C160" s="16" t="s">
        <v>212</v>
      </c>
      <c r="D160" s="16">
        <v>2</v>
      </c>
      <c r="E160" s="16">
        <v>2</v>
      </c>
      <c r="F160" s="16">
        <v>291.42</v>
      </c>
      <c r="G160" s="16">
        <v>1222.7299999999998</v>
      </c>
      <c r="H160" s="16">
        <v>291.42</v>
      </c>
      <c r="I160" s="16">
        <v>1222.7299999999998</v>
      </c>
      <c r="J160" s="16">
        <v>310.70500000000004</v>
      </c>
      <c r="Q160" s="16">
        <v>6.56</v>
      </c>
      <c r="R160" s="16">
        <v>6.5600000000000001E-4</v>
      </c>
      <c r="S160" s="16">
        <v>0.19117152000000001</v>
      </c>
      <c r="T160" s="16">
        <v>0.19117152000000001</v>
      </c>
      <c r="U160" s="16">
        <v>6.56</v>
      </c>
      <c r="W160" s="16">
        <v>41.082460612877448</v>
      </c>
      <c r="X160" s="16">
        <v>38.097476152448955</v>
      </c>
      <c r="AA160" s="16" t="s">
        <v>42</v>
      </c>
      <c r="AE160" s="16">
        <v>5.58</v>
      </c>
      <c r="AF160" s="16">
        <v>5.5800000000000001E-4</v>
      </c>
      <c r="AG160" s="16">
        <v>0.16261236000000001</v>
      </c>
      <c r="AH160" s="16">
        <v>0.16261236000000001</v>
      </c>
      <c r="AI160" s="16">
        <v>5.58</v>
      </c>
      <c r="AJ160" s="16">
        <v>41.780687027319644</v>
      </c>
      <c r="AR160" s="16">
        <v>0.03</v>
      </c>
      <c r="AS160" s="16">
        <v>8.7425999999999995</v>
      </c>
      <c r="AT160" s="16">
        <v>8.7425999999999995</v>
      </c>
      <c r="AU160" s="16">
        <v>2.9999999999999995E-2</v>
      </c>
      <c r="AV160" s="16">
        <v>18.847415826258672</v>
      </c>
      <c r="AW160" s="16">
        <v>21.722364399831037</v>
      </c>
      <c r="BD160" s="16">
        <v>0.17</v>
      </c>
      <c r="BE160" s="16">
        <v>49.541400000000003</v>
      </c>
      <c r="BF160" s="16">
        <v>49.541400000000003</v>
      </c>
      <c r="BG160" s="16">
        <v>0.17</v>
      </c>
      <c r="BH160" s="16">
        <v>12.387833760669015</v>
      </c>
      <c r="BI160" s="16">
        <v>11.190308933246294</v>
      </c>
    </row>
    <row r="161" spans="1:67" x14ac:dyDescent="0.25">
      <c r="B161" s="16" t="s">
        <v>229</v>
      </c>
      <c r="C161" s="16" t="s">
        <v>214</v>
      </c>
      <c r="D161" s="16">
        <v>4</v>
      </c>
      <c r="E161" s="16">
        <v>6</v>
      </c>
      <c r="F161" s="16">
        <v>161.05000000000001</v>
      </c>
      <c r="G161" s="16">
        <v>796.46</v>
      </c>
      <c r="H161" s="16">
        <v>452.47</v>
      </c>
      <c r="I161" s="16">
        <v>2019.1899999999998</v>
      </c>
      <c r="J161" s="16">
        <v>481.74</v>
      </c>
      <c r="Q161" s="16">
        <v>3.53</v>
      </c>
      <c r="R161" s="16">
        <v>3.5299999999999996E-4</v>
      </c>
      <c r="S161" s="16">
        <v>5.6850649999999996E-2</v>
      </c>
      <c r="T161" s="16">
        <v>0.24802217000000001</v>
      </c>
      <c r="U161" s="16">
        <v>5.4815163436249907</v>
      </c>
      <c r="W161" s="16">
        <v>53.299576370713552</v>
      </c>
      <c r="X161" s="16">
        <v>49.426916241779324</v>
      </c>
      <c r="AE161" s="16">
        <v>2.87</v>
      </c>
      <c r="AF161" s="16">
        <v>2.8699999999999998E-4</v>
      </c>
      <c r="AG161" s="16">
        <v>4.6221350000000001E-2</v>
      </c>
      <c r="AH161" s="16">
        <v>0.20883371000000001</v>
      </c>
      <c r="AI161" s="16">
        <v>4.6154156076645965</v>
      </c>
      <c r="AJ161" s="16">
        <v>53.656535568784761</v>
      </c>
      <c r="AR161" s="16">
        <v>0.01</v>
      </c>
      <c r="AS161" s="16">
        <v>1.6105</v>
      </c>
      <c r="AT161" s="16">
        <v>10.3531</v>
      </c>
      <c r="AU161" s="16">
        <v>2.2881295997524694E-2</v>
      </c>
      <c r="AV161" s="16">
        <v>22.319353600855425</v>
      </c>
      <c r="AW161" s="16">
        <v>25.723904887320785</v>
      </c>
      <c r="BD161" s="16">
        <v>0.13</v>
      </c>
      <c r="BE161" s="16">
        <v>20.936500000000002</v>
      </c>
      <c r="BF161" s="16">
        <v>70.477900000000005</v>
      </c>
      <c r="BG161" s="16">
        <v>0.15576259199504941</v>
      </c>
      <c r="BH161" s="16">
        <v>17.623008413186845</v>
      </c>
      <c r="BI161" s="16">
        <v>15.919402236643274</v>
      </c>
    </row>
    <row r="162" spans="1:67" x14ac:dyDescent="0.25">
      <c r="B162" s="16" t="s">
        <v>213</v>
      </c>
      <c r="C162" s="16" t="s">
        <v>216</v>
      </c>
      <c r="D162" s="16">
        <v>6</v>
      </c>
      <c r="E162" s="16">
        <v>12</v>
      </c>
      <c r="F162" s="16">
        <v>79.61</v>
      </c>
      <c r="G162" s="16">
        <v>429.05999999999995</v>
      </c>
      <c r="H162" s="16">
        <v>532.08000000000004</v>
      </c>
      <c r="I162" s="16">
        <v>2448.25</v>
      </c>
      <c r="J162" s="16">
        <v>559.245</v>
      </c>
      <c r="Q162" s="16">
        <v>2.54</v>
      </c>
      <c r="R162" s="16">
        <v>2.5400000000000005E-4</v>
      </c>
      <c r="S162" s="16">
        <v>2.0220940000000003E-2</v>
      </c>
      <c r="T162" s="16">
        <v>0.26824311000000001</v>
      </c>
      <c r="U162" s="16">
        <v>5.0414056156968883</v>
      </c>
      <c r="W162" s="16">
        <v>57.645024746629367</v>
      </c>
      <c r="X162" s="16">
        <v>53.456631439054</v>
      </c>
      <c r="AE162" s="16">
        <v>2.16</v>
      </c>
      <c r="AF162" s="16">
        <v>2.1600000000000002E-4</v>
      </c>
      <c r="AG162" s="16">
        <v>1.7195760000000001E-2</v>
      </c>
      <c r="AH162" s="16">
        <v>0.22602947000000001</v>
      </c>
      <c r="AI162" s="16">
        <v>4.2480354457976244</v>
      </c>
      <c r="AJ162" s="16">
        <v>58.07471550760922</v>
      </c>
      <c r="AR162" s="16">
        <v>0.01</v>
      </c>
      <c r="AS162" s="16">
        <v>0.79610000000000003</v>
      </c>
      <c r="AT162" s="16">
        <v>11.1492</v>
      </c>
      <c r="AU162" s="16">
        <v>2.0953991880920161E-2</v>
      </c>
      <c r="AV162" s="16">
        <v>24.035596793874038</v>
      </c>
      <c r="AW162" s="16">
        <v>27.701940517305633</v>
      </c>
      <c r="BD162" s="16">
        <v>0.13</v>
      </c>
      <c r="BE162" s="16">
        <v>10.349299999999999</v>
      </c>
      <c r="BF162" s="16">
        <v>80.827200000000005</v>
      </c>
      <c r="BG162" s="16">
        <v>0.15190798376184031</v>
      </c>
      <c r="BH162" s="16">
        <v>20.210852275881315</v>
      </c>
      <c r="BI162" s="16">
        <v>18.257080708443542</v>
      </c>
    </row>
    <row r="163" spans="1:67" x14ac:dyDescent="0.25">
      <c r="B163" s="16" t="s">
        <v>215</v>
      </c>
      <c r="C163" s="16" t="s">
        <v>217</v>
      </c>
      <c r="D163" s="16">
        <v>8</v>
      </c>
      <c r="E163" s="16">
        <v>20</v>
      </c>
      <c r="F163" s="16">
        <v>48.99</v>
      </c>
      <c r="G163" s="16">
        <v>423.32</v>
      </c>
      <c r="H163" s="16">
        <v>581.07000000000005</v>
      </c>
      <c r="I163" s="16">
        <v>2871.57</v>
      </c>
      <c r="J163" s="16">
        <v>606.94000000000005</v>
      </c>
      <c r="Q163" s="16">
        <v>2.64</v>
      </c>
      <c r="R163" s="16">
        <v>2.6400000000000002E-4</v>
      </c>
      <c r="S163" s="16">
        <v>1.2933360000000001E-2</v>
      </c>
      <c r="T163" s="16">
        <v>0.28117647000000001</v>
      </c>
      <c r="U163" s="16">
        <v>4.8389431565904273</v>
      </c>
      <c r="W163" s="16">
        <v>60.424383579954352</v>
      </c>
      <c r="X163" s="16">
        <v>56.034046600951747</v>
      </c>
      <c r="AE163" s="16">
        <v>2.1</v>
      </c>
      <c r="AF163" s="16">
        <v>2.1000000000000001E-4</v>
      </c>
      <c r="AG163" s="16">
        <v>1.0287900000000001E-2</v>
      </c>
      <c r="AH163" s="16">
        <v>0.23631737</v>
      </c>
      <c r="AI163" s="16">
        <v>4.0669346206136945</v>
      </c>
      <c r="AJ163" s="16">
        <v>60.718029521798314</v>
      </c>
      <c r="AR163" s="16">
        <v>0.01</v>
      </c>
      <c r="AS163" s="16">
        <v>0.48990000000000006</v>
      </c>
      <c r="AT163" s="16">
        <v>11.639100000000001</v>
      </c>
      <c r="AU163" s="16">
        <v>2.0030461046001341E-2</v>
      </c>
      <c r="AV163" s="16">
        <v>25.091729867934859</v>
      </c>
      <c r="AW163" s="16">
        <v>28.91917409993291</v>
      </c>
      <c r="BD163" s="16">
        <v>0.13</v>
      </c>
      <c r="BE163" s="16">
        <v>6.3687000000000005</v>
      </c>
      <c r="BF163" s="16">
        <v>87.195900000000009</v>
      </c>
      <c r="BG163" s="16">
        <v>0.1500609220920027</v>
      </c>
      <c r="BH163" s="16">
        <v>21.803346570987483</v>
      </c>
      <c r="BI163" s="16">
        <v>19.695629487912143</v>
      </c>
    </row>
    <row r="164" spans="1:67" x14ac:dyDescent="0.25">
      <c r="C164" s="16" t="s">
        <v>218</v>
      </c>
      <c r="F164" s="16">
        <v>4055.78</v>
      </c>
      <c r="Q164" s="16">
        <v>1.24</v>
      </c>
      <c r="R164" s="16">
        <v>1.2400000000000001E-4</v>
      </c>
      <c r="S164" s="16">
        <v>0.50291672000000009</v>
      </c>
      <c r="AE164" s="16">
        <v>1.06</v>
      </c>
      <c r="AF164" s="16">
        <v>1.06E-4</v>
      </c>
      <c r="AG164" s="16">
        <v>0.42991268000000005</v>
      </c>
      <c r="AR164" s="16">
        <v>0.01</v>
      </c>
      <c r="AS164" s="16">
        <v>40.5578</v>
      </c>
      <c r="BD164" s="16">
        <v>0.11</v>
      </c>
      <c r="BE164" s="16">
        <v>446.13580000000002</v>
      </c>
    </row>
    <row r="165" spans="1:67" x14ac:dyDescent="0.25">
      <c r="C165" s="16" t="s">
        <v>219</v>
      </c>
      <c r="F165" s="16">
        <v>3405.27</v>
      </c>
    </row>
    <row r="166" spans="1:67" x14ac:dyDescent="0.25">
      <c r="C166" s="16" t="s">
        <v>220</v>
      </c>
      <c r="F166" s="16">
        <v>50.25</v>
      </c>
      <c r="P166" s="16" t="s">
        <v>42</v>
      </c>
      <c r="Q166" s="16">
        <v>0.53</v>
      </c>
      <c r="R166" s="16">
        <v>5.3000000000000001E-5</v>
      </c>
      <c r="S166" s="16">
        <v>2.6632500000000003E-3</v>
      </c>
      <c r="AD166" s="16" t="s">
        <v>42</v>
      </c>
      <c r="AE166" s="16">
        <v>0.44</v>
      </c>
      <c r="AF166" s="16">
        <v>4.3999999999999999E-5</v>
      </c>
      <c r="AG166" s="16">
        <v>2.2109999999999999E-3</v>
      </c>
      <c r="AR166" s="16">
        <v>0.01</v>
      </c>
      <c r="AS166" s="16">
        <v>0.50250000000000006</v>
      </c>
      <c r="BD166" s="16">
        <v>0.09</v>
      </c>
      <c r="BE166" s="16">
        <v>4.5225</v>
      </c>
    </row>
    <row r="167" spans="1:67" x14ac:dyDescent="0.25">
      <c r="C167" s="16" t="s">
        <v>221</v>
      </c>
      <c r="F167" s="16">
        <v>19.190000000000001</v>
      </c>
      <c r="P167" s="16" t="s">
        <v>42</v>
      </c>
    </row>
    <row r="169" spans="1:67" x14ac:dyDescent="0.25">
      <c r="C169" s="16" t="s">
        <v>222</v>
      </c>
      <c r="S169" s="16">
        <v>1.1473405855347183E-4</v>
      </c>
      <c r="T169" s="16">
        <v>0.46533610000000003</v>
      </c>
      <c r="X169" s="16">
        <v>0.50291672000000009</v>
      </c>
      <c r="AG169" s="16">
        <v>9.5962949173771753E-5</v>
      </c>
      <c r="AH169" s="16">
        <v>0.38920461000000001</v>
      </c>
      <c r="AS169" s="16">
        <v>1.1437060195572737E-2</v>
      </c>
      <c r="AT169" s="16">
        <v>46.386200000000002</v>
      </c>
      <c r="AW169" s="16">
        <v>40.5578</v>
      </c>
      <c r="BE169" s="16">
        <v>9.8604904605279375E-2</v>
      </c>
      <c r="BF169" s="16">
        <v>399.91980000000001</v>
      </c>
      <c r="BI169" s="16">
        <v>446.13580000000002</v>
      </c>
    </row>
    <row r="170" spans="1:67" x14ac:dyDescent="0.25">
      <c r="C170" s="16" t="s">
        <v>223</v>
      </c>
      <c r="T170" s="16">
        <v>92.527466575380501</v>
      </c>
      <c r="AH170" s="16">
        <v>90.531084126199758</v>
      </c>
      <c r="AT170" s="16">
        <v>114.37060195572739</v>
      </c>
      <c r="BF170" s="16">
        <v>89.640822368435806</v>
      </c>
    </row>
    <row r="171" spans="1:67" x14ac:dyDescent="0.25">
      <c r="F171" s="16" t="s">
        <v>42</v>
      </c>
      <c r="S171" s="16">
        <v>1.1708160651679884</v>
      </c>
      <c r="AG171" s="16">
        <v>0.97942270094676231</v>
      </c>
    </row>
    <row r="173" spans="1:67" x14ac:dyDescent="0.25">
      <c r="C173" s="16" t="s">
        <v>42</v>
      </c>
      <c r="E173" s="16">
        <v>0</v>
      </c>
      <c r="F173" s="16" t="s">
        <v>42</v>
      </c>
      <c r="G173" s="16" t="s">
        <v>42</v>
      </c>
      <c r="H173" s="16">
        <v>0</v>
      </c>
      <c r="I173" s="16">
        <v>0</v>
      </c>
      <c r="L173" s="16">
        <v>0</v>
      </c>
      <c r="P173" s="16">
        <v>0</v>
      </c>
      <c r="R173" s="16" t="s">
        <v>42</v>
      </c>
      <c r="S173" s="16" t="s">
        <v>42</v>
      </c>
      <c r="U173" s="16">
        <v>0</v>
      </c>
      <c r="W173" s="16">
        <v>0</v>
      </c>
      <c r="AD173" s="16" t="s">
        <v>42</v>
      </c>
      <c r="AF173" s="16" t="s">
        <v>42</v>
      </c>
      <c r="AG173" s="16" t="s">
        <v>42</v>
      </c>
      <c r="AR173" s="16" t="s">
        <v>42</v>
      </c>
      <c r="AS173" s="16" t="s">
        <v>42</v>
      </c>
      <c r="BD173" s="16" t="s">
        <v>42</v>
      </c>
      <c r="BE173" s="16" t="s">
        <v>42</v>
      </c>
    </row>
    <row r="174" spans="1:67" x14ac:dyDescent="0.25">
      <c r="A174" s="16" t="s">
        <v>280</v>
      </c>
      <c r="B174" s="16" t="s">
        <v>211</v>
      </c>
      <c r="C174" s="16" t="s">
        <v>212</v>
      </c>
      <c r="D174" s="16">
        <v>2</v>
      </c>
      <c r="E174" s="16">
        <v>2</v>
      </c>
      <c r="F174" s="16">
        <v>329.99</v>
      </c>
      <c r="G174" s="16">
        <v>1307.4999999999998</v>
      </c>
      <c r="H174" s="16">
        <v>329.99</v>
      </c>
      <c r="I174" s="16">
        <v>1307.4999999999998</v>
      </c>
      <c r="J174" s="16">
        <v>335.59000000000003</v>
      </c>
      <c r="K174" s="16">
        <v>7.9195959492893238</v>
      </c>
      <c r="L174" s="16">
        <v>5.5999999999999934</v>
      </c>
      <c r="M174" s="16">
        <v>1.6687028814922951</v>
      </c>
      <c r="N174" s="16">
        <v>1322.5499999999997</v>
      </c>
      <c r="O174" s="16">
        <v>21.283914113715177</v>
      </c>
      <c r="P174" s="16">
        <v>15.050000000000066</v>
      </c>
      <c r="Q174" s="16">
        <v>6.07</v>
      </c>
      <c r="R174" s="16">
        <v>6.0700000000000001E-4</v>
      </c>
      <c r="S174" s="16">
        <v>0.20030393000000002</v>
      </c>
      <c r="T174" s="16">
        <v>0.20030393000000002</v>
      </c>
      <c r="U174" s="16">
        <v>6.0700000000000012</v>
      </c>
      <c r="W174" s="16">
        <v>43.890576781639254</v>
      </c>
      <c r="X174" s="16">
        <v>39.917421781323945</v>
      </c>
      <c r="Y174" s="16">
        <v>6.0700000000000012</v>
      </c>
      <c r="Z174" s="16">
        <v>0</v>
      </c>
      <c r="AA174" s="16">
        <v>0</v>
      </c>
      <c r="AB174" s="16">
        <v>44.593824315597502</v>
      </c>
      <c r="AC174" s="16">
        <v>0.99454220022918738</v>
      </c>
      <c r="AD174" s="16">
        <v>0.70324753395824746</v>
      </c>
      <c r="AE174" s="16">
        <v>5.15</v>
      </c>
      <c r="AF174" s="16">
        <v>5.1500000000000005E-4</v>
      </c>
      <c r="AG174" s="16">
        <v>0.16994485000000001</v>
      </c>
      <c r="AH174" s="16">
        <v>0.16994485000000001</v>
      </c>
      <c r="AI174" s="16">
        <v>5.1500000000000012</v>
      </c>
      <c r="AJ174" s="16">
        <v>44.915965219426624</v>
      </c>
      <c r="AL174" s="16">
        <v>5.1500000000000012</v>
      </c>
      <c r="AM174" s="16">
        <v>0</v>
      </c>
      <c r="AN174" s="16">
        <v>0</v>
      </c>
      <c r="AO174" s="16">
        <v>45.613433325735024</v>
      </c>
      <c r="AP174" s="16">
        <v>0.98636885526401774</v>
      </c>
      <c r="AQ174" s="16">
        <v>0.69746810630839906</v>
      </c>
      <c r="AR174" s="16">
        <v>0.03</v>
      </c>
      <c r="AS174" s="16">
        <v>9.8996999999999993</v>
      </c>
      <c r="AT174" s="16">
        <v>9.8996999999999993</v>
      </c>
      <c r="AU174" s="16">
        <v>2.9999999999999995E-2</v>
      </c>
      <c r="AV174" s="16">
        <v>20.841429807516192</v>
      </c>
      <c r="AW174" s="16">
        <v>24.597361294009485</v>
      </c>
      <c r="AX174" s="16">
        <v>0.03</v>
      </c>
      <c r="AY174" s="16">
        <v>3.4694469519536142E-18</v>
      </c>
      <c r="AZ174" s="16">
        <v>2.4532694666933983E-18</v>
      </c>
      <c r="BA174" s="16">
        <v>21.21108298458492</v>
      </c>
      <c r="BB174" s="16">
        <v>0.52276853638489473</v>
      </c>
      <c r="BC174" s="16">
        <v>0.36965317706872547</v>
      </c>
      <c r="BD174" s="16">
        <v>0.18</v>
      </c>
      <c r="BE174" s="16">
        <v>59.398200000000003</v>
      </c>
      <c r="BF174" s="16">
        <v>59.398200000000003</v>
      </c>
      <c r="BG174" s="16">
        <v>0.18</v>
      </c>
      <c r="BH174" s="16">
        <v>14.614893273599092</v>
      </c>
      <c r="BI174" s="16">
        <v>13.416742524005176</v>
      </c>
      <c r="BJ174" s="16">
        <v>0.18</v>
      </c>
      <c r="BK174" s="16">
        <v>0</v>
      </c>
      <c r="BL174" s="16">
        <v>0</v>
      </c>
      <c r="BM174" s="16">
        <v>14.902001091632908</v>
      </c>
      <c r="BN174" s="16">
        <v>0.40603177012676744</v>
      </c>
      <c r="BO174" s="16">
        <v>0.28710781803381469</v>
      </c>
    </row>
    <row r="175" spans="1:67" x14ac:dyDescent="0.25">
      <c r="B175" s="16" t="s">
        <v>231</v>
      </c>
      <c r="C175" s="16" t="s">
        <v>214</v>
      </c>
      <c r="D175" s="16">
        <v>4</v>
      </c>
      <c r="E175" s="16">
        <v>6</v>
      </c>
      <c r="F175" s="16">
        <v>181.01999999999998</v>
      </c>
      <c r="G175" s="16">
        <v>902.06999999999994</v>
      </c>
      <c r="H175" s="16">
        <v>511.01</v>
      </c>
      <c r="I175" s="16">
        <v>2209.5699999999997</v>
      </c>
      <c r="J175" s="16">
        <v>511.89</v>
      </c>
      <c r="K175" s="16">
        <v>1.2445079348883172</v>
      </c>
      <c r="L175" s="16">
        <v>0.87999999999999545</v>
      </c>
      <c r="M175" s="16">
        <v>0.1719119342046134</v>
      </c>
      <c r="N175" s="16">
        <v>2191.0949999999998</v>
      </c>
      <c r="O175" s="16">
        <v>26.127595564842803</v>
      </c>
      <c r="P175" s="16">
        <v>18.474999999999909</v>
      </c>
      <c r="Q175" s="16">
        <v>3.33</v>
      </c>
      <c r="R175" s="16">
        <v>3.3299999999999996E-4</v>
      </c>
      <c r="S175" s="16">
        <v>6.0279659999999985E-2</v>
      </c>
      <c r="T175" s="16">
        <v>0.26058358999999998</v>
      </c>
      <c r="U175" s="16">
        <v>5.0993833780160855</v>
      </c>
      <c r="W175" s="16">
        <v>57.099049753692796</v>
      </c>
      <c r="X175" s="16">
        <v>51.930209613568664</v>
      </c>
      <c r="Y175" s="16">
        <v>5.1262705645272817</v>
      </c>
      <c r="Z175" s="16">
        <v>3.8024223818188534E-2</v>
      </c>
      <c r="AA175" s="16">
        <v>2.6887186511196145E-2</v>
      </c>
      <c r="AB175" s="16">
        <v>57.446420824387602</v>
      </c>
      <c r="AC175" s="16">
        <v>0.491256879352652</v>
      </c>
      <c r="AD175" s="16">
        <v>0.34737107069480183</v>
      </c>
      <c r="AE175" s="16">
        <v>2.57</v>
      </c>
      <c r="AF175" s="16">
        <v>2.5700000000000001E-4</v>
      </c>
      <c r="AG175" s="16">
        <v>4.6522139999999997E-2</v>
      </c>
      <c r="AH175" s="16">
        <v>0.21646699</v>
      </c>
      <c r="AI175" s="16">
        <v>4.2360617209056572</v>
      </c>
      <c r="AJ175" s="16">
        <v>57.211641270647327</v>
      </c>
      <c r="AL175" s="16">
        <v>4.2613788527300684</v>
      </c>
      <c r="AM175" s="16">
        <v>3.5803831186469189E-2</v>
      </c>
      <c r="AN175" s="16">
        <v>2.5317131824410755E-2</v>
      </c>
      <c r="AO175" s="16">
        <v>57.572252984736082</v>
      </c>
      <c r="AP175" s="16">
        <v>0.50998197681492097</v>
      </c>
      <c r="AQ175" s="16">
        <v>0.36061171408875126</v>
      </c>
      <c r="AR175" s="16">
        <v>0.01</v>
      </c>
      <c r="AS175" s="16">
        <v>1.8101999999999998</v>
      </c>
      <c r="AT175" s="16">
        <v>11.709899999999999</v>
      </c>
      <c r="AU175" s="16">
        <v>2.2915207138803545E-2</v>
      </c>
      <c r="AV175" s="16">
        <v>24.652369152907045</v>
      </c>
      <c r="AW175" s="16">
        <v>29.095087832633482</v>
      </c>
      <c r="AX175" s="16">
        <v>2.3111463974651691E-2</v>
      </c>
      <c r="AY175" s="16">
        <v>2.775490789648765E-4</v>
      </c>
      <c r="AZ175" s="16">
        <v>1.9625683584814473E-4</v>
      </c>
      <c r="BA175" s="16">
        <v>24.925331104585624</v>
      </c>
      <c r="BB175" s="16">
        <v>0.38602649407567718</v>
      </c>
      <c r="BC175" s="16">
        <v>0.27296195167857995</v>
      </c>
      <c r="BD175" s="16">
        <v>0.12</v>
      </c>
      <c r="BE175" s="16">
        <v>21.722399999999997</v>
      </c>
      <c r="BF175" s="16">
        <v>81.120599999999996</v>
      </c>
      <c r="BG175" s="16">
        <v>0.15874562141641063</v>
      </c>
      <c r="BH175" s="16">
        <v>19.959677419354836</v>
      </c>
      <c r="BI175" s="16">
        <v>18.323353293413174</v>
      </c>
      <c r="BJ175" s="16">
        <v>0.15933439192395504</v>
      </c>
      <c r="BK175" s="16">
        <v>8.3264723689461726E-4</v>
      </c>
      <c r="BL175" s="16">
        <v>5.887705075444255E-4</v>
      </c>
      <c r="BM175" s="16">
        <v>20.120528071474261</v>
      </c>
      <c r="BN175" s="16">
        <v>0.22747717374385007</v>
      </c>
      <c r="BO175" s="16">
        <v>0.16085065211942684</v>
      </c>
    </row>
    <row r="176" spans="1:67" x14ac:dyDescent="0.25">
      <c r="B176" s="16" t="s">
        <v>213</v>
      </c>
      <c r="C176" s="16" t="s">
        <v>216</v>
      </c>
      <c r="D176" s="16">
        <v>6</v>
      </c>
      <c r="E176" s="16">
        <v>12</v>
      </c>
      <c r="F176" s="16">
        <v>75.400000000000006</v>
      </c>
      <c r="G176" s="16">
        <v>407.66000000000008</v>
      </c>
      <c r="H176" s="16">
        <v>586.41</v>
      </c>
      <c r="I176" s="16">
        <v>2617.2299999999996</v>
      </c>
      <c r="J176" s="16">
        <v>585.70000000000005</v>
      </c>
      <c r="K176" s="16">
        <v>1.0040916292848685</v>
      </c>
      <c r="L176" s="16">
        <v>0.70999999999997943</v>
      </c>
      <c r="M176" s="16">
        <v>0.12122246884069991</v>
      </c>
      <c r="N176" s="16">
        <v>2583.1099999999997</v>
      </c>
      <c r="O176" s="16">
        <v>48.252966748169847</v>
      </c>
      <c r="P176" s="16">
        <v>34.119999999999884</v>
      </c>
      <c r="Q176" s="16">
        <v>2.5299999999999998</v>
      </c>
      <c r="R176" s="16">
        <v>2.5299999999999997E-4</v>
      </c>
      <c r="S176" s="16">
        <v>1.9076199999999998E-2</v>
      </c>
      <c r="T176" s="16">
        <v>0.27965978999999996</v>
      </c>
      <c r="U176" s="16">
        <v>4.7690146825599831</v>
      </c>
      <c r="W176" s="16">
        <v>61.279024758685999</v>
      </c>
      <c r="X176" s="16">
        <v>55.731796139528946</v>
      </c>
      <c r="Y176" s="16">
        <v>4.7991651132077173</v>
      </c>
      <c r="Z176" s="16">
        <v>4.2639147933414584E-2</v>
      </c>
      <c r="AA176" s="16">
        <v>3.0150430647733813E-2</v>
      </c>
      <c r="AB176" s="16">
        <v>61.534581635293279</v>
      </c>
      <c r="AC176" s="16">
        <v>0.36141200085571729</v>
      </c>
      <c r="AD176" s="16">
        <v>0.255556876607276</v>
      </c>
      <c r="AE176" s="16">
        <v>1.98</v>
      </c>
      <c r="AF176" s="16">
        <v>1.9800000000000002E-4</v>
      </c>
      <c r="AG176" s="16">
        <v>1.4929200000000002E-2</v>
      </c>
      <c r="AH176" s="16">
        <v>0.23139619</v>
      </c>
      <c r="AI176" s="16">
        <v>3.9459796047134263</v>
      </c>
      <c r="AJ176" s="16">
        <v>61.157388540740328</v>
      </c>
      <c r="AL176" s="16">
        <v>3.9739511008404476</v>
      </c>
      <c r="AM176" s="16">
        <v>3.9557669182699901E-2</v>
      </c>
      <c r="AN176" s="16">
        <v>2.7971496127021211E-2</v>
      </c>
      <c r="AO176" s="16">
        <v>61.429523559680803</v>
      </c>
      <c r="AP176" s="16">
        <v>0.38485703458227821</v>
      </c>
      <c r="AQ176" s="16">
        <v>0.27213501894047454</v>
      </c>
      <c r="AR176" s="16">
        <v>0.01</v>
      </c>
      <c r="AS176" s="16">
        <v>0.75400000000000011</v>
      </c>
      <c r="AT176" s="16">
        <v>12.463899999999999</v>
      </c>
      <c r="AU176" s="16">
        <v>2.1254582970958884E-2</v>
      </c>
      <c r="AV176" s="16">
        <v>26.239734232138456</v>
      </c>
      <c r="AW176" s="16">
        <v>30.968519392749762</v>
      </c>
      <c r="AX176" s="16">
        <v>2.1459698877058786E-2</v>
      </c>
      <c r="AY176" s="16">
        <v>2.9007769626492551E-4</v>
      </c>
      <c r="AZ176" s="16">
        <v>2.0511590609990045E-4</v>
      </c>
      <c r="BA176" s="16">
        <v>26.480349344541622</v>
      </c>
      <c r="BB176" s="16">
        <v>0.34028115527248648</v>
      </c>
      <c r="BC176" s="16">
        <v>0.24061511240316769</v>
      </c>
      <c r="BD176" s="16">
        <v>0.12</v>
      </c>
      <c r="BE176" s="16">
        <v>9.048</v>
      </c>
      <c r="BF176" s="16">
        <v>90.168599999999998</v>
      </c>
      <c r="BG176" s="16">
        <v>0.15376374891287667</v>
      </c>
      <c r="BH176" s="16">
        <v>22.185932665128689</v>
      </c>
      <c r="BI176" s="16">
        <v>20.367096813540027</v>
      </c>
      <c r="BJ176" s="16">
        <v>0.15437909663117633</v>
      </c>
      <c r="BK176" s="16">
        <v>8.7023308879473479E-4</v>
      </c>
      <c r="BL176" s="16">
        <v>6.1534771829967183E-4</v>
      </c>
      <c r="BM176" s="16">
        <v>22.30535322892759</v>
      </c>
      <c r="BN176" s="16">
        <v>0.16888618095064692</v>
      </c>
      <c r="BO176" s="16">
        <v>0.11942056379890076</v>
      </c>
    </row>
    <row r="177" spans="1:67" x14ac:dyDescent="0.25">
      <c r="B177" s="16" t="s">
        <v>215</v>
      </c>
      <c r="C177" s="16" t="s">
        <v>217</v>
      </c>
      <c r="D177" s="16">
        <v>8</v>
      </c>
      <c r="E177" s="16">
        <v>20</v>
      </c>
      <c r="F177" s="16">
        <v>46.4</v>
      </c>
      <c r="G177" s="16">
        <v>290.39</v>
      </c>
      <c r="H177" s="16">
        <v>632.80999999999995</v>
      </c>
      <c r="I177" s="16">
        <v>2907.6199999999994</v>
      </c>
      <c r="J177" s="16">
        <v>630.28499999999997</v>
      </c>
      <c r="K177" s="16">
        <v>3.5708892449920326</v>
      </c>
      <c r="L177" s="16">
        <v>2.5249999999999768</v>
      </c>
      <c r="M177" s="16">
        <v>0.40061242136493447</v>
      </c>
      <c r="N177" s="16">
        <v>2857.58</v>
      </c>
      <c r="O177" s="16">
        <v>70.767246661149301</v>
      </c>
      <c r="P177" s="16">
        <v>50.039999999999729</v>
      </c>
      <c r="Q177" s="16">
        <v>2.3199999999999998</v>
      </c>
      <c r="R177" s="16">
        <v>2.3199999999999997E-4</v>
      </c>
      <c r="S177" s="16">
        <v>1.0764799999999998E-2</v>
      </c>
      <c r="T177" s="16">
        <v>0.29042458999999998</v>
      </c>
      <c r="U177" s="16">
        <v>4.5894437508888926</v>
      </c>
      <c r="W177" s="16">
        <v>63.637806640494254</v>
      </c>
      <c r="X177" s="16">
        <v>57.877051412311644</v>
      </c>
      <c r="Y177" s="16">
        <v>4.6238983919475682</v>
      </c>
      <c r="Z177" s="16">
        <v>4.8726220671876673E-2</v>
      </c>
      <c r="AA177" s="16">
        <v>3.4454641058676128E-2</v>
      </c>
      <c r="AB177" s="16">
        <v>63.799104107593678</v>
      </c>
      <c r="AC177" s="16">
        <v>0.22810906554843263</v>
      </c>
      <c r="AD177" s="16">
        <v>0.16129746709942336</v>
      </c>
      <c r="AE177" s="16">
        <v>1.87</v>
      </c>
      <c r="AF177" s="16">
        <v>1.8700000000000002E-4</v>
      </c>
      <c r="AG177" s="16">
        <v>8.6768000000000001E-3</v>
      </c>
      <c r="AH177" s="16">
        <v>0.24007299000000001</v>
      </c>
      <c r="AI177" s="16">
        <v>3.7937610025126034</v>
      </c>
      <c r="AJ177" s="16">
        <v>63.450643364384128</v>
      </c>
      <c r="AL177" s="16">
        <v>3.8252166488286226</v>
      </c>
      <c r="AM177" s="16">
        <v>4.4485001633325576E-2</v>
      </c>
      <c r="AN177" s="16">
        <v>3.1455646316019152E-2</v>
      </c>
      <c r="AO177" s="16">
        <v>63.630126610007423</v>
      </c>
      <c r="AP177" s="16">
        <v>0.25382764017921072</v>
      </c>
      <c r="AQ177" s="16">
        <v>0.17948324562329887</v>
      </c>
      <c r="AR177" s="16">
        <v>0.01</v>
      </c>
      <c r="AS177" s="16">
        <v>0.46399999999999997</v>
      </c>
      <c r="AT177" s="16">
        <v>12.927899999999999</v>
      </c>
      <c r="AU177" s="16">
        <v>2.0429354782636178E-2</v>
      </c>
      <c r="AV177" s="16">
        <v>27.21657428089625</v>
      </c>
      <c r="AW177" s="16">
        <v>32.121400352821325</v>
      </c>
      <c r="AX177" s="16">
        <v>2.0649716259675426E-2</v>
      </c>
      <c r="AY177" s="16">
        <v>3.1163818945346825E-4</v>
      </c>
      <c r="AZ177" s="16">
        <v>2.203614770392454E-4</v>
      </c>
      <c r="BA177" s="16">
        <v>27.419646243796652</v>
      </c>
      <c r="BB177" s="16">
        <v>0.28718712407147523</v>
      </c>
      <c r="BC177" s="16">
        <v>0.2030719629004025</v>
      </c>
      <c r="BD177" s="16">
        <v>0.11</v>
      </c>
      <c r="BE177" s="16">
        <v>5.1040000000000001</v>
      </c>
      <c r="BF177" s="16">
        <v>95.272599999999997</v>
      </c>
      <c r="BG177" s="16">
        <v>0.15055482688326671</v>
      </c>
      <c r="BH177" s="16">
        <v>23.441768957616507</v>
      </c>
      <c r="BI177" s="16">
        <v>21.519977773611583</v>
      </c>
      <c r="BJ177" s="16">
        <v>0.15124187438212017</v>
      </c>
      <c r="BK177" s="16">
        <v>9.7163189087304952E-4</v>
      </c>
      <c r="BL177" s="16">
        <v>6.8704749885344085E-4</v>
      </c>
      <c r="BM177" s="16">
        <v>23.515060283008033</v>
      </c>
      <c r="BN177" s="16">
        <v>0.10364958637299621</v>
      </c>
      <c r="BO177" s="16">
        <v>7.3291325391526385E-2</v>
      </c>
    </row>
    <row r="178" spans="1:67" x14ac:dyDescent="0.25">
      <c r="C178" s="16" t="s">
        <v>218</v>
      </c>
      <c r="F178" s="16">
        <v>4090.0299999999997</v>
      </c>
      <c r="Q178" s="16">
        <v>1.24</v>
      </c>
      <c r="R178" s="16">
        <v>1.2400000000000001E-4</v>
      </c>
      <c r="S178" s="16">
        <v>0.50716371999999998</v>
      </c>
      <c r="AE178" s="16">
        <v>1.06</v>
      </c>
      <c r="AF178" s="16">
        <v>1.06E-4</v>
      </c>
      <c r="AG178" s="16">
        <v>0.43354317999999997</v>
      </c>
      <c r="AR178" s="16">
        <v>0.01</v>
      </c>
      <c r="AS178" s="16">
        <v>40.900300000000001</v>
      </c>
      <c r="BD178" s="16">
        <v>0.11</v>
      </c>
      <c r="BE178" s="16">
        <v>449.9033</v>
      </c>
    </row>
    <row r="179" spans="1:67" x14ac:dyDescent="0.25">
      <c r="B179" s="16" t="s">
        <v>243</v>
      </c>
      <c r="C179" s="16" t="s">
        <v>219</v>
      </c>
      <c r="F179" s="16">
        <v>3387.44</v>
      </c>
    </row>
    <row r="180" spans="1:67" x14ac:dyDescent="0.25">
      <c r="C180" s="16" t="s">
        <v>220</v>
      </c>
      <c r="F180" s="16">
        <v>49.759999999999991</v>
      </c>
      <c r="P180" s="16" t="s">
        <v>42</v>
      </c>
      <c r="Q180" s="16">
        <v>0.48</v>
      </c>
      <c r="R180" s="16">
        <v>4.7999999999999994E-5</v>
      </c>
      <c r="S180" s="16">
        <v>2.3884799999999992E-3</v>
      </c>
      <c r="AE180" s="16">
        <v>0.4</v>
      </c>
      <c r="AF180" s="16">
        <v>4.0000000000000003E-5</v>
      </c>
      <c r="AG180" s="16">
        <v>1.9903999999999998E-3</v>
      </c>
      <c r="AR180" s="16">
        <v>0.01</v>
      </c>
      <c r="AS180" s="16">
        <v>0.49759999999999993</v>
      </c>
      <c r="BD180" s="16">
        <v>0.09</v>
      </c>
      <c r="BE180" s="16">
        <v>4.4783999999999988</v>
      </c>
    </row>
    <row r="181" spans="1:67" x14ac:dyDescent="0.25">
      <c r="C181" s="16" t="s">
        <v>221</v>
      </c>
      <c r="F181" s="16">
        <v>20.02</v>
      </c>
      <c r="P181" s="16" t="s">
        <v>42</v>
      </c>
    </row>
    <row r="183" spans="1:67" x14ac:dyDescent="0.25">
      <c r="C183" s="16" t="s">
        <v>222</v>
      </c>
      <c r="S183" s="16">
        <v>1.1158136981880328E-4</v>
      </c>
      <c r="T183" s="16">
        <v>0.45637114999999995</v>
      </c>
      <c r="X183" s="16">
        <v>0.50716371999999998</v>
      </c>
      <c r="AG183" s="16">
        <v>9.250831656491518E-5</v>
      </c>
      <c r="AH183" s="16">
        <v>0.37836179000000003</v>
      </c>
      <c r="AS183" s="16">
        <v>1.1613631195859201E-2</v>
      </c>
      <c r="AT183" s="16">
        <v>47.500100000000003</v>
      </c>
      <c r="AW183" s="16">
        <v>40.900300000000001</v>
      </c>
      <c r="BE183" s="16">
        <v>9.9369051082754914E-2</v>
      </c>
      <c r="BF183" s="16">
        <v>406.42240000000004</v>
      </c>
      <c r="BI183" s="16">
        <v>449.9033</v>
      </c>
    </row>
    <row r="184" spans="1:67" x14ac:dyDescent="0.25">
      <c r="C184" s="16" t="s">
        <v>223</v>
      </c>
      <c r="T184" s="16">
        <v>89.984975660325205</v>
      </c>
      <c r="AH184" s="16">
        <v>87.271996759353939</v>
      </c>
      <c r="AT184" s="16">
        <v>116.136311958592</v>
      </c>
      <c r="BF184" s="16">
        <v>90.335500984322636</v>
      </c>
    </row>
    <row r="187" spans="1:67" x14ac:dyDescent="0.25">
      <c r="C187" s="16" t="s">
        <v>42</v>
      </c>
      <c r="E187" s="16">
        <v>0</v>
      </c>
      <c r="F187" s="16" t="s">
        <v>42</v>
      </c>
      <c r="G187" s="16" t="s">
        <v>42</v>
      </c>
      <c r="H187" s="16">
        <v>0</v>
      </c>
      <c r="I187" s="16">
        <v>0</v>
      </c>
      <c r="R187" s="16" t="s">
        <v>42</v>
      </c>
      <c r="S187" s="16" t="s">
        <v>42</v>
      </c>
      <c r="U187" s="16">
        <v>0</v>
      </c>
      <c r="W187" s="16">
        <v>0</v>
      </c>
      <c r="AF187" s="16" t="s">
        <v>42</v>
      </c>
      <c r="AG187" s="16" t="s">
        <v>42</v>
      </c>
      <c r="AR187" s="16" t="s">
        <v>42</v>
      </c>
      <c r="AS187" s="16" t="s">
        <v>42</v>
      </c>
      <c r="BD187" s="16" t="s">
        <v>42</v>
      </c>
      <c r="BE187" s="16" t="s">
        <v>42</v>
      </c>
    </row>
    <row r="188" spans="1:67" x14ac:dyDescent="0.25">
      <c r="A188" s="16" t="s">
        <v>281</v>
      </c>
      <c r="B188" s="16" t="s">
        <v>211</v>
      </c>
      <c r="C188" s="16" t="s">
        <v>212</v>
      </c>
      <c r="D188" s="16">
        <v>2</v>
      </c>
      <c r="E188" s="16">
        <v>2</v>
      </c>
      <c r="F188" s="16">
        <v>341.19</v>
      </c>
      <c r="G188" s="16">
        <v>1337.6</v>
      </c>
      <c r="H188" s="16">
        <v>341.19</v>
      </c>
      <c r="I188" s="16">
        <v>1337.6</v>
      </c>
      <c r="J188" s="16">
        <v>312.33499999999998</v>
      </c>
      <c r="Q188" s="16">
        <v>6.07</v>
      </c>
      <c r="R188" s="16">
        <v>6.0700000000000001E-4</v>
      </c>
      <c r="S188" s="16">
        <v>0.20710233</v>
      </c>
      <c r="T188" s="16">
        <v>0.20710233</v>
      </c>
      <c r="U188" s="16">
        <v>6.0700000000000012</v>
      </c>
      <c r="W188" s="16">
        <v>45.297071849555749</v>
      </c>
      <c r="X188" s="16">
        <v>41.272235939179716</v>
      </c>
      <c r="AA188" s="16" t="s">
        <v>42</v>
      </c>
      <c r="AE188" s="16">
        <v>5.15</v>
      </c>
      <c r="AF188" s="16">
        <v>5.1500000000000005E-4</v>
      </c>
      <c r="AG188" s="16">
        <v>0.17571285</v>
      </c>
      <c r="AH188" s="16">
        <v>0.17571285</v>
      </c>
      <c r="AI188" s="16">
        <v>5.1500000000000012</v>
      </c>
      <c r="AJ188" s="16">
        <v>46.310901432043423</v>
      </c>
      <c r="AR188" s="16">
        <v>0.03</v>
      </c>
      <c r="AS188" s="16">
        <v>10.2357</v>
      </c>
      <c r="AT188" s="16">
        <v>10.2357</v>
      </c>
      <c r="AU188" s="16">
        <v>0.03</v>
      </c>
      <c r="AV188" s="16">
        <v>21.580736161653643</v>
      </c>
      <c r="AW188" s="16">
        <v>25.432206127164754</v>
      </c>
      <c r="BD188" s="16">
        <v>0.18</v>
      </c>
      <c r="BE188" s="16">
        <v>61.414199999999994</v>
      </c>
      <c r="BF188" s="16">
        <v>61.414199999999994</v>
      </c>
      <c r="BG188" s="16">
        <v>0.18</v>
      </c>
      <c r="BH188" s="16">
        <v>15.189108909666722</v>
      </c>
      <c r="BI188" s="16">
        <v>13.872112432998957</v>
      </c>
    </row>
    <row r="189" spans="1:67" x14ac:dyDescent="0.25">
      <c r="B189" s="16" t="s">
        <v>229</v>
      </c>
      <c r="C189" s="16" t="s">
        <v>214</v>
      </c>
      <c r="D189" s="16">
        <v>4</v>
      </c>
      <c r="E189" s="16">
        <v>6</v>
      </c>
      <c r="F189" s="16">
        <v>171.57999999999998</v>
      </c>
      <c r="G189" s="16">
        <v>835.02</v>
      </c>
      <c r="H189" s="16">
        <v>512.77</v>
      </c>
      <c r="I189" s="16">
        <v>2172.62</v>
      </c>
      <c r="J189" s="16">
        <v>499.42999999999995</v>
      </c>
      <c r="Q189" s="16">
        <v>3.33</v>
      </c>
      <c r="R189" s="16">
        <v>3.3299999999999996E-4</v>
      </c>
      <c r="S189" s="16">
        <v>5.7136139999999988E-2</v>
      </c>
      <c r="T189" s="16">
        <v>0.26423847</v>
      </c>
      <c r="U189" s="16">
        <v>5.1531577510384778</v>
      </c>
      <c r="W189" s="16">
        <v>57.7937918950824</v>
      </c>
      <c r="X189" s="16">
        <v>52.658569693773416</v>
      </c>
      <c r="AE189" s="16">
        <v>2.57</v>
      </c>
      <c r="AF189" s="16">
        <v>2.5700000000000001E-4</v>
      </c>
      <c r="AG189" s="16">
        <v>4.4096059999999999E-2</v>
      </c>
      <c r="AH189" s="16">
        <v>0.21980891</v>
      </c>
      <c r="AI189" s="16">
        <v>4.2866959845544788</v>
      </c>
      <c r="AJ189" s="16">
        <v>57.932864698824829</v>
      </c>
      <c r="AR189" s="16">
        <v>0.01</v>
      </c>
      <c r="AS189" s="16">
        <v>1.7157999999999998</v>
      </c>
      <c r="AT189" s="16">
        <v>11.951499999999999</v>
      </c>
      <c r="AU189" s="16">
        <v>2.3307720810499834E-2</v>
      </c>
      <c r="AV189" s="16">
        <v>25.198293056264205</v>
      </c>
      <c r="AW189" s="16">
        <v>29.695381022187984</v>
      </c>
      <c r="BD189" s="16">
        <v>0.12</v>
      </c>
      <c r="BE189" s="16">
        <v>20.589599999999997</v>
      </c>
      <c r="BF189" s="16">
        <v>82.003799999999984</v>
      </c>
      <c r="BG189" s="16">
        <v>0.15992316243149948</v>
      </c>
      <c r="BH189" s="16">
        <v>20.28137872359369</v>
      </c>
      <c r="BI189" s="16">
        <v>18.522848682115207</v>
      </c>
    </row>
    <row r="190" spans="1:67" x14ac:dyDescent="0.25">
      <c r="B190" s="16" t="s">
        <v>213</v>
      </c>
      <c r="C190" s="16" t="s">
        <v>216</v>
      </c>
      <c r="D190" s="16">
        <v>6</v>
      </c>
      <c r="E190" s="16">
        <v>12</v>
      </c>
      <c r="F190" s="16">
        <v>72.22</v>
      </c>
      <c r="G190" s="16">
        <v>376.37</v>
      </c>
      <c r="H190" s="16">
        <v>584.99</v>
      </c>
      <c r="I190" s="16">
        <v>2548.9899999999998</v>
      </c>
      <c r="J190" s="16">
        <v>572.80999999999995</v>
      </c>
      <c r="Q190" s="16">
        <v>2.5299999999999998</v>
      </c>
      <c r="R190" s="16">
        <v>2.5299999999999997E-4</v>
      </c>
      <c r="S190" s="16">
        <v>1.8271659999999999E-2</v>
      </c>
      <c r="T190" s="16">
        <v>0.28251013000000003</v>
      </c>
      <c r="U190" s="16">
        <v>4.8293155438554507</v>
      </c>
      <c r="W190" s="16">
        <v>61.790138511900551</v>
      </c>
      <c r="X190" s="16">
        <v>56.299824055906733</v>
      </c>
      <c r="AE190" s="16">
        <v>1.98</v>
      </c>
      <c r="AF190" s="16">
        <v>1.9800000000000002E-4</v>
      </c>
      <c r="AG190" s="16">
        <v>1.4299560000000001E-2</v>
      </c>
      <c r="AH190" s="16">
        <v>0.23410846999999999</v>
      </c>
      <c r="AI190" s="16">
        <v>4.0019225969674688</v>
      </c>
      <c r="AJ190" s="16">
        <v>61.701658578621277</v>
      </c>
      <c r="AR190" s="16">
        <v>0.01</v>
      </c>
      <c r="AS190" s="16">
        <v>0.72219999999999995</v>
      </c>
      <c r="AT190" s="16">
        <v>12.6737</v>
      </c>
      <c r="AU190" s="16">
        <v>2.1664814783158685E-2</v>
      </c>
      <c r="AV190" s="16">
        <v>26.720964456944792</v>
      </c>
      <c r="AW190" s="16">
        <v>31.489800482023501</v>
      </c>
      <c r="BD190" s="16">
        <v>0.12</v>
      </c>
      <c r="BE190" s="16">
        <v>8.6663999999999994</v>
      </c>
      <c r="BF190" s="16">
        <v>90.67019999999998</v>
      </c>
      <c r="BG190" s="16">
        <v>0.15499444434947601</v>
      </c>
      <c r="BH190" s="16">
        <v>22.424773792726491</v>
      </c>
      <c r="BI190" s="16">
        <v>20.480397183753947</v>
      </c>
    </row>
    <row r="191" spans="1:67" x14ac:dyDescent="0.25">
      <c r="B191" s="16" t="s">
        <v>215</v>
      </c>
      <c r="C191" s="16" t="s">
        <v>217</v>
      </c>
      <c r="D191" s="16">
        <v>8</v>
      </c>
      <c r="E191" s="16">
        <v>20</v>
      </c>
      <c r="F191" s="16">
        <v>42.77</v>
      </c>
      <c r="G191" s="16">
        <v>258.54999999999995</v>
      </c>
      <c r="H191" s="16">
        <v>627.76</v>
      </c>
      <c r="I191" s="16">
        <v>2807.54</v>
      </c>
      <c r="J191" s="16">
        <v>614.39</v>
      </c>
      <c r="Q191" s="16">
        <v>2.3199999999999998</v>
      </c>
      <c r="R191" s="16">
        <v>2.3199999999999997E-4</v>
      </c>
      <c r="S191" s="16">
        <v>9.9226399999999999E-3</v>
      </c>
      <c r="T191" s="16">
        <v>0.29243277000000001</v>
      </c>
      <c r="U191" s="16">
        <v>4.6583530330062448</v>
      </c>
      <c r="W191" s="16">
        <v>63.960401574693101</v>
      </c>
      <c r="X191" s="16">
        <v>58.277250090754052</v>
      </c>
      <c r="AE191" s="16">
        <v>1.87</v>
      </c>
      <c r="AF191" s="16">
        <v>1.8700000000000002E-4</v>
      </c>
      <c r="AG191" s="16">
        <v>7.9979900000000017E-3</v>
      </c>
      <c r="AH191" s="16">
        <v>0.24210646</v>
      </c>
      <c r="AI191" s="16">
        <v>3.8566722951446417</v>
      </c>
      <c r="AJ191" s="16">
        <v>63.809609855630725</v>
      </c>
      <c r="AR191" s="16">
        <v>0.01</v>
      </c>
      <c r="AS191" s="16">
        <v>0.42770000000000002</v>
      </c>
      <c r="AT191" s="16">
        <v>13.1014</v>
      </c>
      <c r="AU191" s="16">
        <v>2.0870077736714669E-2</v>
      </c>
      <c r="AV191" s="16">
        <v>27.622718206697055</v>
      </c>
      <c r="AW191" s="16">
        <v>32.552488384227388</v>
      </c>
      <c r="BD191" s="16">
        <v>0.11</v>
      </c>
      <c r="BE191" s="16">
        <v>4.7047000000000008</v>
      </c>
      <c r="BF191" s="16">
        <v>95.374899999999982</v>
      </c>
      <c r="BG191" s="16">
        <v>0.15192892188097359</v>
      </c>
      <c r="BH191" s="16">
        <v>23.588351608399559</v>
      </c>
      <c r="BI191" s="16">
        <v>21.543085085957841</v>
      </c>
    </row>
    <row r="192" spans="1:67" x14ac:dyDescent="0.25">
      <c r="C192" s="16" t="s">
        <v>218</v>
      </c>
      <c r="F192" s="16">
        <v>4060.6000000000004</v>
      </c>
      <c r="Q192" s="16">
        <v>1.24</v>
      </c>
      <c r="R192" s="16">
        <v>1.2400000000000001E-4</v>
      </c>
      <c r="S192" s="16">
        <v>0.50351440000000003</v>
      </c>
      <c r="AE192" s="16">
        <v>1.06</v>
      </c>
      <c r="AF192" s="16">
        <v>1.06E-4</v>
      </c>
      <c r="AG192" s="16">
        <v>0.43042360000000002</v>
      </c>
      <c r="AR192" s="16">
        <v>0.01</v>
      </c>
      <c r="AS192" s="16">
        <v>40.606000000000002</v>
      </c>
      <c r="BD192" s="16">
        <v>0.11</v>
      </c>
      <c r="BE192" s="16">
        <v>446.66600000000005</v>
      </c>
    </row>
    <row r="193" spans="1:67" x14ac:dyDescent="0.25">
      <c r="C193" s="16" t="s">
        <v>219</v>
      </c>
      <c r="F193" s="16">
        <v>3353.42</v>
      </c>
    </row>
    <row r="194" spans="1:67" x14ac:dyDescent="0.25">
      <c r="C194" s="16" t="s">
        <v>220</v>
      </c>
      <c r="F194" s="16">
        <v>52.58</v>
      </c>
      <c r="P194" s="16" t="s">
        <v>42</v>
      </c>
      <c r="Q194" s="16">
        <v>0.48</v>
      </c>
      <c r="R194" s="16">
        <v>4.7999999999999994E-5</v>
      </c>
      <c r="S194" s="16">
        <v>2.5238399999999994E-3</v>
      </c>
      <c r="AD194" s="16" t="s">
        <v>42</v>
      </c>
      <c r="AE194" s="16">
        <v>0.4</v>
      </c>
      <c r="AF194" s="16">
        <v>4.0000000000000003E-5</v>
      </c>
      <c r="AG194" s="16">
        <v>2.1031999999999999E-3</v>
      </c>
      <c r="AR194" s="16">
        <v>0.01</v>
      </c>
      <c r="AS194" s="16">
        <v>0.52580000000000005</v>
      </c>
      <c r="BD194" s="16">
        <v>0.09</v>
      </c>
      <c r="BE194" s="16">
        <v>4.7321999999999997</v>
      </c>
    </row>
    <row r="195" spans="1:67" x14ac:dyDescent="0.25">
      <c r="C195" s="16" t="s">
        <v>221</v>
      </c>
      <c r="F195" s="16">
        <v>26.840000000000003</v>
      </c>
      <c r="P195" s="16" t="s">
        <v>42</v>
      </c>
    </row>
    <row r="197" spans="1:67" x14ac:dyDescent="0.25">
      <c r="C197" s="16" t="s">
        <v>222</v>
      </c>
      <c r="S197" s="16">
        <v>1.1259643648721862E-4</v>
      </c>
      <c r="T197" s="16">
        <v>0.45720908999999998</v>
      </c>
      <c r="X197" s="16">
        <v>0.50351440000000003</v>
      </c>
      <c r="AG197" s="16">
        <v>9.3439407969265613E-5</v>
      </c>
      <c r="AH197" s="16">
        <v>0.37942006</v>
      </c>
      <c r="AS197" s="16">
        <v>1.1680490567896369E-2</v>
      </c>
      <c r="AT197" s="16">
        <v>47.4298</v>
      </c>
      <c r="AW197" s="16">
        <v>40.606000000000002</v>
      </c>
      <c r="BE197" s="16">
        <v>9.9574077722504054E-2</v>
      </c>
      <c r="BF197" s="16">
        <v>404.33049999999997</v>
      </c>
      <c r="BI197" s="16">
        <v>446.66600000000005</v>
      </c>
    </row>
    <row r="198" spans="1:67" x14ac:dyDescent="0.25">
      <c r="C198" s="16" t="s">
        <v>223</v>
      </c>
      <c r="T198" s="16">
        <v>90.80357781227309</v>
      </c>
      <c r="AH198" s="16">
        <v>88.150384876665683</v>
      </c>
      <c r="AT198" s="16">
        <v>116.80490567896369</v>
      </c>
      <c r="BF198" s="16">
        <v>90.521888838640038</v>
      </c>
    </row>
    <row r="199" spans="1:67" x14ac:dyDescent="0.25">
      <c r="F199" s="16" t="s">
        <v>42</v>
      </c>
    </row>
    <row r="201" spans="1:67" x14ac:dyDescent="0.25">
      <c r="C201" s="16" t="s">
        <v>42</v>
      </c>
      <c r="E201" s="16">
        <v>0</v>
      </c>
      <c r="F201" s="16" t="s">
        <v>42</v>
      </c>
      <c r="G201" s="16" t="s">
        <v>42</v>
      </c>
      <c r="H201" s="16">
        <v>0</v>
      </c>
      <c r="I201" s="16">
        <v>0</v>
      </c>
      <c r="J201" s="16">
        <v>0</v>
      </c>
      <c r="L201" s="16">
        <v>0</v>
      </c>
      <c r="P201" s="16">
        <v>0</v>
      </c>
      <c r="R201" s="16" t="s">
        <v>42</v>
      </c>
      <c r="S201" s="16" t="s">
        <v>42</v>
      </c>
      <c r="U201" s="16">
        <v>0</v>
      </c>
      <c r="W201" s="16">
        <v>0</v>
      </c>
      <c r="AD201" s="16" t="s">
        <v>42</v>
      </c>
      <c r="AF201" s="16" t="s">
        <v>42</v>
      </c>
      <c r="AG201" s="16" t="s">
        <v>42</v>
      </c>
      <c r="AR201" s="16" t="s">
        <v>42</v>
      </c>
      <c r="AS201" s="16" t="s">
        <v>42</v>
      </c>
      <c r="BD201" s="16" t="s">
        <v>42</v>
      </c>
      <c r="BE201" s="16" t="s">
        <v>42</v>
      </c>
    </row>
    <row r="202" spans="1:67" x14ac:dyDescent="0.25">
      <c r="A202" s="16" t="s">
        <v>282</v>
      </c>
      <c r="B202" s="16" t="s">
        <v>211</v>
      </c>
      <c r="C202" s="16" t="s">
        <v>212</v>
      </c>
      <c r="D202" s="16">
        <v>2</v>
      </c>
      <c r="E202" s="16">
        <v>2</v>
      </c>
      <c r="F202" s="16">
        <v>283.47999999999996</v>
      </c>
      <c r="G202" s="16">
        <v>1143.5800000000002</v>
      </c>
      <c r="H202" s="16">
        <v>283.47999999999996</v>
      </c>
      <c r="I202" s="16">
        <v>1143.5800000000002</v>
      </c>
      <c r="J202" s="16">
        <v>298.36</v>
      </c>
      <c r="K202" s="16">
        <v>21.043497808111688</v>
      </c>
      <c r="L202" s="16">
        <v>14.880000000000022</v>
      </c>
      <c r="M202" s="16">
        <v>4.9872637082718931</v>
      </c>
      <c r="N202" s="16">
        <v>1183.7800000000002</v>
      </c>
      <c r="O202" s="16">
        <v>56.851385207398486</v>
      </c>
      <c r="P202" s="16">
        <v>40.200000000000045</v>
      </c>
      <c r="Q202" s="16">
        <v>6.57</v>
      </c>
      <c r="R202" s="16">
        <v>6.5700000000000003E-4</v>
      </c>
      <c r="S202" s="16">
        <v>0.18624635999999997</v>
      </c>
      <c r="T202" s="16">
        <v>0.18624635999999997</v>
      </c>
      <c r="U202" s="16">
        <v>6.57</v>
      </c>
      <c r="W202" s="16">
        <v>39.418233493585774</v>
      </c>
      <c r="X202" s="16">
        <v>37.115969254104492</v>
      </c>
      <c r="Y202" s="16">
        <v>6.57</v>
      </c>
      <c r="Z202" s="16">
        <v>0</v>
      </c>
      <c r="AA202" s="16">
        <v>0</v>
      </c>
      <c r="AB202" s="16">
        <v>40.840796294830803</v>
      </c>
      <c r="AC202" s="16">
        <v>2.0118076068481812</v>
      </c>
      <c r="AD202" s="16">
        <v>1.4225628012450287</v>
      </c>
      <c r="AE202" s="16">
        <v>5.75</v>
      </c>
      <c r="AF202" s="16">
        <v>5.7499999999999999E-4</v>
      </c>
      <c r="AG202" s="16">
        <v>0.16300099999999998</v>
      </c>
      <c r="AH202" s="16">
        <v>0.16300099999999998</v>
      </c>
      <c r="AI202" s="16">
        <v>5.75</v>
      </c>
      <c r="AJ202" s="16">
        <v>41.809626497147363</v>
      </c>
      <c r="AL202" s="16">
        <v>5.75</v>
      </c>
      <c r="AM202" s="16">
        <v>0</v>
      </c>
      <c r="AN202" s="16">
        <v>0</v>
      </c>
      <c r="AO202" s="16">
        <v>43.259497931013115</v>
      </c>
      <c r="AP202" s="16">
        <v>2.0504278454702725</v>
      </c>
      <c r="AQ202" s="16">
        <v>1.4498714338657519</v>
      </c>
      <c r="AR202" s="16">
        <v>0.03</v>
      </c>
      <c r="AS202" s="16">
        <v>8.5043999999999986</v>
      </c>
      <c r="AT202" s="16">
        <v>8.5043999999999986</v>
      </c>
      <c r="AU202" s="16">
        <v>0.03</v>
      </c>
      <c r="AV202" s="16">
        <v>18.282348388761097</v>
      </c>
      <c r="AW202" s="16">
        <v>21.130519044897749</v>
      </c>
      <c r="AX202" s="16">
        <v>0.03</v>
      </c>
      <c r="AY202" s="16">
        <v>0</v>
      </c>
      <c r="AZ202" s="16">
        <v>0</v>
      </c>
      <c r="BA202" s="16">
        <v>19.106708622835324</v>
      </c>
      <c r="BB202" s="16">
        <v>1.1658214233088313</v>
      </c>
      <c r="BC202" s="16">
        <v>0.82436023407422709</v>
      </c>
      <c r="BD202" s="16">
        <v>0.16</v>
      </c>
      <c r="BE202" s="16">
        <v>45.356799999999993</v>
      </c>
      <c r="BF202" s="16">
        <v>45.356799999999993</v>
      </c>
      <c r="BG202" s="16">
        <v>0.16</v>
      </c>
      <c r="BH202" s="16">
        <v>11.355483763717169</v>
      </c>
      <c r="BI202" s="16">
        <v>10.245100142980727</v>
      </c>
      <c r="BJ202" s="16">
        <v>0.16</v>
      </c>
      <c r="BK202" s="16">
        <v>0</v>
      </c>
      <c r="BL202" s="16">
        <v>0</v>
      </c>
      <c r="BM202" s="16">
        <v>11.921805347090551</v>
      </c>
      <c r="BN202" s="16">
        <v>0.8008996638712409</v>
      </c>
      <c r="BO202" s="16">
        <v>0.56632158337338101</v>
      </c>
    </row>
    <row r="203" spans="1:67" x14ac:dyDescent="0.25">
      <c r="B203" s="16" t="s">
        <v>246</v>
      </c>
      <c r="C203" s="16" t="s">
        <v>214</v>
      </c>
      <c r="D203" s="16">
        <v>4</v>
      </c>
      <c r="E203" s="16">
        <v>6</v>
      </c>
      <c r="F203" s="16">
        <v>202.61</v>
      </c>
      <c r="G203" s="16">
        <v>980.58</v>
      </c>
      <c r="H203" s="16">
        <v>486.09</v>
      </c>
      <c r="I203" s="16">
        <v>2124.1600000000003</v>
      </c>
      <c r="J203" s="16">
        <v>493.25</v>
      </c>
      <c r="K203" s="16">
        <v>10.125769106591397</v>
      </c>
      <c r="L203" s="16">
        <v>7.160000000000025</v>
      </c>
      <c r="M203" s="16">
        <v>1.4515965534718753</v>
      </c>
      <c r="N203" s="16">
        <v>2103.2950000000001</v>
      </c>
      <c r="O203" s="16">
        <v>29.507565978914641</v>
      </c>
      <c r="P203" s="16">
        <v>20.865000000000009</v>
      </c>
      <c r="Q203" s="16">
        <v>3.21</v>
      </c>
      <c r="R203" s="16">
        <v>3.21E-4</v>
      </c>
      <c r="S203" s="16">
        <v>6.5037810000000001E-2</v>
      </c>
      <c r="T203" s="16">
        <v>0.25128416999999997</v>
      </c>
      <c r="U203" s="16">
        <v>5.1694988582361283</v>
      </c>
      <c r="W203" s="16">
        <v>53.1832036142983</v>
      </c>
      <c r="X203" s="16">
        <v>50.076981519333671</v>
      </c>
      <c r="Y203" s="16">
        <v>5.2413734973820878</v>
      </c>
      <c r="Z203" s="16">
        <v>0.10164608947088807</v>
      </c>
      <c r="AA203" s="16">
        <v>7.1874639145959485E-2</v>
      </c>
      <c r="AB203" s="16">
        <v>53.892536104454692</v>
      </c>
      <c r="AC203" s="16">
        <v>1.003147627811054</v>
      </c>
      <c r="AD203" s="16">
        <v>0.70933249015639521</v>
      </c>
      <c r="AE203" s="16">
        <v>2.62</v>
      </c>
      <c r="AF203" s="16">
        <v>2.6199999999999997E-4</v>
      </c>
      <c r="AG203" s="16">
        <v>5.3083819999999997E-2</v>
      </c>
      <c r="AH203" s="16">
        <v>0.21608481999999998</v>
      </c>
      <c r="AI203" s="16">
        <v>4.4453664959163941</v>
      </c>
      <c r="AJ203" s="16">
        <v>55.42558398968913</v>
      </c>
      <c r="AL203" s="16">
        <v>4.5123211448827183</v>
      </c>
      <c r="AM203" s="16">
        <v>9.4688172632105411E-2</v>
      </c>
      <c r="AN203" s="16">
        <v>6.6954648966324193E-2</v>
      </c>
      <c r="AO203" s="16">
        <v>56.153884093668125</v>
      </c>
      <c r="AP203" s="16">
        <v>1.0299718845248302</v>
      </c>
      <c r="AQ203" s="16">
        <v>0.72830010397899503</v>
      </c>
      <c r="AR203" s="16">
        <v>0.01</v>
      </c>
      <c r="AS203" s="16">
        <v>2.0261</v>
      </c>
      <c r="AT203" s="16">
        <v>10.530499999999998</v>
      </c>
      <c r="AU203" s="16">
        <v>2.1663683679976956E-2</v>
      </c>
      <c r="AV203" s="16">
        <v>22.637960315583548</v>
      </c>
      <c r="AW203" s="16">
        <v>26.164683081968832</v>
      </c>
      <c r="AX203" s="16">
        <v>2.2091508912988618E-2</v>
      </c>
      <c r="AY203" s="16">
        <v>6.0503624685052167E-4</v>
      </c>
      <c r="AZ203" s="16">
        <v>4.2782523301166173E-4</v>
      </c>
      <c r="BA203" s="16">
        <v>23.269413363514118</v>
      </c>
      <c r="BB203" s="16">
        <v>0.89300946438524298</v>
      </c>
      <c r="BC203" s="16">
        <v>0.631453047930572</v>
      </c>
      <c r="BD203" s="16">
        <v>0.13</v>
      </c>
      <c r="BE203" s="16">
        <v>26.339300000000001</v>
      </c>
      <c r="BF203" s="16">
        <v>71.696100000000001</v>
      </c>
      <c r="BG203" s="16">
        <v>0.14749552551996545</v>
      </c>
      <c r="BH203" s="16">
        <v>17.949764962956884</v>
      </c>
      <c r="BI203" s="16">
        <v>16.194566732246557</v>
      </c>
      <c r="BJ203" s="16">
        <v>0.14813726336948294</v>
      </c>
      <c r="BK203" s="16">
        <v>9.0755437027577519E-4</v>
      </c>
      <c r="BL203" s="16">
        <v>6.4173784951748747E-4</v>
      </c>
      <c r="BM203" s="16">
        <v>18.250391017629884</v>
      </c>
      <c r="BN203" s="16">
        <v>0.42514944372127178</v>
      </c>
      <c r="BO203" s="16">
        <v>0.30062605467299969</v>
      </c>
    </row>
    <row r="204" spans="1:67" x14ac:dyDescent="0.25">
      <c r="B204" s="16" t="s">
        <v>213</v>
      </c>
      <c r="C204" s="16" t="s">
        <v>216</v>
      </c>
      <c r="D204" s="16">
        <v>6</v>
      </c>
      <c r="E204" s="16">
        <v>12</v>
      </c>
      <c r="F204" s="16">
        <v>74.539999999999992</v>
      </c>
      <c r="G204" s="16">
        <v>381.28000000000009</v>
      </c>
      <c r="H204" s="16">
        <v>560.63</v>
      </c>
      <c r="I204" s="16">
        <v>2505.4400000000005</v>
      </c>
      <c r="J204" s="16">
        <v>566.94499999999994</v>
      </c>
      <c r="K204" s="16">
        <v>8.9307586463860922</v>
      </c>
      <c r="L204" s="16">
        <v>6.3149999999999977</v>
      </c>
      <c r="M204" s="16">
        <v>1.113864660593179</v>
      </c>
      <c r="N204" s="16">
        <v>2489.0800000000004</v>
      </c>
      <c r="O204" s="16">
        <v>23.136533880424015</v>
      </c>
      <c r="P204" s="16">
        <v>16.360000000000127</v>
      </c>
      <c r="Q204" s="16">
        <v>2.6</v>
      </c>
      <c r="R204" s="16">
        <v>2.6000000000000003E-4</v>
      </c>
      <c r="S204" s="16">
        <v>1.9380399999999999E-2</v>
      </c>
      <c r="T204" s="16">
        <v>0.27066456999999999</v>
      </c>
      <c r="U204" s="16">
        <v>4.8278645452437434</v>
      </c>
      <c r="W204" s="16">
        <v>57.284981133059418</v>
      </c>
      <c r="X204" s="16">
        <v>53.939190319184839</v>
      </c>
      <c r="Y204" s="16">
        <v>4.8981562722032139</v>
      </c>
      <c r="Z204" s="16">
        <v>9.9407513588709709E-2</v>
      </c>
      <c r="AA204" s="16">
        <v>7.0291726959470502E-2</v>
      </c>
      <c r="AB204" s="16">
        <v>57.888311693621461</v>
      </c>
      <c r="AC204" s="16">
        <v>0.85323826134100278</v>
      </c>
      <c r="AD204" s="16">
        <v>0.60333056056204271</v>
      </c>
      <c r="AE204" s="16">
        <v>2.09</v>
      </c>
      <c r="AF204" s="16">
        <v>2.0899999999999998E-4</v>
      </c>
      <c r="AG204" s="16">
        <v>1.5578859999999996E-2</v>
      </c>
      <c r="AH204" s="16">
        <v>0.23166367999999998</v>
      </c>
      <c r="AI204" s="16">
        <v>4.1322027005333277</v>
      </c>
      <c r="AJ204" s="16">
        <v>59.421549154635045</v>
      </c>
      <c r="AL204" s="16">
        <v>4.1975704044480135</v>
      </c>
      <c r="AM204" s="16">
        <v>9.2443893417336928E-2</v>
      </c>
      <c r="AN204" s="16">
        <v>6.5367703914685382E-2</v>
      </c>
      <c r="AO204" s="16">
        <v>60.041594818114085</v>
      </c>
      <c r="AP204" s="16">
        <v>0.87687698658268221</v>
      </c>
      <c r="AQ204" s="16">
        <v>0.62004566347903978</v>
      </c>
      <c r="AR204" s="16">
        <v>0.01</v>
      </c>
      <c r="AS204" s="16">
        <v>0.74539999999999995</v>
      </c>
      <c r="AT204" s="16">
        <v>11.275899999999998</v>
      </c>
      <c r="AU204" s="16">
        <v>2.0112908692007204E-2</v>
      </c>
      <c r="AV204" s="16">
        <v>24.240385235505297</v>
      </c>
      <c r="AW204" s="16">
        <v>28.01674658980793</v>
      </c>
      <c r="AX204" s="16">
        <v>2.0520641625771947E-2</v>
      </c>
      <c r="AY204" s="16">
        <v>5.7662144475626863E-4</v>
      </c>
      <c r="AZ204" s="16">
        <v>4.0773293376474169E-4</v>
      </c>
      <c r="BA204" s="16">
        <v>24.843184865650251</v>
      </c>
      <c r="BB204" s="16">
        <v>0.85248741234447967</v>
      </c>
      <c r="BC204" s="16">
        <v>0.60279963014495408</v>
      </c>
      <c r="BD204" s="16">
        <v>0.12</v>
      </c>
      <c r="BE204" s="16">
        <v>8.944799999999999</v>
      </c>
      <c r="BF204" s="16">
        <v>80.640900000000002</v>
      </c>
      <c r="BG204" s="16">
        <v>0.14383978738205233</v>
      </c>
      <c r="BH204" s="16">
        <v>20.18917627878378</v>
      </c>
      <c r="BI204" s="16">
        <v>18.214999649889204</v>
      </c>
      <c r="BJ204" s="16">
        <v>0.14448077357101083</v>
      </c>
      <c r="BK204" s="16">
        <v>9.0649136171895106E-4</v>
      </c>
      <c r="BL204" s="16">
        <v>6.4098618895849779E-4</v>
      </c>
      <c r="BM204" s="16">
        <v>20.459229664885726</v>
      </c>
      <c r="BN204" s="16">
        <v>0.38191316119015223</v>
      </c>
      <c r="BO204" s="16">
        <v>0.27005338610194762</v>
      </c>
    </row>
    <row r="205" spans="1:67" x14ac:dyDescent="0.25">
      <c r="B205" s="16" t="s">
        <v>215</v>
      </c>
      <c r="C205" s="16" t="s">
        <v>217</v>
      </c>
      <c r="D205" s="16">
        <v>8</v>
      </c>
      <c r="E205" s="16">
        <v>20</v>
      </c>
      <c r="F205" s="16">
        <v>40.39</v>
      </c>
      <c r="G205" s="16">
        <v>237.48000000000002</v>
      </c>
      <c r="H205" s="16">
        <v>601.02</v>
      </c>
      <c r="I205" s="16">
        <v>2742.9200000000005</v>
      </c>
      <c r="J205" s="16">
        <v>609.33999999999992</v>
      </c>
      <c r="K205" s="16">
        <v>11.766256838944141</v>
      </c>
      <c r="L205" s="16">
        <v>8.3199999999999932</v>
      </c>
      <c r="M205" s="16">
        <v>1.3654117569829642</v>
      </c>
      <c r="N205" s="16">
        <v>2741.76</v>
      </c>
      <c r="O205" s="16">
        <v>1.6404877323529059</v>
      </c>
      <c r="P205" s="16">
        <v>1.1600000000000816</v>
      </c>
      <c r="Q205" s="16">
        <v>2.5299999999999998</v>
      </c>
      <c r="R205" s="16">
        <v>2.5299999999999997E-4</v>
      </c>
      <c r="S205" s="16">
        <v>1.0218669999999999E-2</v>
      </c>
      <c r="T205" s="16">
        <v>0.28088323999999998</v>
      </c>
      <c r="U205" s="16">
        <v>4.6734424811154369</v>
      </c>
      <c r="W205" s="16">
        <v>59.447718273553875</v>
      </c>
      <c r="X205" s="16">
        <v>55.975610475465153</v>
      </c>
      <c r="Y205" s="16">
        <v>4.7333022883833831</v>
      </c>
      <c r="Z205" s="16">
        <v>8.4654551279369647E-2</v>
      </c>
      <c r="AA205" s="16">
        <v>5.9859807267946596E-2</v>
      </c>
      <c r="AB205" s="16">
        <v>60.123120036655472</v>
      </c>
      <c r="AC205" s="16">
        <v>0.9551623334289786</v>
      </c>
      <c r="AD205" s="16">
        <v>0.67540176310159683</v>
      </c>
      <c r="AE205" s="16">
        <v>2.08</v>
      </c>
      <c r="AF205" s="16">
        <v>2.0799999999999999E-4</v>
      </c>
      <c r="AG205" s="16">
        <v>8.4011199999999998E-3</v>
      </c>
      <c r="AH205" s="16">
        <v>0.24006479999999999</v>
      </c>
      <c r="AI205" s="16">
        <v>3.9942897074972552</v>
      </c>
      <c r="AJ205" s="16">
        <v>61.57642973424938</v>
      </c>
      <c r="AL205" s="16">
        <v>4.0501545192603983</v>
      </c>
      <c r="AM205" s="16">
        <v>7.9004774454856624E-2</v>
      </c>
      <c r="AN205" s="16">
        <v>5.5864811763142841E-2</v>
      </c>
      <c r="AO205" s="16">
        <v>62.265259888915779</v>
      </c>
      <c r="AP205" s="16">
        <v>0.97415294690077203</v>
      </c>
      <c r="AQ205" s="16">
        <v>0.68883015466639463</v>
      </c>
      <c r="AR205" s="16">
        <v>0.01</v>
      </c>
      <c r="AS205" s="16">
        <v>0.40390000000000004</v>
      </c>
      <c r="AT205" s="16">
        <v>11.679799999999998</v>
      </c>
      <c r="AU205" s="16">
        <v>1.9433296728894212E-2</v>
      </c>
      <c r="AV205" s="16">
        <v>25.108669948620932</v>
      </c>
      <c r="AW205" s="16">
        <v>29.020299649663322</v>
      </c>
      <c r="AX205" s="16">
        <v>1.9788046868478452E-2</v>
      </c>
      <c r="AY205" s="16">
        <v>5.0169245865378203E-4</v>
      </c>
      <c r="AZ205" s="16">
        <v>3.5475013958424084E-4</v>
      </c>
      <c r="BA205" s="16">
        <v>25.748179953472054</v>
      </c>
      <c r="BB205" s="16">
        <v>0.90440372213374021</v>
      </c>
      <c r="BC205" s="16">
        <v>0.63951000485112175</v>
      </c>
      <c r="BD205" s="16">
        <v>0.13</v>
      </c>
      <c r="BE205" s="16">
        <v>5.2507000000000001</v>
      </c>
      <c r="BF205" s="16">
        <v>85.891599999999997</v>
      </c>
      <c r="BG205" s="16">
        <v>0.14290972014242453</v>
      </c>
      <c r="BH205" s="16">
        <v>21.503736357937285</v>
      </c>
      <c r="BI205" s="16">
        <v>19.401016902445576</v>
      </c>
      <c r="BJ205" s="16">
        <v>0.14347223208817955</v>
      </c>
      <c r="BK205" s="16">
        <v>7.9551202268362468E-4</v>
      </c>
      <c r="BL205" s="16">
        <v>5.6251194575501762E-4</v>
      </c>
      <c r="BM205" s="16">
        <v>21.835621534076331</v>
      </c>
      <c r="BN205" s="16">
        <v>0.46935651724642269</v>
      </c>
      <c r="BO205" s="16">
        <v>0.33188517613904622</v>
      </c>
    </row>
    <row r="206" spans="1:67" x14ac:dyDescent="0.25">
      <c r="C206" s="16" t="s">
        <v>218</v>
      </c>
      <c r="F206" s="16">
        <v>4084.7400000000002</v>
      </c>
      <c r="Q206" s="16">
        <v>1.24</v>
      </c>
      <c r="R206" s="16">
        <v>1.2400000000000001E-4</v>
      </c>
      <c r="S206" s="16">
        <v>0.50650776000000008</v>
      </c>
      <c r="AE206" s="16">
        <v>1.06</v>
      </c>
      <c r="AF206" s="16">
        <v>1.06E-4</v>
      </c>
      <c r="AG206" s="16">
        <v>0.43298244000000002</v>
      </c>
      <c r="AR206" s="16">
        <v>0.01</v>
      </c>
      <c r="AS206" s="16">
        <v>40.8474</v>
      </c>
      <c r="BD206" s="16">
        <v>0.11</v>
      </c>
      <c r="BE206" s="16">
        <v>449.32140000000004</v>
      </c>
    </row>
    <row r="207" spans="1:67" x14ac:dyDescent="0.25">
      <c r="B207" s="16" t="s">
        <v>283</v>
      </c>
      <c r="C207" s="16" t="s">
        <v>219</v>
      </c>
      <c r="F207" s="16">
        <v>3404.25</v>
      </c>
    </row>
    <row r="208" spans="1:67" x14ac:dyDescent="0.25">
      <c r="C208" s="16" t="s">
        <v>220</v>
      </c>
      <c r="F208" s="16">
        <v>52.63000000000001</v>
      </c>
      <c r="P208" s="16" t="s">
        <v>42</v>
      </c>
      <c r="Q208" s="16">
        <v>0.55000000000000004</v>
      </c>
      <c r="R208" s="16">
        <v>5.5000000000000002E-5</v>
      </c>
      <c r="S208" s="16">
        <v>2.8946500000000008E-3</v>
      </c>
      <c r="AE208" s="16">
        <v>0.43</v>
      </c>
      <c r="AF208" s="16">
        <v>4.3000000000000002E-5</v>
      </c>
      <c r="AG208" s="16">
        <v>2.2630900000000006E-3</v>
      </c>
      <c r="AR208" s="16">
        <v>0.01</v>
      </c>
      <c r="AS208" s="16">
        <v>0.5263000000000001</v>
      </c>
      <c r="BD208" s="16">
        <v>0.09</v>
      </c>
      <c r="BE208" s="16">
        <v>4.7367000000000008</v>
      </c>
    </row>
    <row r="209" spans="1:61" x14ac:dyDescent="0.25">
      <c r="C209" s="16" t="s">
        <v>221</v>
      </c>
      <c r="F209" s="16">
        <v>26.839999999999996</v>
      </c>
      <c r="P209" s="16" t="s">
        <v>42</v>
      </c>
    </row>
    <row r="211" spans="1:61" x14ac:dyDescent="0.25">
      <c r="C211" s="16" t="s">
        <v>222</v>
      </c>
      <c r="S211" s="16">
        <v>1.1567146011741261E-4</v>
      </c>
      <c r="T211" s="16">
        <v>0.47248783999999999</v>
      </c>
      <c r="X211" s="16">
        <v>0.50650776000000008</v>
      </c>
      <c r="AG211" s="16">
        <v>9.544420452709352E-5</v>
      </c>
      <c r="AH211" s="16">
        <v>0.38986476000000003</v>
      </c>
      <c r="AS211" s="16">
        <v>1.138799531916352E-2</v>
      </c>
      <c r="AT211" s="16">
        <v>46.516999999999996</v>
      </c>
      <c r="AW211" s="16">
        <v>40.8474</v>
      </c>
      <c r="BE211" s="16">
        <v>9.7785024261030057E-2</v>
      </c>
      <c r="BF211" s="16">
        <v>399.42639999999994</v>
      </c>
      <c r="BI211" s="16">
        <v>449.32140000000004</v>
      </c>
    </row>
    <row r="212" spans="1:61" x14ac:dyDescent="0.25">
      <c r="C212" s="16" t="s">
        <v>223</v>
      </c>
      <c r="T212" s="16">
        <v>93.283435578558539</v>
      </c>
      <c r="AH212" s="16">
        <v>90.041702384050495</v>
      </c>
      <c r="AT212" s="16">
        <v>113.8799531916352</v>
      </c>
      <c r="BF212" s="16">
        <v>88.895476600936419</v>
      </c>
    </row>
    <row r="215" spans="1:61" x14ac:dyDescent="0.25">
      <c r="C215" s="16" t="s">
        <v>42</v>
      </c>
      <c r="E215" s="16">
        <v>0</v>
      </c>
      <c r="F215" s="16" t="s">
        <v>42</v>
      </c>
      <c r="G215" s="16" t="s">
        <v>42</v>
      </c>
      <c r="H215" s="16">
        <v>0</v>
      </c>
      <c r="I215" s="16">
        <v>0</v>
      </c>
      <c r="J215" s="16">
        <v>0</v>
      </c>
      <c r="R215" s="16" t="s">
        <v>42</v>
      </c>
      <c r="S215" s="16" t="s">
        <v>42</v>
      </c>
      <c r="U215" s="16">
        <v>0</v>
      </c>
      <c r="W215" s="16">
        <v>0</v>
      </c>
      <c r="AF215" s="16" t="s">
        <v>42</v>
      </c>
      <c r="AG215" s="16" t="s">
        <v>42</v>
      </c>
      <c r="AR215" s="16" t="s">
        <v>42</v>
      </c>
      <c r="AS215" s="16" t="s">
        <v>42</v>
      </c>
      <c r="BD215" s="16" t="s">
        <v>42</v>
      </c>
      <c r="BE215" s="16" t="s">
        <v>42</v>
      </c>
    </row>
    <row r="216" spans="1:61" x14ac:dyDescent="0.25">
      <c r="A216" s="16" t="s">
        <v>284</v>
      </c>
      <c r="B216" s="16" t="s">
        <v>211</v>
      </c>
      <c r="C216" s="16" t="s">
        <v>212</v>
      </c>
      <c r="D216" s="16">
        <v>2</v>
      </c>
      <c r="E216" s="16">
        <v>2</v>
      </c>
      <c r="F216" s="16">
        <v>313.24</v>
      </c>
      <c r="G216" s="16">
        <v>1223.9800000000002</v>
      </c>
      <c r="H216" s="16">
        <v>313.24</v>
      </c>
      <c r="I216" s="16">
        <v>1223.9800000000002</v>
      </c>
      <c r="J216" s="16">
        <v>252.12</v>
      </c>
      <c r="Q216" s="16">
        <v>6.57</v>
      </c>
      <c r="R216" s="16">
        <v>6.5700000000000003E-4</v>
      </c>
      <c r="S216" s="16">
        <v>0.20579868000000001</v>
      </c>
      <c r="T216" s="16">
        <v>0.20579868000000001</v>
      </c>
      <c r="U216" s="16">
        <v>6.57</v>
      </c>
      <c r="W216" s="16">
        <v>42.263359096075831</v>
      </c>
      <c r="X216" s="16">
        <v>41.012439005064536</v>
      </c>
      <c r="AA216" s="16" t="s">
        <v>42</v>
      </c>
      <c r="AE216" s="16">
        <v>5.75</v>
      </c>
      <c r="AF216" s="16">
        <v>5.7499999999999999E-4</v>
      </c>
      <c r="AG216" s="16">
        <v>0.180113</v>
      </c>
      <c r="AH216" s="16">
        <v>0.180113</v>
      </c>
      <c r="AI216" s="16">
        <v>5.75</v>
      </c>
      <c r="AJ216" s="16">
        <v>44.709369364878867</v>
      </c>
      <c r="AR216" s="16">
        <v>0.03</v>
      </c>
      <c r="AS216" s="16">
        <v>9.3971999999999998</v>
      </c>
      <c r="AT216" s="16">
        <v>9.3971999999999998</v>
      </c>
      <c r="AU216" s="16">
        <v>0.03</v>
      </c>
      <c r="AV216" s="16">
        <v>19.931068856909551</v>
      </c>
      <c r="AW216" s="16">
        <v>23.34882103013889</v>
      </c>
      <c r="BD216" s="16">
        <v>0.16</v>
      </c>
      <c r="BE216" s="16">
        <v>50.118400000000001</v>
      </c>
      <c r="BF216" s="16">
        <v>50.118400000000001</v>
      </c>
      <c r="BG216" s="16">
        <v>0.16</v>
      </c>
      <c r="BH216" s="16">
        <v>12.488126930463931</v>
      </c>
      <c r="BI216" s="16">
        <v>11.32064049946128</v>
      </c>
    </row>
    <row r="217" spans="1:61" x14ac:dyDescent="0.25">
      <c r="B217" s="16" t="s">
        <v>229</v>
      </c>
      <c r="C217" s="16" t="s">
        <v>214</v>
      </c>
      <c r="D217" s="16">
        <v>4</v>
      </c>
      <c r="E217" s="16">
        <v>6</v>
      </c>
      <c r="F217" s="16">
        <v>187.17000000000002</v>
      </c>
      <c r="G217" s="16">
        <v>858.44999999999982</v>
      </c>
      <c r="H217" s="16">
        <v>500.41</v>
      </c>
      <c r="I217" s="16">
        <v>2082.4300000000003</v>
      </c>
      <c r="J217" s="16">
        <v>413.86500000000001</v>
      </c>
      <c r="Q217" s="16">
        <v>3.21</v>
      </c>
      <c r="R217" s="16">
        <v>3.21E-4</v>
      </c>
      <c r="S217" s="16">
        <v>6.0081570000000008E-2</v>
      </c>
      <c r="T217" s="16">
        <v>0.26588025000000004</v>
      </c>
      <c r="U217" s="16">
        <v>5.3132481365280473</v>
      </c>
      <c r="W217" s="16">
        <v>54.601868594611091</v>
      </c>
      <c r="X217" s="16">
        <v>52.985750616944237</v>
      </c>
      <c r="AE217" s="16">
        <v>2.62</v>
      </c>
      <c r="AF217" s="16">
        <v>2.6199999999999997E-4</v>
      </c>
      <c r="AG217" s="16">
        <v>4.9038539999999999E-2</v>
      </c>
      <c r="AH217" s="16">
        <v>0.22915153999999999</v>
      </c>
      <c r="AI217" s="16">
        <v>4.5792757938490425</v>
      </c>
      <c r="AJ217" s="16">
        <v>56.882184197647121</v>
      </c>
      <c r="AR217" s="16">
        <v>0.01</v>
      </c>
      <c r="AS217" s="16">
        <v>1.8717000000000001</v>
      </c>
      <c r="AT217" s="16">
        <v>11.2689</v>
      </c>
      <c r="AU217" s="16">
        <v>2.251933414600028E-2</v>
      </c>
      <c r="AV217" s="16">
        <v>23.900866411444692</v>
      </c>
      <c r="AW217" s="16">
        <v>27.9993539891172</v>
      </c>
      <c r="BD217" s="16">
        <v>0.13</v>
      </c>
      <c r="BE217" s="16">
        <v>24.332100000000004</v>
      </c>
      <c r="BF217" s="16">
        <v>74.450500000000005</v>
      </c>
      <c r="BG217" s="16">
        <v>0.14877900121900042</v>
      </c>
      <c r="BH217" s="16">
        <v>18.551017072302884</v>
      </c>
      <c r="BI217" s="16">
        <v>16.816724905526556</v>
      </c>
    </row>
    <row r="218" spans="1:61" x14ac:dyDescent="0.25">
      <c r="B218" s="16" t="s">
        <v>213</v>
      </c>
      <c r="C218" s="16" t="s">
        <v>216</v>
      </c>
      <c r="D218" s="16">
        <v>6</v>
      </c>
      <c r="E218" s="16">
        <v>12</v>
      </c>
      <c r="F218" s="16">
        <v>72.849999999999994</v>
      </c>
      <c r="G218" s="16">
        <v>390.29000000000008</v>
      </c>
      <c r="H218" s="16">
        <v>573.26</v>
      </c>
      <c r="I218" s="16">
        <v>2472.7200000000003</v>
      </c>
      <c r="J218" s="16">
        <v>486.26499999999999</v>
      </c>
      <c r="Q218" s="16">
        <v>2.6</v>
      </c>
      <c r="R218" s="16">
        <v>2.6000000000000003E-4</v>
      </c>
      <c r="S218" s="16">
        <v>1.8941E-2</v>
      </c>
      <c r="T218" s="16">
        <v>0.28482125000000003</v>
      </c>
      <c r="U218" s="16">
        <v>4.9684479991626844</v>
      </c>
      <c r="W218" s="16">
        <v>58.491642254183503</v>
      </c>
      <c r="X218" s="16">
        <v>56.760393910064131</v>
      </c>
      <c r="AE218" s="16">
        <v>2.09</v>
      </c>
      <c r="AF218" s="16">
        <v>2.0899999999999998E-4</v>
      </c>
      <c r="AG218" s="16">
        <v>1.5225649999999997E-2</v>
      </c>
      <c r="AH218" s="16">
        <v>0.24437718999999999</v>
      </c>
      <c r="AI218" s="16">
        <v>4.2629381083626985</v>
      </c>
      <c r="AJ218" s="16">
        <v>60.661640481593125</v>
      </c>
      <c r="AR218" s="16">
        <v>0.01</v>
      </c>
      <c r="AS218" s="16">
        <v>0.72849999999999993</v>
      </c>
      <c r="AT218" s="16">
        <v>11.997400000000001</v>
      </c>
      <c r="AU218" s="16">
        <v>2.0928374559536687E-2</v>
      </c>
      <c r="AV218" s="16">
        <v>25.445984495795205</v>
      </c>
      <c r="AW218" s="16">
        <v>29.809426789574374</v>
      </c>
      <c r="BD218" s="16">
        <v>0.12</v>
      </c>
      <c r="BE218" s="16">
        <v>8.7419999999999991</v>
      </c>
      <c r="BF218" s="16">
        <v>83.19250000000001</v>
      </c>
      <c r="BG218" s="16">
        <v>0.14512175975996933</v>
      </c>
      <c r="BH218" s="16">
        <v>20.729283050987675</v>
      </c>
      <c r="BI218" s="16">
        <v>18.791349778752569</v>
      </c>
    </row>
    <row r="219" spans="1:61" x14ac:dyDescent="0.25">
      <c r="B219" s="16" t="s">
        <v>215</v>
      </c>
      <c r="C219" s="16" t="s">
        <v>217</v>
      </c>
      <c r="D219" s="16">
        <v>8</v>
      </c>
      <c r="E219" s="16">
        <v>20</v>
      </c>
      <c r="F219" s="16">
        <v>44.4</v>
      </c>
      <c r="G219" s="16">
        <v>267.88</v>
      </c>
      <c r="H219" s="16">
        <v>617.66</v>
      </c>
      <c r="I219" s="16">
        <v>2740.6000000000004</v>
      </c>
      <c r="J219" s="16">
        <v>532.9</v>
      </c>
      <c r="Q219" s="16">
        <v>2.5299999999999998</v>
      </c>
      <c r="R219" s="16">
        <v>2.5299999999999997E-4</v>
      </c>
      <c r="S219" s="16">
        <v>1.1233199999999999E-2</v>
      </c>
      <c r="T219" s="16">
        <v>0.29605445000000002</v>
      </c>
      <c r="U219" s="16">
        <v>4.7931620956513301</v>
      </c>
      <c r="W219" s="16">
        <v>60.798521799757069</v>
      </c>
      <c r="X219" s="16">
        <v>58.99899393330864</v>
      </c>
      <c r="AE219" s="16">
        <v>2.08</v>
      </c>
      <c r="AF219" s="16">
        <v>2.0799999999999999E-4</v>
      </c>
      <c r="AG219" s="16">
        <v>9.235199999999999E-3</v>
      </c>
      <c r="AH219" s="16">
        <v>0.25361239000000002</v>
      </c>
      <c r="AI219" s="16">
        <v>4.1060193310235409</v>
      </c>
      <c r="AJ219" s="16">
        <v>62.95409004358217</v>
      </c>
      <c r="AR219" s="16">
        <v>0.01</v>
      </c>
      <c r="AS219" s="16">
        <v>0.44400000000000001</v>
      </c>
      <c r="AT219" s="16">
        <v>12.441400000000002</v>
      </c>
      <c r="AU219" s="16">
        <v>2.0142797008062693E-2</v>
      </c>
      <c r="AV219" s="16">
        <v>26.387689958323175</v>
      </c>
      <c r="AW219" s="16">
        <v>30.912614604815264</v>
      </c>
      <c r="BD219" s="16">
        <v>0.13</v>
      </c>
      <c r="BE219" s="16">
        <v>5.7720000000000002</v>
      </c>
      <c r="BF219" s="16">
        <v>88.964500000000015</v>
      </c>
      <c r="BG219" s="16">
        <v>0.14403474403393457</v>
      </c>
      <c r="BH219" s="16">
        <v>22.167506710215378</v>
      </c>
      <c r="BI219" s="16">
        <v>20.095117196764527</v>
      </c>
    </row>
    <row r="220" spans="1:61" x14ac:dyDescent="0.25">
      <c r="C220" s="16" t="s">
        <v>218</v>
      </c>
      <c r="F220" s="16">
        <v>4088.37</v>
      </c>
      <c r="Q220" s="16">
        <v>1.24</v>
      </c>
      <c r="R220" s="16">
        <v>1.2400000000000001E-4</v>
      </c>
      <c r="S220" s="16">
        <v>0.50695787999999997</v>
      </c>
      <c r="AE220" s="16">
        <v>1.06</v>
      </c>
      <c r="AF220" s="16">
        <v>1.06E-4</v>
      </c>
      <c r="AG220" s="16">
        <v>0.43336722</v>
      </c>
      <c r="AR220" s="16">
        <v>0.01</v>
      </c>
      <c r="AS220" s="16">
        <v>40.883699999999997</v>
      </c>
      <c r="BD220" s="16">
        <v>0.11</v>
      </c>
      <c r="BE220" s="16">
        <v>449.72069999999997</v>
      </c>
    </row>
    <row r="221" spans="1:61" x14ac:dyDescent="0.25">
      <c r="C221" s="16" t="s">
        <v>219</v>
      </c>
      <c r="F221" s="16">
        <v>3390.0499999999997</v>
      </c>
    </row>
    <row r="222" spans="1:61" x14ac:dyDescent="0.25">
      <c r="C222" s="16" t="s">
        <v>220</v>
      </c>
      <c r="F222" s="16">
        <v>54.75</v>
      </c>
      <c r="P222" s="16" t="s">
        <v>42</v>
      </c>
      <c r="Q222" s="16">
        <v>0.55000000000000004</v>
      </c>
      <c r="R222" s="16">
        <v>5.5000000000000002E-5</v>
      </c>
      <c r="S222" s="16">
        <v>0.18645275</v>
      </c>
      <c r="AD222" s="16" t="s">
        <v>42</v>
      </c>
      <c r="AE222" s="16">
        <v>0.43</v>
      </c>
      <c r="AF222" s="16">
        <v>4.3000000000000002E-5</v>
      </c>
      <c r="AG222" s="16">
        <v>2.35425E-3</v>
      </c>
      <c r="AR222" s="16">
        <v>0.01</v>
      </c>
      <c r="AS222" s="16">
        <v>0.54749999999999999</v>
      </c>
      <c r="BD222" s="16">
        <v>0.09</v>
      </c>
      <c r="BE222" s="16">
        <v>4.9275000000000002</v>
      </c>
    </row>
    <row r="223" spans="1:61" x14ac:dyDescent="0.25">
      <c r="C223" s="16" t="s">
        <v>221</v>
      </c>
      <c r="F223" s="16">
        <v>25.909999999999997</v>
      </c>
      <c r="P223" s="16" t="s">
        <v>42</v>
      </c>
    </row>
    <row r="225" spans="1:67" x14ac:dyDescent="0.25">
      <c r="C225" s="16" t="s">
        <v>222</v>
      </c>
      <c r="S225" s="16">
        <v>1.1910455756206018E-4</v>
      </c>
      <c r="T225" s="16">
        <v>0.48694349999999997</v>
      </c>
      <c r="X225" s="16">
        <v>0.50695787999999997</v>
      </c>
      <c r="AG225" s="16">
        <v>9.8536316429286006E-5</v>
      </c>
      <c r="AH225" s="16">
        <v>0.40285292</v>
      </c>
      <c r="AS225" s="16">
        <v>1.1532346632031837E-2</v>
      </c>
      <c r="AT225" s="16">
        <v>47.148499999999999</v>
      </c>
      <c r="AW225" s="16">
        <v>40.883699999999997</v>
      </c>
      <c r="BE225" s="16">
        <v>9.8163424543277644E-2</v>
      </c>
      <c r="BF225" s="16">
        <v>401.32839999999999</v>
      </c>
      <c r="BI225" s="16">
        <v>449.72069999999997</v>
      </c>
    </row>
    <row r="226" spans="1:67" x14ac:dyDescent="0.25">
      <c r="C226" s="16" t="s">
        <v>223</v>
      </c>
      <c r="T226" s="16">
        <v>96.052062550048532</v>
      </c>
      <c r="AH226" s="16">
        <v>92.95878908423208</v>
      </c>
      <c r="AT226" s="16">
        <v>115.32346632031837</v>
      </c>
      <c r="BF226" s="16">
        <v>89.239476857525133</v>
      </c>
    </row>
    <row r="227" spans="1:67" x14ac:dyDescent="0.25">
      <c r="F227" s="16" t="s">
        <v>42</v>
      </c>
    </row>
    <row r="229" spans="1:67" x14ac:dyDescent="0.25">
      <c r="C229" s="16" t="s">
        <v>42</v>
      </c>
      <c r="E229" s="16">
        <v>0</v>
      </c>
      <c r="F229" s="16" t="s">
        <v>42</v>
      </c>
      <c r="G229" s="16" t="s">
        <v>42</v>
      </c>
      <c r="H229" s="16">
        <v>0</v>
      </c>
      <c r="I229" s="16">
        <v>0</v>
      </c>
      <c r="L229" s="16">
        <v>0</v>
      </c>
      <c r="P229" s="16">
        <v>0</v>
      </c>
      <c r="R229" s="16" t="s">
        <v>42</v>
      </c>
      <c r="S229" s="16" t="s">
        <v>42</v>
      </c>
      <c r="U229" s="16">
        <v>0</v>
      </c>
      <c r="W229" s="16">
        <v>0</v>
      </c>
      <c r="AD229" s="16" t="s">
        <v>42</v>
      </c>
      <c r="AF229" s="16" t="s">
        <v>42</v>
      </c>
      <c r="AG229" s="16" t="s">
        <v>42</v>
      </c>
      <c r="AR229" s="16" t="s">
        <v>42</v>
      </c>
      <c r="AS229" s="16" t="s">
        <v>42</v>
      </c>
      <c r="BD229" s="16" t="s">
        <v>42</v>
      </c>
      <c r="BE229" s="16" t="s">
        <v>42</v>
      </c>
    </row>
    <row r="230" spans="1:67" x14ac:dyDescent="0.25">
      <c r="A230" s="16" t="s">
        <v>285</v>
      </c>
      <c r="B230" s="16" t="s">
        <v>211</v>
      </c>
      <c r="C230" s="16" t="s">
        <v>212</v>
      </c>
      <c r="D230" s="16">
        <v>2</v>
      </c>
      <c r="E230" s="16">
        <v>2</v>
      </c>
      <c r="F230" s="16">
        <v>191</v>
      </c>
      <c r="G230" s="16">
        <v>935.59999999999991</v>
      </c>
      <c r="H230" s="16">
        <v>191</v>
      </c>
      <c r="I230" s="16">
        <v>935.59999999999991</v>
      </c>
      <c r="J230" s="16">
        <v>183.035</v>
      </c>
      <c r="K230" s="16">
        <v>11.264211024301707</v>
      </c>
      <c r="L230" s="16">
        <v>7.9650000000000025</v>
      </c>
      <c r="M230" s="16">
        <v>4.3516267380555647</v>
      </c>
      <c r="N230" s="16">
        <v>872.23</v>
      </c>
      <c r="O230" s="16">
        <v>89.618713447582877</v>
      </c>
      <c r="P230" s="16">
        <v>63.369999999999884</v>
      </c>
      <c r="Q230" s="16">
        <v>13.51</v>
      </c>
      <c r="R230" s="16">
        <v>1.351E-3</v>
      </c>
      <c r="S230" s="16">
        <v>0.25804100000000002</v>
      </c>
      <c r="T230" s="16">
        <v>0.25804100000000002</v>
      </c>
      <c r="U230" s="16">
        <v>13.510000000000003</v>
      </c>
      <c r="W230" s="16">
        <v>52.68355996731362</v>
      </c>
      <c r="X230" s="16">
        <v>51.42351143022811</v>
      </c>
      <c r="Y230" s="16">
        <v>13.510000000000002</v>
      </c>
      <c r="Z230" s="16">
        <v>2.5121479338940403E-15</v>
      </c>
      <c r="AA230" s="16">
        <v>1.7763568394002505E-15</v>
      </c>
      <c r="AB230" s="16">
        <v>51.555974163751387</v>
      </c>
      <c r="AC230" s="16">
        <v>1.5946471361370802</v>
      </c>
      <c r="AD230" s="16">
        <v>1.127585803562237</v>
      </c>
      <c r="AE230" s="16">
        <v>11.98</v>
      </c>
      <c r="AF230" s="16">
        <v>1.1980000000000001E-3</v>
      </c>
      <c r="AG230" s="16">
        <v>0.22881800000000002</v>
      </c>
      <c r="AH230" s="16">
        <v>0.22881800000000002</v>
      </c>
      <c r="AI230" s="16">
        <v>11.98</v>
      </c>
      <c r="AJ230" s="16">
        <v>56.338974198705785</v>
      </c>
      <c r="AK230" s="16">
        <v>53.367591636818076</v>
      </c>
      <c r="AL230" s="16">
        <v>11.98</v>
      </c>
      <c r="AM230" s="16">
        <v>0</v>
      </c>
      <c r="AN230" s="16">
        <v>0</v>
      </c>
      <c r="AO230" s="16">
        <v>55.228920018494733</v>
      </c>
      <c r="AP230" s="16">
        <v>1.5698536766234115</v>
      </c>
      <c r="AQ230" s="16">
        <v>1.1100541802110477</v>
      </c>
      <c r="AR230" s="16">
        <v>0.08</v>
      </c>
      <c r="AS230" s="16">
        <v>15.280000000000001</v>
      </c>
      <c r="AT230" s="16">
        <v>15.280000000000001</v>
      </c>
      <c r="AU230" s="16">
        <v>0.08</v>
      </c>
      <c r="AV230" s="16">
        <v>28.013361346694683</v>
      </c>
      <c r="AW230" s="16">
        <v>37.965562650632343</v>
      </c>
      <c r="AX230" s="16">
        <v>0.08</v>
      </c>
      <c r="AY230" s="16">
        <v>0</v>
      </c>
      <c r="AZ230" s="16">
        <v>0</v>
      </c>
      <c r="BA230" s="16">
        <v>26.978287916760401</v>
      </c>
      <c r="BB230" s="16">
        <v>1.4638148826650974</v>
      </c>
      <c r="BC230" s="16">
        <v>1.0350734299342808</v>
      </c>
      <c r="BD230" s="16">
        <v>0.27</v>
      </c>
      <c r="BE230" s="16">
        <v>51.57</v>
      </c>
      <c r="BF230" s="16">
        <v>51.57</v>
      </c>
      <c r="BG230" s="16">
        <v>0.27</v>
      </c>
      <c r="BH230" s="16">
        <v>12.726636922646382</v>
      </c>
      <c r="BI230" s="16">
        <v>11.648524904171287</v>
      </c>
      <c r="BJ230" s="16">
        <v>0.27</v>
      </c>
      <c r="BK230" s="16">
        <v>0</v>
      </c>
      <c r="BL230" s="16">
        <v>0</v>
      </c>
      <c r="BM230" s="16">
        <v>12.161375067471312</v>
      </c>
      <c r="BN230" s="16">
        <v>0.79940098188076014</v>
      </c>
      <c r="BO230" s="16">
        <v>0.56526185517506988</v>
      </c>
    </row>
    <row r="231" spans="1:67" x14ac:dyDescent="0.25">
      <c r="B231" s="16" t="s">
        <v>252</v>
      </c>
      <c r="C231" s="16" t="s">
        <v>214</v>
      </c>
      <c r="D231" s="16">
        <v>4</v>
      </c>
      <c r="E231" s="16">
        <v>6</v>
      </c>
      <c r="F231" s="16">
        <v>136.32</v>
      </c>
      <c r="G231" s="16">
        <v>764.42000000000007</v>
      </c>
      <c r="H231" s="16">
        <v>327.32</v>
      </c>
      <c r="I231" s="16">
        <v>1700.02</v>
      </c>
      <c r="J231" s="16">
        <v>314.74</v>
      </c>
      <c r="K231" s="16">
        <v>17.790806614653555</v>
      </c>
      <c r="L231" s="16">
        <v>12.580000000000013</v>
      </c>
      <c r="M231" s="16">
        <v>3.9969498633793012</v>
      </c>
      <c r="N231" s="16">
        <v>1569.13</v>
      </c>
      <c r="O231" s="16">
        <v>185.1064131790144</v>
      </c>
      <c r="P231" s="16">
        <v>130.88999999999999</v>
      </c>
      <c r="Q231" s="16">
        <v>3.43</v>
      </c>
      <c r="R231" s="16">
        <v>3.4300000000000004E-4</v>
      </c>
      <c r="S231" s="16">
        <v>4.6757760000000002E-2</v>
      </c>
      <c r="T231" s="16">
        <v>0.30479876</v>
      </c>
      <c r="U231" s="16">
        <v>9.3119503849443976</v>
      </c>
      <c r="W231" s="16">
        <v>62.229970238926491</v>
      </c>
      <c r="X231" s="16">
        <v>60.741597338327445</v>
      </c>
      <c r="Y231" s="16">
        <v>9.2911261058955503</v>
      </c>
      <c r="Z231" s="16">
        <v>2.9449977857520515E-2</v>
      </c>
      <c r="AA231" s="16">
        <v>2.0824279048846428E-2</v>
      </c>
      <c r="AB231" s="16">
        <v>60.976295286000038</v>
      </c>
      <c r="AC231" s="16">
        <v>1.7729641212360407</v>
      </c>
      <c r="AD231" s="16">
        <v>1.2536749529264526</v>
      </c>
      <c r="AE231" s="16">
        <v>2.66</v>
      </c>
      <c r="AF231" s="16">
        <v>2.6600000000000001E-4</v>
      </c>
      <c r="AG231" s="16">
        <v>3.6261120000000001E-2</v>
      </c>
      <c r="AH231" s="16">
        <v>0.26507912</v>
      </c>
      <c r="AI231" s="16">
        <v>8.0984699987779543</v>
      </c>
      <c r="AJ231" s="16">
        <v>65.267093070893154</v>
      </c>
      <c r="AK231" s="16">
        <v>61.824831209114208</v>
      </c>
      <c r="AL231" s="16">
        <v>8.0792158042605688</v>
      </c>
      <c r="AM231" s="16">
        <v>2.7229543019056144E-2</v>
      </c>
      <c r="AN231" s="16">
        <v>1.9254194517385415E-2</v>
      </c>
      <c r="AO231" s="16">
        <v>64.054552572531961</v>
      </c>
      <c r="AP231" s="16">
        <v>1.7147912177090257</v>
      </c>
      <c r="AQ231" s="16">
        <v>1.2125404983611894</v>
      </c>
      <c r="AR231" s="16">
        <v>0.02</v>
      </c>
      <c r="AS231" s="16">
        <v>2.7263999999999999</v>
      </c>
      <c r="AT231" s="16">
        <v>18.006399999999999</v>
      </c>
      <c r="AU231" s="16">
        <v>5.5011609434192837E-2</v>
      </c>
      <c r="AV231" s="16">
        <v>33.011766345099673</v>
      </c>
      <c r="AW231" s="16">
        <v>44.739732153949355</v>
      </c>
      <c r="AX231" s="16">
        <v>5.4887655392235418E-2</v>
      </c>
      <c r="AY231" s="16">
        <v>1.7529748724714103E-4</v>
      </c>
      <c r="AZ231" s="16">
        <v>1.2395404195741574E-4</v>
      </c>
      <c r="BA231" s="16">
        <v>31.831636706825648</v>
      </c>
      <c r="BB231" s="16">
        <v>1.6689553398055832</v>
      </c>
      <c r="BC231" s="16">
        <v>1.1801296382740265</v>
      </c>
      <c r="BD231" s="16">
        <v>0.15</v>
      </c>
      <c r="BE231" s="16">
        <v>20.447999999999997</v>
      </c>
      <c r="BF231" s="16">
        <v>72.018000000000001</v>
      </c>
      <c r="BG231" s="16">
        <v>0.22002321886838569</v>
      </c>
      <c r="BH231" s="16">
        <v>17.772870620421699</v>
      </c>
      <c r="BI231" s="16">
        <v>16.267276838251071</v>
      </c>
      <c r="BJ231" s="16">
        <v>0.21977531078447088</v>
      </c>
      <c r="BK231" s="16">
        <v>3.5059497449427225E-4</v>
      </c>
      <c r="BL231" s="16">
        <v>2.4790808391482455E-4</v>
      </c>
      <c r="BM231" s="16">
        <v>17.02284233516086</v>
      </c>
      <c r="BN231" s="16">
        <v>1.0607001731793131</v>
      </c>
      <c r="BO231" s="16">
        <v>0.75002828526083754</v>
      </c>
    </row>
    <row r="232" spans="1:67" x14ac:dyDescent="0.25">
      <c r="B232" s="16" t="s">
        <v>286</v>
      </c>
      <c r="C232" s="16" t="s">
        <v>216</v>
      </c>
      <c r="D232" s="16">
        <v>6</v>
      </c>
      <c r="E232" s="16">
        <v>12</v>
      </c>
      <c r="F232" s="16">
        <v>71.95</v>
      </c>
      <c r="G232" s="16">
        <v>353.75000000000011</v>
      </c>
      <c r="H232" s="16">
        <v>399.27</v>
      </c>
      <c r="I232" s="16">
        <v>2053.77</v>
      </c>
      <c r="J232" s="16">
        <v>384</v>
      </c>
      <c r="K232" s="16">
        <v>21.595041097437175</v>
      </c>
      <c r="L232" s="16">
        <v>15.270000000000008</v>
      </c>
      <c r="M232" s="16">
        <v>3.9765625000000018</v>
      </c>
      <c r="N232" s="16">
        <v>1896.625</v>
      </c>
      <c r="O232" s="16">
        <v>222.23659025911999</v>
      </c>
      <c r="P232" s="16">
        <v>157.14499999999998</v>
      </c>
      <c r="Q232" s="16">
        <v>2.72</v>
      </c>
      <c r="R232" s="16">
        <v>2.72E-4</v>
      </c>
      <c r="S232" s="16">
        <v>1.9570400000000002E-2</v>
      </c>
      <c r="T232" s="16">
        <v>0.32436915999999999</v>
      </c>
      <c r="U232" s="16">
        <v>8.1240554011070198</v>
      </c>
      <c r="W232" s="16">
        <v>66.225607916599088</v>
      </c>
      <c r="X232" s="16">
        <v>64.641670148827075</v>
      </c>
      <c r="Y232" s="16">
        <v>8.1058874353187846</v>
      </c>
      <c r="Z232" s="16">
        <v>2.5693383618451374E-2</v>
      </c>
      <c r="AA232" s="16">
        <v>1.8167965788234319E-2</v>
      </c>
      <c r="AB232" s="16">
        <v>64.904417070113723</v>
      </c>
      <c r="AC232" s="16">
        <v>1.868446013582798</v>
      </c>
      <c r="AD232" s="16">
        <v>1.3211908464853686</v>
      </c>
      <c r="AE232" s="16">
        <v>1.98</v>
      </c>
      <c r="AF232" s="16">
        <v>1.9800000000000002E-4</v>
      </c>
      <c r="AG232" s="16">
        <v>1.4246100000000001E-2</v>
      </c>
      <c r="AH232" s="16">
        <v>0.27932521999999999</v>
      </c>
      <c r="AI232" s="16">
        <v>6.9958980138753217</v>
      </c>
      <c r="AJ232" s="16">
        <v>68.774730845596991</v>
      </c>
      <c r="AK232" s="16">
        <v>65.147472116810604</v>
      </c>
      <c r="AL232" s="16">
        <v>6.9790959166005582</v>
      </c>
      <c r="AM232" s="16">
        <v>2.3761753842282646E-2</v>
      </c>
      <c r="AN232" s="16">
        <v>1.6802097274763558E-2</v>
      </c>
      <c r="AO232" s="16">
        <v>67.508939012431668</v>
      </c>
      <c r="AP232" s="16">
        <v>1.7900999776035025</v>
      </c>
      <c r="AQ232" s="16">
        <v>1.2657918331653233</v>
      </c>
      <c r="AR232" s="16">
        <v>0.01</v>
      </c>
      <c r="AS232" s="16">
        <v>0.71950000000000003</v>
      </c>
      <c r="AT232" s="16">
        <v>18.725899999999999</v>
      </c>
      <c r="AU232" s="16">
        <v>4.6900343126205328E-2</v>
      </c>
      <c r="AV232" s="16">
        <v>34.330850997517665</v>
      </c>
      <c r="AW232" s="16">
        <v>46.527443039232729</v>
      </c>
      <c r="AX232" s="16">
        <v>4.6791234129207951E-2</v>
      </c>
      <c r="AY232" s="16">
        <v>1.5430342333062097E-4</v>
      </c>
      <c r="AZ232" s="16">
        <v>1.0910899699738061E-4</v>
      </c>
      <c r="BA232" s="16">
        <v>33.107732336137694</v>
      </c>
      <c r="BB232" s="16">
        <v>1.7297509993151796</v>
      </c>
      <c r="BC232" s="16">
        <v>1.2231186613799705</v>
      </c>
      <c r="BD232" s="16">
        <v>0.13</v>
      </c>
      <c r="BE232" s="16">
        <v>9.3535000000000004</v>
      </c>
      <c r="BF232" s="16">
        <v>81.371499999999997</v>
      </c>
      <c r="BG232" s="16">
        <v>0.20380068625241066</v>
      </c>
      <c r="BH232" s="16">
        <v>20.081162232909051</v>
      </c>
      <c r="BI232" s="16">
        <v>18.380026066313242</v>
      </c>
      <c r="BJ232" s="16">
        <v>0.20358246825841592</v>
      </c>
      <c r="BK232" s="16">
        <v>3.0860684666123212E-4</v>
      </c>
      <c r="BL232" s="16">
        <v>2.1821799399475428E-4</v>
      </c>
      <c r="BM232" s="16">
        <v>19.238509811578083</v>
      </c>
      <c r="BN232" s="16">
        <v>1.1916904826127794</v>
      </c>
      <c r="BO232" s="16">
        <v>0.84265242133096574</v>
      </c>
    </row>
    <row r="233" spans="1:67" x14ac:dyDescent="0.25">
      <c r="B233" s="16" t="s">
        <v>213</v>
      </c>
      <c r="C233" s="16" t="s">
        <v>217</v>
      </c>
      <c r="D233" s="16">
        <v>8</v>
      </c>
      <c r="E233" s="16">
        <v>20</v>
      </c>
      <c r="F233" s="16">
        <v>48.870000000000005</v>
      </c>
      <c r="G233" s="16">
        <v>213.99</v>
      </c>
      <c r="H233" s="16">
        <v>448.14</v>
      </c>
      <c r="I233" s="16">
        <v>2267.7600000000002</v>
      </c>
      <c r="J233" s="16">
        <v>436.56999999999994</v>
      </c>
      <c r="K233" s="16">
        <v>16.362450916656741</v>
      </c>
      <c r="L233" s="16">
        <v>11.570000000000022</v>
      </c>
      <c r="M233" s="16">
        <v>2.6502050072153431</v>
      </c>
      <c r="N233" s="16">
        <v>2132.36</v>
      </c>
      <c r="O233" s="16">
        <v>191.48451634531719</v>
      </c>
      <c r="P233" s="16">
        <v>135.40000000000006</v>
      </c>
      <c r="Q233" s="16">
        <v>2.04</v>
      </c>
      <c r="R233" s="16">
        <v>2.04E-4</v>
      </c>
      <c r="S233" s="16">
        <v>9.969480000000001E-3</v>
      </c>
      <c r="T233" s="16">
        <v>0.33433863999999996</v>
      </c>
      <c r="U233" s="16">
        <v>7.4605846387289674</v>
      </c>
      <c r="W233" s="16">
        <v>68.26105072383875</v>
      </c>
      <c r="X233" s="16">
        <v>66.628430658720589</v>
      </c>
      <c r="Y233" s="16">
        <v>7.3737930252468367</v>
      </c>
      <c r="Z233" s="16">
        <v>0.12274187688667282</v>
      </c>
      <c r="AA233" s="16">
        <v>8.67916134821307E-2</v>
      </c>
      <c r="AB233" s="16">
        <v>67.145867030862419</v>
      </c>
      <c r="AC233" s="16">
        <v>1.5771079031444404</v>
      </c>
      <c r="AD233" s="16">
        <v>1.1151836929763306</v>
      </c>
      <c r="AE233" s="16">
        <v>1.37</v>
      </c>
      <c r="AF233" s="16">
        <v>1.37E-4</v>
      </c>
      <c r="AG233" s="16">
        <v>6.6951900000000002E-3</v>
      </c>
      <c r="AH233" s="16">
        <v>0.28602041</v>
      </c>
      <c r="AI233" s="16">
        <v>6.382389655018522</v>
      </c>
      <c r="AJ233" s="16">
        <v>70.423203154005577</v>
      </c>
      <c r="AK233" s="16">
        <v>66.709002091947639</v>
      </c>
      <c r="AL233" s="16">
        <v>6.3021318863327913</v>
      </c>
      <c r="AM233" s="16">
        <v>0.11350162496116298</v>
      </c>
      <c r="AN233" s="16">
        <v>8.0257768685730646E-2</v>
      </c>
      <c r="AO233" s="16">
        <v>69.327773262429048</v>
      </c>
      <c r="AP233" s="16">
        <v>1.5491718092964066</v>
      </c>
      <c r="AQ233" s="16">
        <v>1.0954298915765222</v>
      </c>
      <c r="AR233" s="16">
        <v>0.01</v>
      </c>
      <c r="AS233" s="16">
        <v>0.48870000000000008</v>
      </c>
      <c r="AT233" s="16">
        <v>19.214600000000001</v>
      </c>
      <c r="AU233" s="16">
        <v>4.2876333288704424E-2</v>
      </c>
      <c r="AV233" s="16">
        <v>35.226801893468561</v>
      </c>
      <c r="AW233" s="16">
        <v>47.741695033170167</v>
      </c>
      <c r="AX233" s="16">
        <v>4.2350872526705156E-2</v>
      </c>
      <c r="AY233" s="16">
        <v>7.4311373611426535E-4</v>
      </c>
      <c r="AZ233" s="16">
        <v>5.2546076199926767E-4</v>
      </c>
      <c r="BA233" s="16">
        <v>34.07686527796335</v>
      </c>
      <c r="BB233" s="16">
        <v>1.6262559575168802</v>
      </c>
      <c r="BC233" s="16">
        <v>1.149936615505208</v>
      </c>
      <c r="BD233" s="16">
        <v>0.12</v>
      </c>
      <c r="BE233" s="16">
        <v>5.8644000000000007</v>
      </c>
      <c r="BF233" s="16">
        <v>87.235900000000001</v>
      </c>
      <c r="BG233" s="16">
        <v>0.19466215914669524</v>
      </c>
      <c r="BH233" s="16">
        <v>21.528400735316801</v>
      </c>
      <c r="BI233" s="16">
        <v>19.704664605154083</v>
      </c>
      <c r="BJ233" s="16">
        <v>0.19349449133805352</v>
      </c>
      <c r="BK233" s="16">
        <v>1.6513316513275926E-3</v>
      </c>
      <c r="BL233" s="16">
        <v>1.16766780864172E-3</v>
      </c>
      <c r="BM233" s="16">
        <v>20.790386065321783</v>
      </c>
      <c r="BN233" s="16">
        <v>1.0437103555372602</v>
      </c>
      <c r="BO233" s="16">
        <v>0.73801466999501908</v>
      </c>
    </row>
    <row r="234" spans="1:67" x14ac:dyDescent="0.25">
      <c r="B234" s="16" t="s">
        <v>215</v>
      </c>
      <c r="C234" s="16" t="s">
        <v>218</v>
      </c>
      <c r="F234" s="16">
        <v>3981.2200000000003</v>
      </c>
      <c r="Q234" s="16">
        <v>1.24</v>
      </c>
      <c r="R234" s="16">
        <v>1.2400000000000001E-4</v>
      </c>
      <c r="S234" s="16">
        <v>0.49367128000000005</v>
      </c>
      <c r="AE234" s="16">
        <v>1.06</v>
      </c>
      <c r="AF234" s="16">
        <v>1.06E-4</v>
      </c>
      <c r="AG234" s="16">
        <v>0.42200932000000002</v>
      </c>
      <c r="AR234" s="16">
        <v>0.01</v>
      </c>
      <c r="AS234" s="16">
        <v>39.812200000000004</v>
      </c>
      <c r="BD234" s="16">
        <v>0.11</v>
      </c>
      <c r="BE234" s="16">
        <v>437.93420000000003</v>
      </c>
    </row>
    <row r="235" spans="1:67" x14ac:dyDescent="0.25">
      <c r="C235" s="16" t="s">
        <v>219</v>
      </c>
      <c r="F235" s="16">
        <v>3450.75</v>
      </c>
    </row>
    <row r="236" spans="1:67" x14ac:dyDescent="0.25">
      <c r="C236" s="16" t="s">
        <v>220</v>
      </c>
      <c r="F236" s="16">
        <v>55.980000000000004</v>
      </c>
      <c r="P236" s="16" t="s">
        <v>42</v>
      </c>
      <c r="Q236" s="16">
        <v>0.44</v>
      </c>
      <c r="R236" s="16">
        <v>4.3999999999999999E-5</v>
      </c>
      <c r="S236" s="16">
        <v>2.4631200000000001E-3</v>
      </c>
      <c r="AE236" s="16">
        <v>0.34</v>
      </c>
      <c r="AF236" s="16">
        <v>3.4E-5</v>
      </c>
      <c r="AG236" s="16">
        <v>1.90332E-3</v>
      </c>
      <c r="AR236" s="16">
        <v>0.01</v>
      </c>
      <c r="AS236" s="16">
        <v>0.55980000000000008</v>
      </c>
      <c r="BD236" s="16">
        <v>0.09</v>
      </c>
      <c r="BE236" s="16">
        <v>5.0381999999999998</v>
      </c>
    </row>
    <row r="237" spans="1:67" x14ac:dyDescent="0.25">
      <c r="C237" s="16" t="s">
        <v>221</v>
      </c>
      <c r="F237" s="16">
        <v>26.349999999999994</v>
      </c>
      <c r="P237" s="16" t="s">
        <v>42</v>
      </c>
    </row>
    <row r="239" spans="1:67" x14ac:dyDescent="0.25">
      <c r="C239" s="16" t="s">
        <v>222</v>
      </c>
      <c r="S239" s="16">
        <v>1.2302614776375079E-4</v>
      </c>
      <c r="T239" s="16">
        <v>0.48979415999999998</v>
      </c>
      <c r="X239" s="16">
        <v>0.49367128000000005</v>
      </c>
      <c r="AG239" s="16">
        <v>1.0201524407091293E-4</v>
      </c>
      <c r="AH239" s="16">
        <v>0.40614512999999997</v>
      </c>
      <c r="AK239" s="16">
        <v>0.42200932000000002</v>
      </c>
      <c r="AS239" s="16">
        <v>1.3700674667564213E-2</v>
      </c>
      <c r="AT239" s="16">
        <v>54.545400000000001</v>
      </c>
      <c r="AW239" s="16">
        <v>39.812200000000004</v>
      </c>
      <c r="BE239" s="16">
        <v>0.10178113744028212</v>
      </c>
      <c r="BF239" s="16">
        <v>405.2131</v>
      </c>
      <c r="BI239" s="16">
        <v>437.93420000000003</v>
      </c>
    </row>
    <row r="240" spans="1:67" x14ac:dyDescent="0.25">
      <c r="C240" s="16" t="s">
        <v>223</v>
      </c>
      <c r="T240" s="16">
        <v>99.214635293347413</v>
      </c>
      <c r="AH240" s="16">
        <v>96.240796293314091</v>
      </c>
      <c r="AT240" s="16">
        <v>137.00674667564215</v>
      </c>
      <c r="BF240" s="16">
        <v>92.528306763892843</v>
      </c>
    </row>
    <row r="243" spans="1:61" x14ac:dyDescent="0.25">
      <c r="C243" s="16" t="s">
        <v>42</v>
      </c>
      <c r="E243" s="16">
        <v>0</v>
      </c>
      <c r="F243" s="16" t="s">
        <v>42</v>
      </c>
      <c r="G243" s="16" t="s">
        <v>42</v>
      </c>
      <c r="H243" s="16">
        <v>0</v>
      </c>
      <c r="I243" s="16">
        <v>0</v>
      </c>
      <c r="R243" s="16" t="s">
        <v>42</v>
      </c>
      <c r="S243" s="16" t="s">
        <v>42</v>
      </c>
      <c r="U243" s="16">
        <v>0</v>
      </c>
      <c r="W243" s="16">
        <v>0</v>
      </c>
      <c r="AF243" s="16" t="s">
        <v>42</v>
      </c>
      <c r="AG243" s="16" t="s">
        <v>42</v>
      </c>
      <c r="AR243" s="16" t="s">
        <v>42</v>
      </c>
      <c r="AS243" s="16" t="s">
        <v>42</v>
      </c>
      <c r="BD243" s="16" t="s">
        <v>42</v>
      </c>
      <c r="BE243" s="16" t="s">
        <v>42</v>
      </c>
    </row>
    <row r="244" spans="1:61" x14ac:dyDescent="0.25">
      <c r="A244" s="16" t="s">
        <v>287</v>
      </c>
      <c r="C244" s="16" t="s">
        <v>212</v>
      </c>
      <c r="D244" s="16">
        <v>2</v>
      </c>
      <c r="E244" s="16">
        <v>2</v>
      </c>
      <c r="F244" s="16">
        <v>175.07</v>
      </c>
      <c r="G244" s="16">
        <v>808.86000000000013</v>
      </c>
      <c r="H244" s="16">
        <v>175.07</v>
      </c>
      <c r="I244" s="16">
        <v>808.86000000000013</v>
      </c>
      <c r="J244" s="16">
        <v>230.86</v>
      </c>
      <c r="Q244" s="16">
        <v>13.51</v>
      </c>
      <c r="R244" s="16">
        <v>1.351E-3</v>
      </c>
      <c r="S244" s="16">
        <v>0.23651956999999998</v>
      </c>
      <c r="T244" s="16">
        <v>0.23651956999999998</v>
      </c>
      <c r="U244" s="16">
        <v>13.51</v>
      </c>
      <c r="W244" s="16">
        <v>50.428388360189146</v>
      </c>
      <c r="X244" s="16">
        <v>47.134629037120597</v>
      </c>
      <c r="AA244" s="16" t="s">
        <v>42</v>
      </c>
      <c r="AE244" s="16">
        <v>11.98</v>
      </c>
      <c r="AF244" s="16">
        <v>1.1980000000000001E-3</v>
      </c>
      <c r="AG244" s="16">
        <v>0.20973385999999999</v>
      </c>
      <c r="AH244" s="16">
        <v>0.20973385999999999</v>
      </c>
      <c r="AI244" s="16">
        <v>11.98</v>
      </c>
      <c r="AJ244" s="16">
        <v>54.118865838283689</v>
      </c>
      <c r="AK244" s="16">
        <v>48.916566847422722</v>
      </c>
      <c r="AR244" s="16">
        <v>0.08</v>
      </c>
      <c r="AS244" s="16">
        <v>14.005599999999999</v>
      </c>
      <c r="AT244" s="16">
        <v>14.005599999999999</v>
      </c>
      <c r="AU244" s="16">
        <v>0.08</v>
      </c>
      <c r="AV244" s="16">
        <v>25.943214486826122</v>
      </c>
      <c r="AW244" s="16">
        <v>34.799115462022009</v>
      </c>
      <c r="BD244" s="16">
        <v>0.27</v>
      </c>
      <c r="BE244" s="16">
        <v>47.268900000000002</v>
      </c>
      <c r="BF244" s="16">
        <v>47.268900000000002</v>
      </c>
      <c r="BG244" s="16">
        <v>0.27</v>
      </c>
      <c r="BH244" s="16">
        <v>11.596113212296242</v>
      </c>
      <c r="BI244" s="16">
        <v>10.677001334938572</v>
      </c>
    </row>
    <row r="245" spans="1:61" x14ac:dyDescent="0.25">
      <c r="C245" s="16" t="s">
        <v>214</v>
      </c>
      <c r="D245" s="16">
        <v>4</v>
      </c>
      <c r="E245" s="16">
        <v>6</v>
      </c>
      <c r="F245" s="16">
        <v>127.09</v>
      </c>
      <c r="G245" s="16">
        <v>629.37999999999988</v>
      </c>
      <c r="H245" s="16">
        <v>302.15999999999997</v>
      </c>
      <c r="I245" s="16">
        <v>1438.24</v>
      </c>
      <c r="J245" s="16">
        <v>367.8</v>
      </c>
      <c r="Q245" s="16">
        <v>3.43</v>
      </c>
      <c r="R245" s="16">
        <v>3.4300000000000004E-4</v>
      </c>
      <c r="S245" s="16">
        <v>4.3591870000000005E-2</v>
      </c>
      <c r="T245" s="16">
        <v>0.28011143999999999</v>
      </c>
      <c r="U245" s="16">
        <v>9.2703018268467048</v>
      </c>
      <c r="W245" s="16">
        <v>59.722620333073586</v>
      </c>
      <c r="X245" s="16">
        <v>55.821802878525709</v>
      </c>
      <c r="AE245" s="16">
        <v>2.66</v>
      </c>
      <c r="AF245" s="16">
        <v>2.6600000000000001E-4</v>
      </c>
      <c r="AG245" s="16">
        <v>3.380594E-2</v>
      </c>
      <c r="AH245" s="16">
        <v>0.2435398</v>
      </c>
      <c r="AI245" s="16">
        <v>8.0599616097431834</v>
      </c>
      <c r="AJ245" s="16">
        <v>62.842012074170775</v>
      </c>
      <c r="AK245" s="16">
        <v>56.801180823677967</v>
      </c>
      <c r="AR245" s="16">
        <v>0.02</v>
      </c>
      <c r="AS245" s="16">
        <v>2.5418000000000003</v>
      </c>
      <c r="AT245" s="16">
        <v>16.5474</v>
      </c>
      <c r="AU245" s="16">
        <v>5.4763701350278006E-2</v>
      </c>
      <c r="AV245" s="16">
        <v>30.65150706855162</v>
      </c>
      <c r="AW245" s="16">
        <v>41.114617238551929</v>
      </c>
      <c r="BD245" s="16">
        <v>0.15</v>
      </c>
      <c r="BE245" s="16">
        <v>19.063500000000001</v>
      </c>
      <c r="BF245" s="16">
        <v>66.332400000000007</v>
      </c>
      <c r="BG245" s="16">
        <v>0.21952740270055604</v>
      </c>
      <c r="BH245" s="16">
        <v>16.272814049900024</v>
      </c>
      <c r="BI245" s="16">
        <v>14.983025273481706</v>
      </c>
    </row>
    <row r="246" spans="1:61" x14ac:dyDescent="0.25">
      <c r="C246" s="16" t="s">
        <v>216</v>
      </c>
      <c r="D246" s="16">
        <v>6</v>
      </c>
      <c r="E246" s="16">
        <v>12</v>
      </c>
      <c r="F246" s="16">
        <v>66.569999999999993</v>
      </c>
      <c r="G246" s="16">
        <v>301.23999999999995</v>
      </c>
      <c r="H246" s="16">
        <v>368.72999999999996</v>
      </c>
      <c r="I246" s="16">
        <v>1739.48</v>
      </c>
      <c r="J246" s="16">
        <v>442.36</v>
      </c>
      <c r="Q246" s="16">
        <v>2.72</v>
      </c>
      <c r="R246" s="16">
        <v>2.72E-4</v>
      </c>
      <c r="S246" s="16">
        <v>1.8107039999999998E-2</v>
      </c>
      <c r="T246" s="16">
        <v>0.29821848000000001</v>
      </c>
      <c r="U246" s="16">
        <v>8.0877194695305512</v>
      </c>
      <c r="W246" s="16">
        <v>63.583226223628351</v>
      </c>
      <c r="X246" s="16">
        <v>59.430251064696115</v>
      </c>
      <c r="AE246" s="16">
        <v>1.98</v>
      </c>
      <c r="AF246" s="16">
        <v>1.9800000000000002E-4</v>
      </c>
      <c r="AG246" s="16">
        <v>1.3180859999999999E-2</v>
      </c>
      <c r="AH246" s="16">
        <v>0.25672065999999999</v>
      </c>
      <c r="AI246" s="16">
        <v>6.9622938193257946</v>
      </c>
      <c r="AJ246" s="16">
        <v>66.243147179266344</v>
      </c>
      <c r="AK246" s="16">
        <v>59.875374086017771</v>
      </c>
      <c r="AR246" s="16">
        <v>0.01</v>
      </c>
      <c r="AS246" s="16">
        <v>0.66569999999999996</v>
      </c>
      <c r="AT246" s="16">
        <v>17.213100000000001</v>
      </c>
      <c r="AU246" s="16">
        <v>4.6682125132210567E-2</v>
      </c>
      <c r="AV246" s="16">
        <v>31.884613674757723</v>
      </c>
      <c r="AW246" s="16">
        <v>42.768653564240807</v>
      </c>
      <c r="BD246" s="16">
        <v>0.13</v>
      </c>
      <c r="BE246" s="16">
        <v>8.6540999999999997</v>
      </c>
      <c r="BF246" s="16">
        <v>74.986500000000007</v>
      </c>
      <c r="BG246" s="16">
        <v>0.20336425026442115</v>
      </c>
      <c r="BH246" s="16">
        <v>18.395857390247119</v>
      </c>
      <c r="BI246" s="16">
        <v>16.937795476568553</v>
      </c>
    </row>
    <row r="247" spans="1:61" x14ac:dyDescent="0.25">
      <c r="C247" s="16" t="s">
        <v>217</v>
      </c>
      <c r="D247" s="16">
        <v>8</v>
      </c>
      <c r="E247" s="16">
        <v>20</v>
      </c>
      <c r="F247" s="16">
        <v>56.27</v>
      </c>
      <c r="G247" s="16">
        <v>257.4799999999999</v>
      </c>
      <c r="H247" s="16">
        <v>424.99999999999994</v>
      </c>
      <c r="I247" s="16">
        <v>1996.96</v>
      </c>
      <c r="J247" s="16">
        <v>494.92999999999995</v>
      </c>
      <c r="Q247" s="16">
        <v>2.04</v>
      </c>
      <c r="R247" s="16">
        <v>2.04E-4</v>
      </c>
      <c r="S247" s="16">
        <v>1.1479080000000001E-2</v>
      </c>
      <c r="T247" s="16">
        <v>0.30969755999999998</v>
      </c>
      <c r="U247" s="16">
        <v>7.2870014117647059</v>
      </c>
      <c r="W247" s="16">
        <v>66.030683337886089</v>
      </c>
      <c r="X247" s="16">
        <v>61.717851103405089</v>
      </c>
      <c r="AE247" s="16">
        <v>1.37</v>
      </c>
      <c r="AF247" s="16">
        <v>1.37E-4</v>
      </c>
      <c r="AG247" s="16">
        <v>7.7089900000000006E-3</v>
      </c>
      <c r="AH247" s="16">
        <v>0.26442965000000002</v>
      </c>
      <c r="AI247" s="16">
        <v>6.2218741176470607</v>
      </c>
      <c r="AJ247" s="16">
        <v>68.232343370852533</v>
      </c>
      <c r="AK247" s="16">
        <v>61.67335427224576</v>
      </c>
      <c r="AR247" s="16">
        <v>0.01</v>
      </c>
      <c r="AS247" s="16">
        <v>0.56270000000000009</v>
      </c>
      <c r="AT247" s="16">
        <v>17.7758</v>
      </c>
      <c r="AU247" s="16">
        <v>4.1825411764705889E-2</v>
      </c>
      <c r="AV247" s="16">
        <v>32.926928662458145</v>
      </c>
      <c r="AW247" s="16">
        <v>44.166770194051722</v>
      </c>
      <c r="BD247" s="16">
        <v>0.12</v>
      </c>
      <c r="BE247" s="16">
        <v>6.7523999999999997</v>
      </c>
      <c r="BF247" s="16">
        <v>81.738900000000001</v>
      </c>
      <c r="BG247" s="16">
        <v>0.1923268235294118</v>
      </c>
      <c r="BH247" s="16">
        <v>20.052371395326762</v>
      </c>
      <c r="BI247" s="16">
        <v>18.463013618180462</v>
      </c>
    </row>
    <row r="248" spans="1:61" x14ac:dyDescent="0.25">
      <c r="C248" s="16" t="s">
        <v>218</v>
      </c>
      <c r="F248" s="16">
        <v>4045.9799999999996</v>
      </c>
      <c r="Q248" s="16">
        <v>1.24</v>
      </c>
      <c r="R248" s="16">
        <v>1.2400000000000001E-4</v>
      </c>
      <c r="S248" s="16">
        <v>0.50170152000000001</v>
      </c>
      <c r="AE248" s="16">
        <v>1.06</v>
      </c>
      <c r="AF248" s="16">
        <v>1.06E-4</v>
      </c>
      <c r="AG248" s="16">
        <v>0.42887387999999999</v>
      </c>
      <c r="AR248" s="16">
        <v>0.01</v>
      </c>
      <c r="AS248" s="16">
        <v>40.459799999999994</v>
      </c>
      <c r="BD248" s="16">
        <v>0.11</v>
      </c>
      <c r="BE248" s="16">
        <v>445.05779999999993</v>
      </c>
    </row>
    <row r="249" spans="1:61" x14ac:dyDescent="0.25">
      <c r="C249" s="16" t="s">
        <v>219</v>
      </c>
      <c r="F249" s="16">
        <v>3538.3799999999997</v>
      </c>
    </row>
    <row r="250" spans="1:61" x14ac:dyDescent="0.25">
      <c r="C250" s="16" t="s">
        <v>220</v>
      </c>
      <c r="F250" s="16">
        <v>55.86999999999999</v>
      </c>
      <c r="P250" s="16" t="s">
        <v>42</v>
      </c>
      <c r="Q250" s="16">
        <v>0.44</v>
      </c>
      <c r="R250" s="16">
        <v>4.3999999999999999E-5</v>
      </c>
      <c r="S250" s="16">
        <v>2.4582799999999993E-3</v>
      </c>
      <c r="AD250" s="16" t="s">
        <v>42</v>
      </c>
      <c r="AE250" s="16">
        <v>0.34</v>
      </c>
      <c r="AF250" s="16">
        <v>3.4E-5</v>
      </c>
      <c r="AG250" s="16">
        <v>1.8995799999999997E-3</v>
      </c>
      <c r="AR250" s="16">
        <v>0.01</v>
      </c>
      <c r="AS250" s="16">
        <v>0.55869999999999986</v>
      </c>
      <c r="BD250" s="16">
        <v>0.09</v>
      </c>
      <c r="BE250" s="16">
        <v>5.0282999999999989</v>
      </c>
    </row>
    <row r="251" spans="1:61" x14ac:dyDescent="0.25">
      <c r="C251" s="16" t="s">
        <v>221</v>
      </c>
      <c r="F251" s="16">
        <v>26.73</v>
      </c>
      <c r="P251" s="16" t="s">
        <v>42</v>
      </c>
    </row>
    <row r="253" spans="1:61" x14ac:dyDescent="0.25">
      <c r="C253" s="16" t="s">
        <v>222</v>
      </c>
      <c r="S253" s="16">
        <v>1.1592263926168691E-4</v>
      </c>
      <c r="T253" s="16">
        <v>0.46902067999999997</v>
      </c>
      <c r="X253" s="16">
        <v>0.50170152000000001</v>
      </c>
      <c r="AG253" s="16">
        <v>9.5784697403348521E-5</v>
      </c>
      <c r="AH253" s="16">
        <v>0.38754296999999999</v>
      </c>
      <c r="AK253" s="16">
        <v>0.42887387999999999</v>
      </c>
      <c r="AS253" s="16">
        <v>1.3343021962540596E-2</v>
      </c>
      <c r="AT253" s="16">
        <v>53.985599999999991</v>
      </c>
      <c r="AW253" s="16">
        <v>40.459799999999994</v>
      </c>
      <c r="BE253" s="16">
        <v>0.10074866904927854</v>
      </c>
      <c r="BF253" s="16">
        <v>407.62709999999993</v>
      </c>
      <c r="BI253" s="16">
        <v>445.05779999999993</v>
      </c>
    </row>
    <row r="254" spans="1:61" x14ac:dyDescent="0.25">
      <c r="C254" s="16" t="s">
        <v>223</v>
      </c>
      <c r="T254" s="16">
        <v>93.485999404586209</v>
      </c>
      <c r="AH254" s="16">
        <v>90.362922078630675</v>
      </c>
      <c r="AT254" s="16">
        <v>133.43021962540595</v>
      </c>
      <c r="BF254" s="16">
        <v>91.589699135707775</v>
      </c>
    </row>
    <row r="255" spans="1:61" x14ac:dyDescent="0.25">
      <c r="F255" s="16" t="s">
        <v>42</v>
      </c>
    </row>
    <row r="257" spans="1:67" x14ac:dyDescent="0.25">
      <c r="C257" s="16" t="s">
        <v>42</v>
      </c>
      <c r="E257" s="16">
        <v>0</v>
      </c>
      <c r="F257" s="16" t="s">
        <v>42</v>
      </c>
      <c r="G257" s="16" t="s">
        <v>42</v>
      </c>
      <c r="H257" s="16">
        <v>0</v>
      </c>
      <c r="I257" s="16">
        <v>0</v>
      </c>
      <c r="L257" s="16">
        <v>0</v>
      </c>
      <c r="P257" s="16">
        <v>0</v>
      </c>
      <c r="R257" s="16" t="s">
        <v>42</v>
      </c>
      <c r="S257" s="16" t="s">
        <v>42</v>
      </c>
      <c r="U257" s="16">
        <v>0</v>
      </c>
      <c r="W257" s="16">
        <v>0</v>
      </c>
      <c r="AD257" s="16" t="s">
        <v>42</v>
      </c>
      <c r="AF257" s="16" t="s">
        <v>42</v>
      </c>
      <c r="AG257" s="16" t="s">
        <v>42</v>
      </c>
      <c r="AR257" s="16" t="s">
        <v>42</v>
      </c>
      <c r="AS257" s="16" t="s">
        <v>42</v>
      </c>
      <c r="BD257" s="16" t="s">
        <v>42</v>
      </c>
      <c r="BE257" s="16" t="s">
        <v>42</v>
      </c>
    </row>
    <row r="258" spans="1:67" x14ac:dyDescent="0.25">
      <c r="A258" s="16" t="s">
        <v>288</v>
      </c>
      <c r="B258" s="16" t="s">
        <v>211</v>
      </c>
      <c r="C258" s="16" t="s">
        <v>212</v>
      </c>
      <c r="D258" s="16">
        <v>2</v>
      </c>
      <c r="E258" s="16">
        <v>2</v>
      </c>
      <c r="F258" s="16">
        <v>286.65000000000003</v>
      </c>
      <c r="G258" s="16">
        <v>999.75</v>
      </c>
      <c r="H258" s="16">
        <v>286.65000000000003</v>
      </c>
      <c r="I258" s="16">
        <v>999.75</v>
      </c>
      <c r="J258" s="16">
        <v>292.86</v>
      </c>
      <c r="K258" s="16">
        <v>8.7822662223368919</v>
      </c>
      <c r="L258" s="16">
        <v>6.2099999999999795</v>
      </c>
      <c r="M258" s="16">
        <v>2.1204671173939698</v>
      </c>
      <c r="N258" s="16">
        <v>1008.36</v>
      </c>
      <c r="O258" s="16">
        <v>12.176378772032368</v>
      </c>
      <c r="P258" s="16">
        <v>8.6100000000000136</v>
      </c>
      <c r="Q258" s="16">
        <v>10.63</v>
      </c>
      <c r="R258" s="16">
        <v>1.0630000000000001E-3</v>
      </c>
      <c r="S258" s="16">
        <v>0.30470895000000009</v>
      </c>
      <c r="T258" s="16">
        <v>0.30470895000000009</v>
      </c>
      <c r="U258" s="16">
        <v>10.630000000000003</v>
      </c>
      <c r="W258" s="16">
        <v>57.297113720580249</v>
      </c>
      <c r="X258" s="16">
        <v>60.723699618346728</v>
      </c>
      <c r="Y258" s="16">
        <v>10.630000000000003</v>
      </c>
      <c r="Z258" s="16">
        <v>0</v>
      </c>
      <c r="AA258" s="16">
        <v>0</v>
      </c>
      <c r="AB258" s="16">
        <v>58.165925374464194</v>
      </c>
      <c r="AC258" s="16">
        <v>1.2286852240704746</v>
      </c>
      <c r="AD258" s="16">
        <v>0.86881165388394521</v>
      </c>
      <c r="AE258" s="16">
        <v>9.42</v>
      </c>
      <c r="AF258" s="16">
        <v>9.4199999999999991E-4</v>
      </c>
      <c r="AG258" s="16">
        <v>0.27002429999999999</v>
      </c>
      <c r="AH258" s="16">
        <v>0.27002429999999999</v>
      </c>
      <c r="AI258" s="16">
        <v>9.42</v>
      </c>
      <c r="AJ258" s="16">
        <v>61.213513993068133</v>
      </c>
      <c r="AK258" s="16">
        <v>62.978203526023535</v>
      </c>
      <c r="AL258" s="16">
        <v>9.4199999999999982</v>
      </c>
      <c r="AM258" s="16">
        <v>1.7763568394002505E-15</v>
      </c>
      <c r="AN258" s="16">
        <v>1.2560739669470199E-15</v>
      </c>
      <c r="AO258" s="16">
        <v>62.039162282075935</v>
      </c>
      <c r="AP258" s="16">
        <v>1.1676430080649742</v>
      </c>
      <c r="AQ258" s="16">
        <v>0.82564828900780185</v>
      </c>
      <c r="AR258" s="16">
        <v>0.05</v>
      </c>
      <c r="AS258" s="16">
        <v>14.332500000000003</v>
      </c>
      <c r="AT258" s="16">
        <v>14.332500000000003</v>
      </c>
      <c r="AU258" s="16">
        <v>0.05</v>
      </c>
      <c r="AV258" s="16">
        <v>27.468052159114432</v>
      </c>
      <c r="AW258" s="16">
        <v>35.61134991427933</v>
      </c>
      <c r="AX258" s="16">
        <v>0.05</v>
      </c>
      <c r="AY258" s="16">
        <v>0</v>
      </c>
      <c r="AZ258" s="16">
        <v>0</v>
      </c>
      <c r="BA258" s="16">
        <v>28.0463346553612</v>
      </c>
      <c r="BB258" s="16">
        <v>0.81781494907514751</v>
      </c>
      <c r="BC258" s="16">
        <v>0.57828249624676775</v>
      </c>
      <c r="BD258" s="16">
        <v>0.2</v>
      </c>
      <c r="BE258" s="16">
        <v>57.330000000000013</v>
      </c>
      <c r="BF258" s="16">
        <v>57.330000000000013</v>
      </c>
      <c r="BG258" s="16">
        <v>0.2</v>
      </c>
      <c r="BH258" s="16">
        <v>13.159969727249129</v>
      </c>
      <c r="BI258" s="16">
        <v>12.949581787010667</v>
      </c>
      <c r="BJ258" s="16">
        <v>0.2</v>
      </c>
      <c r="BK258" s="16">
        <v>0</v>
      </c>
      <c r="BL258" s="16">
        <v>0</v>
      </c>
      <c r="BM258" s="16">
        <v>13.492146079436441</v>
      </c>
      <c r="BN258" s="16">
        <v>0.46976830236292055</v>
      </c>
      <c r="BO258" s="16">
        <v>0.33217635218731356</v>
      </c>
    </row>
    <row r="259" spans="1:67" x14ac:dyDescent="0.25">
      <c r="B259" s="16" t="s">
        <v>252</v>
      </c>
      <c r="C259" s="16" t="s">
        <v>214</v>
      </c>
      <c r="D259" s="16">
        <v>4</v>
      </c>
      <c r="E259" s="16">
        <v>6</v>
      </c>
      <c r="F259" s="16">
        <v>146.79</v>
      </c>
      <c r="G259" s="16">
        <v>592.28</v>
      </c>
      <c r="H259" s="16">
        <v>433.44000000000005</v>
      </c>
      <c r="I259" s="16">
        <v>1592.03</v>
      </c>
      <c r="J259" s="16">
        <v>431.76499999999999</v>
      </c>
      <c r="K259" s="16">
        <v>2.3688077169749904</v>
      </c>
      <c r="L259" s="16">
        <v>1.6750000000000396</v>
      </c>
      <c r="M259" s="16">
        <v>0.38794251502554389</v>
      </c>
      <c r="N259" s="16">
        <v>1558.865</v>
      </c>
      <c r="O259" s="16">
        <v>46.902392796103648</v>
      </c>
      <c r="P259" s="16">
        <v>33.164999999999964</v>
      </c>
      <c r="Q259" s="16">
        <v>2.96</v>
      </c>
      <c r="R259" s="16">
        <v>2.9599999999999998E-4</v>
      </c>
      <c r="S259" s="16">
        <v>4.3449839999999997E-2</v>
      </c>
      <c r="T259" s="16">
        <v>0.34815879000000011</v>
      </c>
      <c r="U259" s="16">
        <v>8.0324563953488397</v>
      </c>
      <c r="W259" s="16">
        <v>65.467370694065991</v>
      </c>
      <c r="X259" s="16">
        <v>69.382569115370785</v>
      </c>
      <c r="Y259" s="16">
        <v>8.1629571381287427</v>
      </c>
      <c r="Z259" s="16">
        <v>0.18455592033910281</v>
      </c>
      <c r="AA259" s="16">
        <v>0.13050074277990387</v>
      </c>
      <c r="AB259" s="16">
        <v>65.851869020144633</v>
      </c>
      <c r="AC259" s="16">
        <v>0.54376274745016839</v>
      </c>
      <c r="AD259" s="16">
        <v>0.38449832607864209</v>
      </c>
      <c r="AE259" s="16">
        <v>2.08</v>
      </c>
      <c r="AF259" s="16">
        <v>2.0799999999999999E-4</v>
      </c>
      <c r="AG259" s="16">
        <v>3.0532319999999995E-2</v>
      </c>
      <c r="AH259" s="16">
        <v>0.30055662</v>
      </c>
      <c r="AI259" s="16">
        <v>6.9342151162790682</v>
      </c>
      <c r="AJ259" s="16">
        <v>68.135078450640407</v>
      </c>
      <c r="AK259" s="16">
        <v>70.099305823415577</v>
      </c>
      <c r="AL259" s="16">
        <v>7.0591010943761345</v>
      </c>
      <c r="AM259" s="16">
        <v>0.17661544397510054</v>
      </c>
      <c r="AN259" s="16">
        <v>0.12488597809706635</v>
      </c>
      <c r="AO259" s="16">
        <v>68.540513012163132</v>
      </c>
      <c r="AP259" s="16">
        <v>0.57337105556023649</v>
      </c>
      <c r="AQ259" s="16">
        <v>0.40543456152273188</v>
      </c>
      <c r="AR259" s="16">
        <v>0.01</v>
      </c>
      <c r="AS259" s="16">
        <v>1.4679</v>
      </c>
      <c r="AT259" s="16">
        <v>15.800400000000003</v>
      </c>
      <c r="AU259" s="16">
        <v>3.6453488372093029E-2</v>
      </c>
      <c r="AV259" s="16">
        <v>30.281263654970985</v>
      </c>
      <c r="AW259" s="16">
        <v>39.258578279126397</v>
      </c>
      <c r="AX259" s="16">
        <v>3.7134065909406738E-2</v>
      </c>
      <c r="AY259" s="16">
        <v>9.6248198351553339E-4</v>
      </c>
      <c r="AZ259" s="16">
        <v>6.8057753731371243E-4</v>
      </c>
      <c r="BA259" s="16">
        <v>30.706960311405862</v>
      </c>
      <c r="BB259" s="16">
        <v>0.60202598498708226</v>
      </c>
      <c r="BC259" s="16">
        <v>0.42569665643487647</v>
      </c>
      <c r="BD259" s="16">
        <v>0.09</v>
      </c>
      <c r="BE259" s="16">
        <v>13.211099999999998</v>
      </c>
      <c r="BF259" s="16">
        <v>70.541100000000014</v>
      </c>
      <c r="BG259" s="16">
        <v>0.16274709302325582</v>
      </c>
      <c r="BH259" s="16">
        <v>16.19254736659434</v>
      </c>
      <c r="BI259" s="16">
        <v>15.933677721885539</v>
      </c>
      <c r="BJ259" s="16">
        <v>0.16461868125086854</v>
      </c>
      <c r="BK259" s="16">
        <v>2.646825454667723E-3</v>
      </c>
      <c r="BL259" s="16">
        <v>1.8715882276127136E-3</v>
      </c>
      <c r="BM259" s="16">
        <v>16.371106223959593</v>
      </c>
      <c r="BN259" s="16">
        <v>0.25252035776778414</v>
      </c>
      <c r="BO259" s="16">
        <v>0.17855885736525323</v>
      </c>
    </row>
    <row r="260" spans="1:67" x14ac:dyDescent="0.25">
      <c r="B260" s="16" t="s">
        <v>246</v>
      </c>
      <c r="C260" s="16" t="s">
        <v>216</v>
      </c>
      <c r="D260" s="16">
        <v>6</v>
      </c>
      <c r="E260" s="16">
        <v>12</v>
      </c>
      <c r="F260" s="16">
        <v>82.55</v>
      </c>
      <c r="G260" s="16">
        <v>330.03000000000003</v>
      </c>
      <c r="H260" s="16">
        <v>515.99</v>
      </c>
      <c r="I260" s="16">
        <v>1922.06</v>
      </c>
      <c r="J260" s="16">
        <v>515.79999999999995</v>
      </c>
      <c r="K260" s="16">
        <v>0.26870057685088483</v>
      </c>
      <c r="L260" s="16">
        <v>0.1899999999999977</v>
      </c>
      <c r="M260" s="16">
        <v>3.6835982939123248E-2</v>
      </c>
      <c r="N260" s="16">
        <v>1887.92</v>
      </c>
      <c r="O260" s="16">
        <v>48.281251019417283</v>
      </c>
      <c r="P260" s="16">
        <v>34.139999999999866</v>
      </c>
      <c r="Q260" s="16">
        <v>2.12</v>
      </c>
      <c r="R260" s="16">
        <v>2.12E-4</v>
      </c>
      <c r="S260" s="16">
        <v>1.7500599999999998E-2</v>
      </c>
      <c r="T260" s="16">
        <v>0.36565939000000008</v>
      </c>
      <c r="U260" s="16">
        <v>7.0865596232485144</v>
      </c>
      <c r="W260" s="16">
        <v>68.758163000555143</v>
      </c>
      <c r="X260" s="16">
        <v>72.870163350921914</v>
      </c>
      <c r="Y260" s="16">
        <v>7.1780383500544662</v>
      </c>
      <c r="Z260" s="16">
        <v>0.12937045611760026</v>
      </c>
      <c r="AA260" s="16">
        <v>9.1478726805951802E-2</v>
      </c>
      <c r="AB260" s="16">
        <v>69.180617700215535</v>
      </c>
      <c r="AC260" s="16">
        <v>0.59744116574797879</v>
      </c>
      <c r="AD260" s="16">
        <v>0.4224546996603919</v>
      </c>
      <c r="AE260" s="16">
        <v>1.48</v>
      </c>
      <c r="AF260" s="16">
        <v>1.4799999999999999E-4</v>
      </c>
      <c r="AG260" s="16">
        <v>1.22174E-2</v>
      </c>
      <c r="AH260" s="16">
        <v>0.31277401999999999</v>
      </c>
      <c r="AI260" s="16">
        <v>6.0616294889435842</v>
      </c>
      <c r="AJ260" s="16">
        <v>70.904718019593687</v>
      </c>
      <c r="AK260" s="16">
        <v>72.948789754153808</v>
      </c>
      <c r="AL260" s="16">
        <v>6.1497715141232714</v>
      </c>
      <c r="AM260" s="16">
        <v>0.12465164742414506</v>
      </c>
      <c r="AN260" s="16">
        <v>8.8142025179687597E-2</v>
      </c>
      <c r="AO260" s="16">
        <v>71.337490728276293</v>
      </c>
      <c r="AP260" s="16">
        <v>0.61203303404389175</v>
      </c>
      <c r="AQ260" s="16">
        <v>0.43277270868261292</v>
      </c>
      <c r="AR260" s="16">
        <v>0.01</v>
      </c>
      <c r="AS260" s="16">
        <v>0.82550000000000001</v>
      </c>
      <c r="AT260" s="16">
        <v>16.625900000000005</v>
      </c>
      <c r="AU260" s="16">
        <v>3.2221360879086815E-2</v>
      </c>
      <c r="AV260" s="16">
        <v>31.863323802003883</v>
      </c>
      <c r="AW260" s="16">
        <v>41.309662832012329</v>
      </c>
      <c r="AX260" s="16">
        <v>3.2711308821459971E-2</v>
      </c>
      <c r="AY260" s="16">
        <v>6.9289102496090905E-4</v>
      </c>
      <c r="AZ260" s="16">
        <v>4.8994794237315609E-4</v>
      </c>
      <c r="BA260" s="16">
        <v>32.316520247096889</v>
      </c>
      <c r="BB260" s="16">
        <v>0.64091655906980305</v>
      </c>
      <c r="BC260" s="16">
        <v>0.45319644509300616</v>
      </c>
      <c r="BD260" s="16">
        <v>0.11</v>
      </c>
      <c r="BE260" s="16">
        <v>9.0804999999999989</v>
      </c>
      <c r="BF260" s="16">
        <v>79.621600000000015</v>
      </c>
      <c r="BG260" s="16">
        <v>0.15430841682978355</v>
      </c>
      <c r="BH260" s="16">
        <v>18.27695527010534</v>
      </c>
      <c r="BI260" s="16">
        <v>17.984762274771469</v>
      </c>
      <c r="BJ260" s="16">
        <v>0.15571455441283596</v>
      </c>
      <c r="BK260" s="16">
        <v>1.9885788405152476E-3</v>
      </c>
      <c r="BL260" s="16">
        <v>1.4061375830524134E-3</v>
      </c>
      <c r="BM260" s="16">
        <v>18.500414916902532</v>
      </c>
      <c r="BN260" s="16">
        <v>0.31601966314369029</v>
      </c>
      <c r="BO260" s="16">
        <v>0.22345964679719185</v>
      </c>
    </row>
    <row r="261" spans="1:67" x14ac:dyDescent="0.25">
      <c r="B261" s="16" t="s">
        <v>213</v>
      </c>
      <c r="C261" s="16" t="s">
        <v>217</v>
      </c>
      <c r="D261" s="16">
        <v>8</v>
      </c>
      <c r="E261" s="16">
        <v>20</v>
      </c>
      <c r="F261" s="16">
        <v>48.87</v>
      </c>
      <c r="G261" s="16">
        <v>215.58999999999992</v>
      </c>
      <c r="H261" s="16">
        <v>564.86</v>
      </c>
      <c r="I261" s="16">
        <v>2137.6499999999996</v>
      </c>
      <c r="J261" s="16">
        <v>562.64499999999998</v>
      </c>
      <c r="K261" s="16">
        <v>3.13248304065637</v>
      </c>
      <c r="L261" s="16">
        <v>2.2149999999999745</v>
      </c>
      <c r="M261" s="16">
        <v>0.39367629677682636</v>
      </c>
      <c r="N261" s="16">
        <v>2092.5100000000002</v>
      </c>
      <c r="O261" s="16">
        <v>63.837600205521007</v>
      </c>
      <c r="P261" s="16">
        <v>45.139999999999638</v>
      </c>
      <c r="Q261" s="16">
        <v>1.71</v>
      </c>
      <c r="R261" s="16">
        <v>1.7099999999999998E-4</v>
      </c>
      <c r="S261" s="16">
        <v>8.3567699999999995E-3</v>
      </c>
      <c r="T261" s="16">
        <v>0.3740161600000001</v>
      </c>
      <c r="U261" s="16">
        <v>6.6213957440781801</v>
      </c>
      <c r="W261" s="16">
        <v>70.329560233969957</v>
      </c>
      <c r="X261" s="16">
        <v>74.535536131273815</v>
      </c>
      <c r="Y261" s="16">
        <v>6.7231471520562192</v>
      </c>
      <c r="Z261" s="16">
        <v>0.14389822115310141</v>
      </c>
      <c r="AA261" s="16">
        <v>0.1017514079780395</v>
      </c>
      <c r="AB261" s="16">
        <v>70.677922125955405</v>
      </c>
      <c r="AC261" s="16">
        <v>0.49265811225978162</v>
      </c>
      <c r="AD261" s="16">
        <v>0.34836189198545492</v>
      </c>
      <c r="AE261" s="16">
        <v>1.1499999999999999</v>
      </c>
      <c r="AF261" s="16">
        <v>1.15E-4</v>
      </c>
      <c r="AG261" s="16">
        <v>5.6200499999999997E-3</v>
      </c>
      <c r="AH261" s="16">
        <v>0.31839406999999997</v>
      </c>
      <c r="AI261" s="16">
        <v>5.6366899762773066</v>
      </c>
      <c r="AJ261" s="16">
        <v>72.178762649342715</v>
      </c>
      <c r="AK261" s="16">
        <v>74.25956309094768</v>
      </c>
      <c r="AL261" s="16">
        <v>5.7338505820576069</v>
      </c>
      <c r="AM261" s="16">
        <v>0.13740584642288639</v>
      </c>
      <c r="AN261" s="16">
        <v>9.716060578030028E-2</v>
      </c>
      <c r="AO261" s="16">
        <v>72.549586807074718</v>
      </c>
      <c r="AP261" s="16">
        <v>0.52442455312016756</v>
      </c>
      <c r="AQ261" s="16">
        <v>0.37082415773199529</v>
      </c>
      <c r="AR261" s="16">
        <v>0.01</v>
      </c>
      <c r="AS261" s="16">
        <v>0.48869999999999997</v>
      </c>
      <c r="AT261" s="16">
        <v>17.114600000000006</v>
      </c>
      <c r="AU261" s="16">
        <v>3.0298835109584688E-2</v>
      </c>
      <c r="AV261" s="16">
        <v>32.799911074995983</v>
      </c>
      <c r="AW261" s="16">
        <v>42.523914825949774</v>
      </c>
      <c r="AX261" s="16">
        <v>3.0822293739150783E-2</v>
      </c>
      <c r="AY261" s="16">
        <v>7.4028229327360265E-4</v>
      </c>
      <c r="AZ261" s="16">
        <v>5.2345862956609292E-4</v>
      </c>
      <c r="BA261" s="16">
        <v>33.21379550687012</v>
      </c>
      <c r="BB261" s="16">
        <v>0.58532097681148887</v>
      </c>
      <c r="BC261" s="16">
        <v>0.4138844318741377</v>
      </c>
      <c r="BD261" s="16">
        <v>0.11</v>
      </c>
      <c r="BE261" s="16">
        <v>5.3757000000000001</v>
      </c>
      <c r="BF261" s="16">
        <v>84.99730000000001</v>
      </c>
      <c r="BG261" s="16">
        <v>0.15047498495202352</v>
      </c>
      <c r="BH261" s="16">
        <v>19.510934849082716</v>
      </c>
      <c r="BI261" s="16">
        <v>19.199014268708904</v>
      </c>
      <c r="BJ261" s="16">
        <v>0.15191361616674923</v>
      </c>
      <c r="BK261" s="16">
        <v>2.0345317751183727E-3</v>
      </c>
      <c r="BL261" s="16">
        <v>1.4386312147257052E-3</v>
      </c>
      <c r="BM261" s="16">
        <v>19.687143182771258</v>
      </c>
      <c r="BN261" s="16">
        <v>0.24919621530550326</v>
      </c>
      <c r="BO261" s="16">
        <v>0.17620833368854427</v>
      </c>
    </row>
    <row r="262" spans="1:67" x14ac:dyDescent="0.25">
      <c r="B262" s="16" t="s">
        <v>215</v>
      </c>
      <c r="C262" s="16" t="s">
        <v>218</v>
      </c>
      <c r="F262" s="16">
        <v>4071.2799999999997</v>
      </c>
      <c r="Q262" s="16">
        <v>1.24</v>
      </c>
      <c r="R262" s="16">
        <v>1.2400000000000001E-4</v>
      </c>
      <c r="S262" s="16">
        <v>0.50483871999999996</v>
      </c>
      <c r="AE262" s="16">
        <v>1.06</v>
      </c>
      <c r="AF262" s="16">
        <v>1.06E-4</v>
      </c>
      <c r="AG262" s="16">
        <v>0.43155568</v>
      </c>
      <c r="AR262" s="16">
        <v>0.01</v>
      </c>
      <c r="AS262" s="16">
        <v>40.712800000000001</v>
      </c>
      <c r="BD262" s="16">
        <v>0.11</v>
      </c>
      <c r="BE262" s="16">
        <v>447.8408</v>
      </c>
    </row>
    <row r="263" spans="1:67" x14ac:dyDescent="0.25">
      <c r="C263" s="16" t="s">
        <v>219</v>
      </c>
      <c r="F263" s="16">
        <v>3430.43</v>
      </c>
    </row>
    <row r="264" spans="1:67" x14ac:dyDescent="0.25">
      <c r="C264" s="16" t="s">
        <v>220</v>
      </c>
      <c r="F264" s="16">
        <v>51.239999999999995</v>
      </c>
      <c r="P264" s="16" t="s">
        <v>42</v>
      </c>
      <c r="Q264" s="16">
        <v>0.45</v>
      </c>
      <c r="R264" s="16">
        <v>4.5000000000000003E-5</v>
      </c>
      <c r="S264" s="16">
        <v>2.3057999999999998E-3</v>
      </c>
      <c r="AE264" s="16">
        <v>0.35</v>
      </c>
      <c r="AF264" s="16">
        <v>3.4999999999999997E-5</v>
      </c>
      <c r="AG264" s="16">
        <v>1.7933999999999997E-3</v>
      </c>
      <c r="AR264" s="16">
        <v>0.01</v>
      </c>
      <c r="AS264" s="16">
        <v>0.51239999999999997</v>
      </c>
      <c r="BD264" s="16">
        <v>0.1</v>
      </c>
      <c r="BE264" s="16">
        <v>5.1239999999999997</v>
      </c>
    </row>
    <row r="265" spans="1:67" x14ac:dyDescent="0.25">
      <c r="C265" s="16" t="s">
        <v>221</v>
      </c>
      <c r="F265" s="16">
        <v>24.750000000000004</v>
      </c>
      <c r="P265" s="16" t="s">
        <v>42</v>
      </c>
    </row>
    <row r="267" spans="1:67" x14ac:dyDescent="0.25">
      <c r="C267" s="16" t="s">
        <v>222</v>
      </c>
      <c r="S267" s="16">
        <v>1.3062355328054078E-4</v>
      </c>
      <c r="T267" s="16">
        <v>0.53180506000000005</v>
      </c>
      <c r="X267" s="16">
        <v>0.50483871999999996</v>
      </c>
      <c r="AG267" s="16">
        <v>1.0834891483759407E-4</v>
      </c>
      <c r="AH267" s="16">
        <v>0.44111876999999994</v>
      </c>
      <c r="AK267" s="16">
        <v>0.43155568</v>
      </c>
      <c r="AS267" s="16">
        <v>1.2816313297046631E-2</v>
      </c>
      <c r="AT267" s="16">
        <v>52.17880000000001</v>
      </c>
      <c r="AW267" s="16">
        <v>40.712800000000001</v>
      </c>
      <c r="BE267" s="16">
        <v>0.10700303098779745</v>
      </c>
      <c r="BF267" s="16">
        <v>435.63929999999999</v>
      </c>
      <c r="BI267" s="16">
        <v>447.8408</v>
      </c>
    </row>
    <row r="268" spans="1:67" x14ac:dyDescent="0.25">
      <c r="C268" s="16" t="s">
        <v>223</v>
      </c>
      <c r="T268" s="16">
        <v>105.34157522624257</v>
      </c>
      <c r="AH268" s="16">
        <v>102.21595739395666</v>
      </c>
      <c r="AT268" s="16">
        <v>128.16313297046631</v>
      </c>
      <c r="BF268" s="16">
        <v>97.275482716179496</v>
      </c>
    </row>
    <row r="271" spans="1:67" x14ac:dyDescent="0.25">
      <c r="C271" s="16" t="s">
        <v>42</v>
      </c>
      <c r="E271" s="16">
        <v>0</v>
      </c>
      <c r="F271" s="16" t="s">
        <v>42</v>
      </c>
      <c r="G271" s="16" t="s">
        <v>42</v>
      </c>
      <c r="H271" s="16">
        <v>0</v>
      </c>
      <c r="I271" s="16">
        <v>0</v>
      </c>
      <c r="R271" s="16" t="s">
        <v>42</v>
      </c>
      <c r="S271" s="16" t="s">
        <v>42</v>
      </c>
      <c r="U271" s="16">
        <v>0</v>
      </c>
      <c r="W271" s="16">
        <v>0</v>
      </c>
      <c r="AF271" s="16" t="s">
        <v>42</v>
      </c>
      <c r="AG271" s="16" t="s">
        <v>42</v>
      </c>
      <c r="AR271" s="16" t="s">
        <v>42</v>
      </c>
      <c r="AS271" s="16" t="s">
        <v>42</v>
      </c>
      <c r="BD271" s="16" t="s">
        <v>42</v>
      </c>
      <c r="BE271" s="16" t="s">
        <v>42</v>
      </c>
    </row>
    <row r="272" spans="1:67" x14ac:dyDescent="0.25">
      <c r="A272" s="16" t="s">
        <v>289</v>
      </c>
      <c r="C272" s="16" t="s">
        <v>212</v>
      </c>
      <c r="D272" s="16">
        <v>2</v>
      </c>
      <c r="E272" s="16">
        <v>2</v>
      </c>
      <c r="F272" s="16">
        <v>299.07</v>
      </c>
      <c r="G272" s="16">
        <v>1016.97</v>
      </c>
      <c r="H272" s="16">
        <v>299.07</v>
      </c>
      <c r="I272" s="16">
        <v>1016.97</v>
      </c>
      <c r="J272" s="16">
        <v>333.82</v>
      </c>
      <c r="Q272" s="16">
        <v>10.63</v>
      </c>
      <c r="R272" s="16">
        <v>1.0630000000000001E-3</v>
      </c>
      <c r="S272" s="16">
        <v>0.31791141000000006</v>
      </c>
      <c r="T272" s="16">
        <v>0.31791141000000006</v>
      </c>
      <c r="U272" s="16">
        <v>10.630000000000003</v>
      </c>
      <c r="W272" s="16">
        <v>59.03473702834814</v>
      </c>
      <c r="X272" s="16">
        <v>63.3547421763787</v>
      </c>
      <c r="AA272" s="16" t="s">
        <v>42</v>
      </c>
      <c r="AE272" s="16">
        <v>9.42</v>
      </c>
      <c r="AF272" s="16">
        <v>9.4199999999999991E-4</v>
      </c>
      <c r="AG272" s="16">
        <v>0.28172393999999995</v>
      </c>
      <c r="AH272" s="16">
        <v>0.28172393999999995</v>
      </c>
      <c r="AI272" s="16">
        <v>9.4199999999999982</v>
      </c>
      <c r="AJ272" s="16">
        <v>62.864810571083737</v>
      </c>
      <c r="AK272" s="16">
        <v>65.706929455879489</v>
      </c>
      <c r="AR272" s="16">
        <v>0.05</v>
      </c>
      <c r="AS272" s="16">
        <v>14.9535</v>
      </c>
      <c r="AT272" s="16">
        <v>14.9535</v>
      </c>
      <c r="AU272" s="16">
        <v>0.05</v>
      </c>
      <c r="AV272" s="16">
        <v>28.624617151607968</v>
      </c>
      <c r="AW272" s="16">
        <v>37.154322061271635</v>
      </c>
      <c r="BD272" s="16">
        <v>0.2</v>
      </c>
      <c r="BE272" s="16">
        <v>59.814</v>
      </c>
      <c r="BF272" s="16">
        <v>59.814</v>
      </c>
      <c r="BG272" s="16">
        <v>0.2</v>
      </c>
      <c r="BH272" s="16">
        <v>13.824322431623756</v>
      </c>
      <c r="BI272" s="16">
        <v>13.510662567735142</v>
      </c>
    </row>
    <row r="273" spans="1:67" x14ac:dyDescent="0.25">
      <c r="C273" s="16" t="s">
        <v>214</v>
      </c>
      <c r="D273" s="16">
        <v>4</v>
      </c>
      <c r="E273" s="16">
        <v>6</v>
      </c>
      <c r="F273" s="16">
        <v>131.01999999999998</v>
      </c>
      <c r="G273" s="16">
        <v>508.73</v>
      </c>
      <c r="H273" s="16">
        <v>430.09</v>
      </c>
      <c r="I273" s="16">
        <v>1525.7</v>
      </c>
      <c r="J273" s="16">
        <v>466.03</v>
      </c>
      <c r="Q273" s="16">
        <v>2.96</v>
      </c>
      <c r="R273" s="16">
        <v>2.9599999999999998E-4</v>
      </c>
      <c r="S273" s="16">
        <v>3.8781919999999991E-2</v>
      </c>
      <c r="T273" s="16">
        <v>0.35669333000000003</v>
      </c>
      <c r="U273" s="16">
        <v>8.2934578809086474</v>
      </c>
      <c r="W273" s="16">
        <v>66.236367346223275</v>
      </c>
      <c r="X273" s="16">
        <v>71.083368659790992</v>
      </c>
      <c r="AE273" s="16">
        <v>2.08</v>
      </c>
      <c r="AF273" s="16">
        <v>2.0799999999999999E-4</v>
      </c>
      <c r="AG273" s="16">
        <v>2.7252159999999994E-2</v>
      </c>
      <c r="AH273" s="16">
        <v>0.30897609999999992</v>
      </c>
      <c r="AI273" s="16">
        <v>7.1839870724732009</v>
      </c>
      <c r="AJ273" s="16">
        <v>68.945947573685871</v>
      </c>
      <c r="AK273" s="16">
        <v>72.062994739647493</v>
      </c>
      <c r="AR273" s="16">
        <v>0.01</v>
      </c>
      <c r="AS273" s="16">
        <v>1.3101999999999998</v>
      </c>
      <c r="AT273" s="16">
        <v>16.2637</v>
      </c>
      <c r="AU273" s="16">
        <v>3.7814643446720454E-2</v>
      </c>
      <c r="AV273" s="16">
        <v>31.132656967840738</v>
      </c>
      <c r="AW273" s="16">
        <v>40.409719979128873</v>
      </c>
      <c r="BD273" s="16">
        <v>0.09</v>
      </c>
      <c r="BE273" s="16">
        <v>11.791799999999999</v>
      </c>
      <c r="BF273" s="16">
        <v>71.605800000000002</v>
      </c>
      <c r="BG273" s="16">
        <v>0.16649026947848125</v>
      </c>
      <c r="BH273" s="16">
        <v>16.549665081324846</v>
      </c>
      <c r="BI273" s="16">
        <v>16.174169955072877</v>
      </c>
    </row>
    <row r="274" spans="1:67" x14ac:dyDescent="0.25">
      <c r="C274" s="16" t="s">
        <v>216</v>
      </c>
      <c r="D274" s="16">
        <v>6</v>
      </c>
      <c r="E274" s="16">
        <v>12</v>
      </c>
      <c r="F274" s="16">
        <v>85.52000000000001</v>
      </c>
      <c r="G274" s="16">
        <v>328.08000000000004</v>
      </c>
      <c r="H274" s="16">
        <v>515.61</v>
      </c>
      <c r="I274" s="16">
        <v>1853.7800000000002</v>
      </c>
      <c r="J274" s="16">
        <v>540.04999999999995</v>
      </c>
      <c r="Q274" s="16">
        <v>2.12</v>
      </c>
      <c r="R274" s="16">
        <v>2.12E-4</v>
      </c>
      <c r="S274" s="16">
        <v>1.8130240000000002E-2</v>
      </c>
      <c r="T274" s="16">
        <v>0.37482357000000005</v>
      </c>
      <c r="U274" s="16">
        <v>7.269517076860418</v>
      </c>
      <c r="W274" s="16">
        <v>69.603072399875927</v>
      </c>
      <c r="X274" s="16">
        <v>74.696440240945833</v>
      </c>
      <c r="AE274" s="16">
        <v>1.48</v>
      </c>
      <c r="AF274" s="16">
        <v>1.4799999999999999E-4</v>
      </c>
      <c r="AG274" s="16">
        <v>1.265696E-2</v>
      </c>
      <c r="AH274" s="16">
        <v>0.32163305999999992</v>
      </c>
      <c r="AI274" s="16">
        <v>6.2379135393029594</v>
      </c>
      <c r="AJ274" s="16">
        <v>71.770263436958913</v>
      </c>
      <c r="AK274" s="16">
        <v>75.014997958990108</v>
      </c>
      <c r="AR274" s="16">
        <v>0.01</v>
      </c>
      <c r="AS274" s="16">
        <v>0.85520000000000007</v>
      </c>
      <c r="AT274" s="16">
        <v>17.1189</v>
      </c>
      <c r="AU274" s="16">
        <v>3.3201256763833127E-2</v>
      </c>
      <c r="AV274" s="16">
        <v>32.769716692189895</v>
      </c>
      <c r="AW274" s="16">
        <v>42.534598852088344</v>
      </c>
      <c r="BD274" s="16">
        <v>0.11</v>
      </c>
      <c r="BE274" s="16">
        <v>9.4072000000000013</v>
      </c>
      <c r="BF274" s="16">
        <v>81.013000000000005</v>
      </c>
      <c r="BG274" s="16">
        <v>0.15712069199588838</v>
      </c>
      <c r="BH274" s="16">
        <v>18.723874563699724</v>
      </c>
      <c r="BI274" s="16">
        <v>18.299048828032355</v>
      </c>
    </row>
    <row r="275" spans="1:67" x14ac:dyDescent="0.25">
      <c r="C275" s="16" t="s">
        <v>217</v>
      </c>
      <c r="D275" s="16">
        <v>8</v>
      </c>
      <c r="E275" s="16">
        <v>20</v>
      </c>
      <c r="F275" s="16">
        <v>44.82</v>
      </c>
      <c r="G275" s="16">
        <v>193.59000000000009</v>
      </c>
      <c r="H275" s="16">
        <v>560.43000000000006</v>
      </c>
      <c r="I275" s="16">
        <v>2047.3700000000003</v>
      </c>
      <c r="J275" s="16">
        <v>583.81000000000006</v>
      </c>
      <c r="Q275" s="16">
        <v>1.71</v>
      </c>
      <c r="R275" s="16">
        <v>1.7099999999999998E-4</v>
      </c>
      <c r="S275" s="16">
        <v>7.6642199999999994E-3</v>
      </c>
      <c r="T275" s="16">
        <v>0.38248779000000005</v>
      </c>
      <c r="U275" s="16">
        <v>6.8248985600342591</v>
      </c>
      <c r="W275" s="16">
        <v>71.026284017940867</v>
      </c>
      <c r="X275" s="16">
        <v>76.223798702484061</v>
      </c>
      <c r="AE275" s="16">
        <v>1.1499999999999999</v>
      </c>
      <c r="AF275" s="16">
        <v>1.15E-4</v>
      </c>
      <c r="AG275" s="16">
        <v>5.1543000000000005E-3</v>
      </c>
      <c r="AH275" s="16">
        <v>0.32678735999999992</v>
      </c>
      <c r="AI275" s="16">
        <v>5.8310111878379072</v>
      </c>
      <c r="AJ275" s="16">
        <v>72.920410964806706</v>
      </c>
      <c r="AK275" s="16">
        <v>76.217143671187799</v>
      </c>
      <c r="AR275" s="16">
        <v>0.01</v>
      </c>
      <c r="AS275" s="16">
        <v>0.44819999999999999</v>
      </c>
      <c r="AT275" s="16">
        <v>17.5671</v>
      </c>
      <c r="AU275" s="16">
        <v>3.1345752368716874E-2</v>
      </c>
      <c r="AV275" s="16">
        <v>33.627679938744258</v>
      </c>
      <c r="AW275" s="16">
        <v>43.64822222774368</v>
      </c>
      <c r="BD275" s="16">
        <v>0.11</v>
      </c>
      <c r="BE275" s="16">
        <v>4.9302000000000001</v>
      </c>
      <c r="BF275" s="16">
        <v>85.943200000000004</v>
      </c>
      <c r="BG275" s="16">
        <v>0.15335224738147493</v>
      </c>
      <c r="BH275" s="16">
        <v>19.863351516459804</v>
      </c>
      <c r="BI275" s="16">
        <v>19.412672203687684</v>
      </c>
    </row>
    <row r="276" spans="1:67" x14ac:dyDescent="0.25">
      <c r="C276" s="16" t="s">
        <v>218</v>
      </c>
      <c r="F276" s="16">
        <v>4027.7200000000003</v>
      </c>
      <c r="Q276" s="16">
        <v>1.24</v>
      </c>
      <c r="R276" s="16">
        <v>1.2400000000000001E-4</v>
      </c>
      <c r="S276" s="16">
        <v>0.49943728000000004</v>
      </c>
      <c r="AE276" s="16">
        <v>1.06</v>
      </c>
      <c r="AF276" s="16">
        <v>1.06E-4</v>
      </c>
      <c r="AG276" s="16">
        <v>0.42693832000000004</v>
      </c>
      <c r="AR276" s="16">
        <v>0.01</v>
      </c>
      <c r="AS276" s="16">
        <v>40.277200000000001</v>
      </c>
      <c r="BD276" s="16">
        <v>0.11</v>
      </c>
      <c r="BE276" s="16">
        <v>443.04920000000004</v>
      </c>
    </row>
    <row r="277" spans="1:67" x14ac:dyDescent="0.25">
      <c r="C277" s="16" t="s">
        <v>219</v>
      </c>
      <c r="F277" s="16">
        <v>3387.9</v>
      </c>
    </row>
    <row r="278" spans="1:67" x14ac:dyDescent="0.25">
      <c r="C278" s="16" t="s">
        <v>220</v>
      </c>
      <c r="F278" s="16">
        <v>51.57</v>
      </c>
      <c r="P278" s="16" t="s">
        <v>42</v>
      </c>
      <c r="Q278" s="16">
        <v>0.45</v>
      </c>
      <c r="R278" s="16">
        <v>4.5000000000000003E-5</v>
      </c>
      <c r="S278" s="16">
        <v>2.3206500000000001E-3</v>
      </c>
      <c r="AD278" s="16" t="s">
        <v>42</v>
      </c>
      <c r="AE278" s="16">
        <v>0.35</v>
      </c>
      <c r="AF278" s="16">
        <v>3.4999999999999997E-5</v>
      </c>
      <c r="AG278" s="16">
        <v>1.8049499999999998E-3</v>
      </c>
      <c r="AR278" s="16">
        <v>0.01</v>
      </c>
      <c r="AS278" s="16">
        <v>0.51570000000000005</v>
      </c>
      <c r="BD278" s="16">
        <v>0.1</v>
      </c>
      <c r="BE278" s="16">
        <v>5.157</v>
      </c>
    </row>
    <row r="279" spans="1:67" x14ac:dyDescent="0.25">
      <c r="C279" s="16" t="s">
        <v>221</v>
      </c>
      <c r="F279" s="16">
        <v>27.82</v>
      </c>
      <c r="P279" s="16" t="s">
        <v>42</v>
      </c>
    </row>
    <row r="281" spans="1:67" x14ac:dyDescent="0.25">
      <c r="C281" s="16" t="s">
        <v>222</v>
      </c>
      <c r="S281" s="16">
        <v>1.3370240235170271E-4</v>
      </c>
      <c r="T281" s="16">
        <v>0.53851584000000008</v>
      </c>
      <c r="X281" s="16">
        <v>0.49943728000000004</v>
      </c>
      <c r="AG281" s="16">
        <v>1.1126456407098804E-4</v>
      </c>
      <c r="AH281" s="16">
        <v>0.44814250999999994</v>
      </c>
      <c r="AK281" s="16">
        <v>0.42693832000000004</v>
      </c>
      <c r="AS281" s="16">
        <v>1.2970117088576165E-2</v>
      </c>
      <c r="AT281" s="16">
        <v>52.239999999999995</v>
      </c>
      <c r="AW281" s="16">
        <v>40.277200000000001</v>
      </c>
      <c r="BE281" s="16">
        <v>0.10742360442135998</v>
      </c>
      <c r="BF281" s="16">
        <v>432.67220000000003</v>
      </c>
      <c r="BI281" s="16">
        <v>443.04920000000004</v>
      </c>
    </row>
    <row r="282" spans="1:67" x14ac:dyDescent="0.25">
      <c r="C282" s="16" t="s">
        <v>223</v>
      </c>
      <c r="T282" s="16">
        <v>107.82451802556669</v>
      </c>
      <c r="AH282" s="16">
        <v>104.96656987829058</v>
      </c>
      <c r="AT282" s="16">
        <v>129.70117088576166</v>
      </c>
      <c r="BF282" s="16">
        <v>97.657822201236343</v>
      </c>
    </row>
    <row r="283" spans="1:67" x14ac:dyDescent="0.25">
      <c r="F283" s="16" t="s">
        <v>42</v>
      </c>
    </row>
    <row r="285" spans="1:67" x14ac:dyDescent="0.25">
      <c r="C285" s="16" t="s">
        <v>42</v>
      </c>
      <c r="E285" s="16">
        <v>0</v>
      </c>
      <c r="F285" s="16" t="s">
        <v>42</v>
      </c>
      <c r="G285" s="16" t="s">
        <v>42</v>
      </c>
      <c r="H285" s="16">
        <v>0</v>
      </c>
      <c r="I285" s="16">
        <v>0</v>
      </c>
      <c r="L285" s="16">
        <v>0</v>
      </c>
      <c r="P285" s="16">
        <v>0</v>
      </c>
      <c r="R285" s="16" t="s">
        <v>42</v>
      </c>
      <c r="S285" s="16" t="s">
        <v>42</v>
      </c>
      <c r="U285" s="16">
        <v>0</v>
      </c>
      <c r="W285" s="16">
        <v>0</v>
      </c>
      <c r="AD285" s="16" t="s">
        <v>42</v>
      </c>
      <c r="AF285" s="16" t="s">
        <v>42</v>
      </c>
      <c r="AG285" s="16" t="s">
        <v>42</v>
      </c>
      <c r="AR285" s="16" t="s">
        <v>42</v>
      </c>
      <c r="AS285" s="16" t="s">
        <v>42</v>
      </c>
      <c r="BD285" s="16" t="s">
        <v>42</v>
      </c>
      <c r="BE285" s="16" t="s">
        <v>42</v>
      </c>
    </row>
    <row r="286" spans="1:67" x14ac:dyDescent="0.25">
      <c r="A286" s="16" t="s">
        <v>290</v>
      </c>
      <c r="B286" s="16" t="s">
        <v>211</v>
      </c>
      <c r="C286" s="16" t="s">
        <v>212</v>
      </c>
      <c r="D286" s="16">
        <v>2</v>
      </c>
      <c r="E286" s="16">
        <v>2</v>
      </c>
      <c r="F286" s="16">
        <v>368.57</v>
      </c>
      <c r="G286" s="16">
        <v>1375.38</v>
      </c>
      <c r="H286" s="16">
        <v>368.57</v>
      </c>
      <c r="I286" s="16">
        <v>1375.38</v>
      </c>
      <c r="J286" s="16">
        <v>360.4</v>
      </c>
      <c r="K286" s="16">
        <v>11.554124804588209</v>
      </c>
      <c r="L286" s="16">
        <v>8.1700000000000159</v>
      </c>
      <c r="N286" s="16">
        <v>1333.4750000000001</v>
      </c>
      <c r="O286" s="16">
        <v>59.262619331244508</v>
      </c>
      <c r="P286" s="16">
        <v>41.904999999999966</v>
      </c>
      <c r="Q286" s="16">
        <v>9.43</v>
      </c>
      <c r="R286" s="16">
        <v>9.4299999999999994E-4</v>
      </c>
      <c r="S286" s="16">
        <v>0.34756150999999996</v>
      </c>
      <c r="T286" s="16">
        <v>0.34756150999999996</v>
      </c>
      <c r="U286" s="16">
        <v>9.43</v>
      </c>
      <c r="W286" s="16">
        <v>65.373071320796825</v>
      </c>
      <c r="X286" s="16">
        <v>69.263540608633264</v>
      </c>
      <c r="Y286" s="16">
        <v>9.43</v>
      </c>
      <c r="Z286" s="16">
        <v>0</v>
      </c>
      <c r="AA286" s="16">
        <v>0</v>
      </c>
      <c r="AB286" s="16">
        <v>64.581481086763517</v>
      </c>
      <c r="AC286" s="16">
        <v>1.1194776448119859</v>
      </c>
      <c r="AD286" s="16">
        <v>0.79159023403330042</v>
      </c>
      <c r="AE286" s="16">
        <v>7.71</v>
      </c>
      <c r="AF286" s="16">
        <v>7.7100000000000009E-4</v>
      </c>
      <c r="AG286" s="16">
        <v>0.28416747000000003</v>
      </c>
      <c r="AH286" s="16">
        <v>0.28416747000000003</v>
      </c>
      <c r="AI286" s="16">
        <v>7.7100000000000009</v>
      </c>
      <c r="AJ286" s="16">
        <v>68.658001608404788</v>
      </c>
      <c r="AK286" s="16">
        <v>66.276837903607898</v>
      </c>
      <c r="AL286" s="16">
        <v>7.7100000000000009</v>
      </c>
      <c r="AM286" s="16">
        <v>0</v>
      </c>
      <c r="AN286" s="16">
        <v>0</v>
      </c>
      <c r="AO286" s="16">
        <v>67.909488388941099</v>
      </c>
      <c r="AP286" s="16">
        <v>1.0585575465811079</v>
      </c>
      <c r="AQ286" s="16">
        <v>0.74851321946369598</v>
      </c>
      <c r="AR286" s="16">
        <v>0.05</v>
      </c>
      <c r="AS286" s="16">
        <v>18.4285</v>
      </c>
      <c r="AT286" s="16">
        <v>18.4285</v>
      </c>
      <c r="AU286" s="16">
        <v>0.05</v>
      </c>
      <c r="AV286" s="16">
        <v>33.12696948942925</v>
      </c>
      <c r="AW286" s="16">
        <v>45.788505975600657</v>
      </c>
      <c r="AX286" s="16">
        <v>0.05</v>
      </c>
      <c r="AY286" s="16">
        <v>0</v>
      </c>
      <c r="AZ286" s="16">
        <v>0</v>
      </c>
      <c r="BA286" s="16">
        <v>32.542910151379502</v>
      </c>
      <c r="BB286" s="16">
        <v>0.82598463710061099</v>
      </c>
      <c r="BC286" s="16">
        <v>0.58405933804975152</v>
      </c>
      <c r="BD286" s="16">
        <v>0.21</v>
      </c>
      <c r="BE286" s="16">
        <v>77.399699999999996</v>
      </c>
      <c r="BF286" s="16">
        <v>77.399699999999996</v>
      </c>
      <c r="BG286" s="16">
        <v>0.21</v>
      </c>
      <c r="BH286" s="16">
        <v>17.041406595226054</v>
      </c>
      <c r="BI286" s="16">
        <v>17.482884099774797</v>
      </c>
      <c r="BJ286" s="16">
        <v>0.21</v>
      </c>
      <c r="BK286" s="16">
        <v>0</v>
      </c>
      <c r="BL286" s="16">
        <v>0</v>
      </c>
      <c r="BM286" s="16">
        <v>16.664173916039996</v>
      </c>
      <c r="BN286" s="16">
        <v>0.53348757107526179</v>
      </c>
      <c r="BO286" s="16">
        <v>0.37723267918605785</v>
      </c>
    </row>
    <row r="287" spans="1:67" x14ac:dyDescent="0.25">
      <c r="B287" s="16" t="s">
        <v>252</v>
      </c>
      <c r="C287" s="16" t="s">
        <v>214</v>
      </c>
      <c r="D287" s="16">
        <v>4</v>
      </c>
      <c r="E287" s="16">
        <v>6</v>
      </c>
      <c r="F287" s="16">
        <v>133.4</v>
      </c>
      <c r="G287" s="16">
        <v>649.40000000000009</v>
      </c>
      <c r="H287" s="16">
        <v>501.97</v>
      </c>
      <c r="I287" s="16">
        <v>2024.7800000000002</v>
      </c>
      <c r="J287" s="16">
        <v>494.59500000000003</v>
      </c>
      <c r="K287" s="16">
        <v>10.429825022501616</v>
      </c>
      <c r="L287" s="16">
        <v>7.3750000000000275</v>
      </c>
      <c r="N287" s="16">
        <v>1970.6800000000003</v>
      </c>
      <c r="O287" s="16">
        <v>76.508953724384469</v>
      </c>
      <c r="P287" s="16">
        <v>54.100000000000016</v>
      </c>
      <c r="Q287" s="16">
        <v>2.5099999999999998</v>
      </c>
      <c r="R287" s="16">
        <v>2.5099999999999998E-4</v>
      </c>
      <c r="S287" s="16">
        <v>3.3483399999999996E-2</v>
      </c>
      <c r="T287" s="16">
        <v>0.38104490999999996</v>
      </c>
      <c r="U287" s="16">
        <v>7.5909897005797147</v>
      </c>
      <c r="W287" s="16">
        <v>71.670985886373344</v>
      </c>
      <c r="X287" s="16">
        <v>75.936255419934184</v>
      </c>
      <c r="Y287" s="16">
        <v>7.5518613787574891</v>
      </c>
      <c r="Z287" s="16">
        <v>5.5335803393890562E-2</v>
      </c>
      <c r="AA287" s="16">
        <v>3.9128321822225587E-2</v>
      </c>
      <c r="AB287" s="16">
        <v>70.984000816229155</v>
      </c>
      <c r="AC287" s="16">
        <v>0.9715436033457342</v>
      </c>
      <c r="AD287" s="16">
        <v>0.68698507014418198</v>
      </c>
      <c r="AE287" s="16">
        <v>1.1830000000000001</v>
      </c>
      <c r="AF287" s="16">
        <v>1.1830000000000002E-4</v>
      </c>
      <c r="AG287" s="16">
        <v>1.5781220000000002E-2</v>
      </c>
      <c r="AH287" s="16">
        <v>0.29994869000000002</v>
      </c>
      <c r="AI287" s="16">
        <v>5.9754306034225166</v>
      </c>
      <c r="AJ287" s="16">
        <v>72.470918787639235</v>
      </c>
      <c r="AK287" s="16">
        <v>69.95751732782621</v>
      </c>
      <c r="AL287" s="16">
        <v>5.9385244536344146</v>
      </c>
      <c r="AM287" s="16">
        <v>5.219317756530744E-2</v>
      </c>
      <c r="AN287" s="16">
        <v>3.6906149788102464E-2</v>
      </c>
      <c r="AO287" s="16">
        <v>71.790608297107269</v>
      </c>
      <c r="AP287" s="16">
        <v>0.96210432233499898</v>
      </c>
      <c r="AQ287" s="16">
        <v>0.68031049053196568</v>
      </c>
      <c r="AR287" s="16">
        <v>0.01</v>
      </c>
      <c r="AS287" s="16">
        <v>1.3340000000000001</v>
      </c>
      <c r="AT287" s="16">
        <v>19.762499999999999</v>
      </c>
      <c r="AU287" s="16">
        <v>3.9369882662310493E-2</v>
      </c>
      <c r="AV287" s="16">
        <v>35.524960497861763</v>
      </c>
      <c r="AW287" s="16">
        <v>49.103038735806386</v>
      </c>
      <c r="AX287" s="16">
        <v>3.91437073916618E-2</v>
      </c>
      <c r="AY287" s="16">
        <v>3.1986013522479197E-4</v>
      </c>
      <c r="AZ287" s="16">
        <v>2.2617527064869647E-4</v>
      </c>
      <c r="BA287" s="16">
        <v>34.966709128125459</v>
      </c>
      <c r="BB287" s="16">
        <v>0.78948665829443343</v>
      </c>
      <c r="BC287" s="16">
        <v>0.55825136973630052</v>
      </c>
      <c r="BD287" s="16">
        <v>0.12</v>
      </c>
      <c r="BE287" s="16">
        <v>16.007999999999999</v>
      </c>
      <c r="BF287" s="16">
        <v>93.407699999999991</v>
      </c>
      <c r="BG287" s="16">
        <v>0.1860822359901986</v>
      </c>
      <c r="BH287" s="16">
        <v>20.565953031147366</v>
      </c>
      <c r="BI287" s="16">
        <v>21.098738019999228</v>
      </c>
      <c r="BJ287" s="16">
        <v>0.18557334163123901</v>
      </c>
      <c r="BK287" s="16">
        <v>7.1968530425580042E-4</v>
      </c>
      <c r="BL287" s="16">
        <v>5.0889435895958013E-4</v>
      </c>
      <c r="BM287" s="16">
        <v>20.209838828196339</v>
      </c>
      <c r="BN287" s="16">
        <v>0.50362153556702649</v>
      </c>
      <c r="BO287" s="16">
        <v>0.35611420295102642</v>
      </c>
    </row>
    <row r="288" spans="1:67" x14ac:dyDescent="0.25">
      <c r="B288" s="16" t="s">
        <v>278</v>
      </c>
      <c r="C288" s="16" t="s">
        <v>216</v>
      </c>
      <c r="D288" s="16">
        <v>6</v>
      </c>
      <c r="E288" s="16">
        <v>12</v>
      </c>
      <c r="F288" s="16">
        <v>62.519999999999996</v>
      </c>
      <c r="G288" s="16">
        <v>305.02</v>
      </c>
      <c r="H288" s="16">
        <v>564.49</v>
      </c>
      <c r="I288" s="16">
        <v>2329.8000000000002</v>
      </c>
      <c r="J288" s="16">
        <v>564.80999999999995</v>
      </c>
      <c r="K288" s="16">
        <v>0.45254833995938076</v>
      </c>
      <c r="L288" s="16">
        <v>0.31999999999999318</v>
      </c>
      <c r="N288" s="16">
        <v>2306.73</v>
      </c>
      <c r="O288" s="16">
        <v>32.625906883947536</v>
      </c>
      <c r="P288" s="16">
        <v>23.070000000000164</v>
      </c>
      <c r="Q288" s="16">
        <v>1.83</v>
      </c>
      <c r="R288" s="16">
        <v>1.83E-4</v>
      </c>
      <c r="S288" s="16">
        <v>1.1441159999999999E-2</v>
      </c>
      <c r="T288" s="16">
        <v>0.39248606999999996</v>
      </c>
      <c r="U288" s="16">
        <v>6.9529322042905974</v>
      </c>
      <c r="W288" s="16">
        <v>73.822961140113748</v>
      </c>
      <c r="X288" s="16">
        <v>78.216298599254799</v>
      </c>
      <c r="Y288" s="16">
        <v>6.8411159172320923</v>
      </c>
      <c r="Z288" s="16">
        <v>0.15813210965234112</v>
      </c>
      <c r="AA288" s="16">
        <v>0.1118162870585051</v>
      </c>
      <c r="AB288" s="16">
        <v>73.429066223108336</v>
      </c>
      <c r="AC288" s="16">
        <v>0.55705153377887773</v>
      </c>
      <c r="AD288" s="16">
        <v>0.39389491700541157</v>
      </c>
      <c r="AE288" s="16">
        <v>1.29</v>
      </c>
      <c r="AF288" s="16">
        <v>1.2899999999999999E-4</v>
      </c>
      <c r="AG288" s="16">
        <v>8.0650799999999988E-3</v>
      </c>
      <c r="AH288" s="16">
        <v>0.30801377000000002</v>
      </c>
      <c r="AI288" s="16">
        <v>5.4564964835515246</v>
      </c>
      <c r="AJ288" s="16">
        <v>74.419531257644735</v>
      </c>
      <c r="AK288" s="16">
        <v>71.838548959770677</v>
      </c>
      <c r="AL288" s="16">
        <v>5.3611737367946075</v>
      </c>
      <c r="AM288" s="16">
        <v>0.13480672126628812</v>
      </c>
      <c r="AN288" s="16">
        <v>9.5322746756917084E-2</v>
      </c>
      <c r="AO288" s="16">
        <v>74.00768004107519</v>
      </c>
      <c r="AP288" s="16">
        <v>0.58244557615249914</v>
      </c>
      <c r="AQ288" s="16">
        <v>0.41185121656953777</v>
      </c>
      <c r="AR288" s="16">
        <v>0.01</v>
      </c>
      <c r="AS288" s="16">
        <v>0.62519999999999998</v>
      </c>
      <c r="AT288" s="16">
        <v>20.387699999999999</v>
      </c>
      <c r="AU288" s="16">
        <v>3.6117025988060013E-2</v>
      </c>
      <c r="AV288" s="16">
        <v>36.648816553687858</v>
      </c>
      <c r="AW288" s="16">
        <v>50.656446443213142</v>
      </c>
      <c r="AX288" s="16">
        <v>3.5523963421365309E-2</v>
      </c>
      <c r="AY288" s="16">
        <v>8.3871712515544775E-4</v>
      </c>
      <c r="AZ288" s="16">
        <v>5.9306256669470331E-4</v>
      </c>
      <c r="BA288" s="16">
        <v>36.23553721192998</v>
      </c>
      <c r="BB288" s="16">
        <v>0.58446525016262174</v>
      </c>
      <c r="BC288" s="16">
        <v>0.41327934175788172</v>
      </c>
      <c r="BD288" s="16">
        <v>0.12</v>
      </c>
      <c r="BE288" s="16">
        <v>7.5023999999999988</v>
      </c>
      <c r="BF288" s="16">
        <v>100.91009999999999</v>
      </c>
      <c r="BG288" s="16">
        <v>0.17876330847313501</v>
      </c>
      <c r="BH288" s="16">
        <v>22.217786937997442</v>
      </c>
      <c r="BI288" s="16">
        <v>22.793364609897516</v>
      </c>
      <c r="BJ288" s="16">
        <v>0.17742891769807193</v>
      </c>
      <c r="BK288" s="16">
        <v>1.8871135315997648E-3</v>
      </c>
      <c r="BL288" s="16">
        <v>1.3343907750630877E-3</v>
      </c>
      <c r="BM288" s="16">
        <v>22.065047187612826</v>
      </c>
      <c r="BN288" s="16">
        <v>0.2160066265074016</v>
      </c>
      <c r="BO288" s="16">
        <v>0.15273975038461352</v>
      </c>
    </row>
    <row r="289" spans="1:67" x14ac:dyDescent="0.25">
      <c r="B289" s="16" t="s">
        <v>213</v>
      </c>
      <c r="C289" s="16" t="s">
        <v>217</v>
      </c>
      <c r="D289" s="16">
        <v>8</v>
      </c>
      <c r="E289" s="16">
        <v>20</v>
      </c>
      <c r="F289" s="16">
        <v>42.7</v>
      </c>
      <c r="G289" s="16">
        <v>218.69999999999987</v>
      </c>
      <c r="H289" s="16">
        <v>607.19000000000005</v>
      </c>
      <c r="I289" s="16">
        <v>2548.5</v>
      </c>
      <c r="J289" s="16">
        <v>610.60500000000002</v>
      </c>
      <c r="K289" s="16">
        <v>4.8295393155040678</v>
      </c>
      <c r="L289" s="16">
        <v>3.4149999999999632</v>
      </c>
      <c r="N289" s="16">
        <v>2539.6750000000002</v>
      </c>
      <c r="O289" s="16">
        <v>12.480434687942628</v>
      </c>
      <c r="P289" s="16">
        <v>8.8250000000000455</v>
      </c>
      <c r="Q289" s="16">
        <v>1.61</v>
      </c>
      <c r="R289" s="16">
        <v>1.6100000000000001E-4</v>
      </c>
      <c r="S289" s="16">
        <v>6.8747000000000009E-3</v>
      </c>
      <c r="T289" s="16">
        <v>0.39936076999999998</v>
      </c>
      <c r="U289" s="16">
        <v>6.577196100067523</v>
      </c>
      <c r="W289" s="16">
        <v>75.11602795124908</v>
      </c>
      <c r="X289" s="16">
        <v>79.586318146649944</v>
      </c>
      <c r="Y289" s="16">
        <v>6.4494413450404373</v>
      </c>
      <c r="Z289" s="16">
        <v>0.18067250721695627</v>
      </c>
      <c r="AA289" s="16">
        <v>0.12775475502708522</v>
      </c>
      <c r="AB289" s="16">
        <v>74.831439401694666</v>
      </c>
      <c r="AC289" s="16">
        <v>0.4024689864759497</v>
      </c>
      <c r="AD289" s="16">
        <v>0.28458854955442092</v>
      </c>
      <c r="AE289" s="16">
        <v>1.1499999999999999</v>
      </c>
      <c r="AF289" s="16">
        <v>1.15E-4</v>
      </c>
      <c r="AG289" s="16">
        <v>4.9105000000000008E-3</v>
      </c>
      <c r="AH289" s="16">
        <v>0.31292427</v>
      </c>
      <c r="AI289" s="16">
        <v>5.1536466344966163</v>
      </c>
      <c r="AJ289" s="16">
        <v>75.605962332595254</v>
      </c>
      <c r="AK289" s="16">
        <v>72.983832804278521</v>
      </c>
      <c r="AL289" s="16">
        <v>5.0458909941969416</v>
      </c>
      <c r="AM289" s="16">
        <v>0.15238948793399612</v>
      </c>
      <c r="AN289" s="16">
        <v>0.10775564029967422</v>
      </c>
      <c r="AO289" s="16">
        <v>75.296118615599795</v>
      </c>
      <c r="AP289" s="16">
        <v>0.43818518679105956</v>
      </c>
      <c r="AQ289" s="16">
        <v>0.30984371699545216</v>
      </c>
      <c r="AR289" s="16">
        <v>0.01</v>
      </c>
      <c r="AS289" s="16">
        <v>0.42700000000000005</v>
      </c>
      <c r="AT289" s="16">
        <v>20.814699999999998</v>
      </c>
      <c r="AU289" s="16">
        <v>3.4280373523938139E-2</v>
      </c>
      <c r="AV289" s="16">
        <v>37.416389387721352</v>
      </c>
      <c r="AW289" s="16">
        <v>51.71739508534796</v>
      </c>
      <c r="AX289" s="16">
        <v>3.3613102953624067E-2</v>
      </c>
      <c r="AY289" s="16">
        <v>9.4366309031058959E-4</v>
      </c>
      <c r="AZ289" s="16">
        <v>6.6727057031407122E-4</v>
      </c>
      <c r="BA289" s="16">
        <v>37.062916797121979</v>
      </c>
      <c r="BB289" s="16">
        <v>0.49988573155278709</v>
      </c>
      <c r="BC289" s="16">
        <v>0.35347259059937386</v>
      </c>
      <c r="BD289" s="16">
        <v>0.12</v>
      </c>
      <c r="BE289" s="16">
        <v>5.1240000000000006</v>
      </c>
      <c r="BF289" s="16">
        <v>106.03409999999998</v>
      </c>
      <c r="BG289" s="16">
        <v>0.17463084042886076</v>
      </c>
      <c r="BH289" s="16">
        <v>23.345958848146164</v>
      </c>
      <c r="BI289" s="16">
        <v>23.95076312859004</v>
      </c>
      <c r="BJ289" s="16">
        <v>0.17312948164565412</v>
      </c>
      <c r="BK289" s="16">
        <v>2.1232419531988069E-3</v>
      </c>
      <c r="BL289" s="16">
        <v>1.5013587832066464E-3</v>
      </c>
      <c r="BM289" s="16">
        <v>23.275032986595829</v>
      </c>
      <c r="BN289" s="16">
        <v>0.10030431532748142</v>
      </c>
      <c r="BO289" s="16">
        <v>7.0925861550335867E-2</v>
      </c>
    </row>
    <row r="290" spans="1:67" x14ac:dyDescent="0.25">
      <c r="B290" s="16" t="s">
        <v>215</v>
      </c>
      <c r="C290" s="16" t="s">
        <v>218</v>
      </c>
      <c r="F290" s="16">
        <v>4088.7099999999996</v>
      </c>
      <c r="Q290" s="16">
        <v>1.24</v>
      </c>
      <c r="R290" s="16">
        <v>1.2400000000000001E-4</v>
      </c>
      <c r="S290" s="16">
        <v>0.50700003999999999</v>
      </c>
      <c r="AE290" s="16">
        <v>1.06</v>
      </c>
      <c r="AF290" s="16">
        <v>1.06E-4</v>
      </c>
      <c r="AG290" s="16">
        <v>0.43340325999999996</v>
      </c>
      <c r="AR290" s="16">
        <v>0.01</v>
      </c>
      <c r="AS290" s="16">
        <v>40.887099999999997</v>
      </c>
      <c r="BD290" s="16">
        <v>0.11</v>
      </c>
      <c r="BE290" s="16">
        <v>449.75809999999996</v>
      </c>
    </row>
    <row r="291" spans="1:67" x14ac:dyDescent="0.25">
      <c r="C291" s="16" t="s">
        <v>219</v>
      </c>
      <c r="F291" s="16">
        <v>3407.1099999999997</v>
      </c>
    </row>
    <row r="292" spans="1:67" x14ac:dyDescent="0.25">
      <c r="C292" s="16" t="s">
        <v>220</v>
      </c>
      <c r="F292" s="16">
        <v>48.61</v>
      </c>
      <c r="P292" s="16" t="s">
        <v>42</v>
      </c>
      <c r="Q292" s="16">
        <v>0.38</v>
      </c>
      <c r="R292" s="16">
        <v>3.8000000000000002E-5</v>
      </c>
      <c r="S292" s="16">
        <v>1.8471800000000001E-3</v>
      </c>
      <c r="AE292" s="16">
        <v>0.28999999999999998</v>
      </c>
      <c r="AF292" s="16">
        <v>2.8999999999999997E-5</v>
      </c>
      <c r="AG292" s="16">
        <v>1.4096899999999999E-3</v>
      </c>
      <c r="AR292" s="16">
        <v>0.01</v>
      </c>
      <c r="AS292" s="16">
        <v>0.48610000000000003</v>
      </c>
      <c r="BD292" s="16">
        <v>0.1</v>
      </c>
      <c r="BE292" s="16">
        <v>4.8610000000000007</v>
      </c>
    </row>
    <row r="293" spans="1:67" x14ac:dyDescent="0.25">
      <c r="C293" s="16" t="s">
        <v>221</v>
      </c>
      <c r="F293" s="16">
        <v>25.800000000000004</v>
      </c>
      <c r="P293" s="16" t="s">
        <v>42</v>
      </c>
    </row>
    <row r="295" spans="1:67" x14ac:dyDescent="0.25">
      <c r="C295" s="16" t="s">
        <v>222</v>
      </c>
      <c r="S295" s="16">
        <v>1.3003087281807709E-4</v>
      </c>
      <c r="T295" s="16">
        <v>0.53165852999999996</v>
      </c>
      <c r="X295" s="16">
        <v>0.50700003999999999</v>
      </c>
      <c r="AG295" s="16">
        <v>1.0122712298010864E-4</v>
      </c>
      <c r="AH295" s="16">
        <v>0.41388834999999996</v>
      </c>
      <c r="AK295" s="16">
        <v>0.43340325999999996</v>
      </c>
      <c r="AS295" s="16">
        <v>1.3605733837811926E-2</v>
      </c>
      <c r="AT295" s="16">
        <v>55.629899999999992</v>
      </c>
      <c r="AW295" s="16">
        <v>40.887099999999997</v>
      </c>
      <c r="BE295" s="16">
        <v>0.11108298216307833</v>
      </c>
      <c r="BF295" s="16">
        <v>454.18609999999995</v>
      </c>
      <c r="BI295" s="16">
        <v>449.75809999999996</v>
      </c>
    </row>
    <row r="296" spans="1:67" x14ac:dyDescent="0.25">
      <c r="C296" s="16" t="s">
        <v>223</v>
      </c>
      <c r="T296" s="16">
        <v>104.86360711135249</v>
      </c>
      <c r="AH296" s="16">
        <v>95.497285830291162</v>
      </c>
      <c r="AT296" s="16">
        <v>136.05733837811923</v>
      </c>
      <c r="BF296" s="16">
        <v>100.9845292391621</v>
      </c>
    </row>
    <row r="299" spans="1:67" x14ac:dyDescent="0.25">
      <c r="C299" s="16" t="s">
        <v>42</v>
      </c>
      <c r="E299" s="16">
        <v>0</v>
      </c>
      <c r="F299" s="16" t="s">
        <v>42</v>
      </c>
      <c r="G299" s="16" t="s">
        <v>42</v>
      </c>
      <c r="H299" s="16">
        <v>0</v>
      </c>
      <c r="I299" s="16">
        <v>0</v>
      </c>
      <c r="R299" s="16" t="s">
        <v>42</v>
      </c>
      <c r="S299" s="16" t="s">
        <v>42</v>
      </c>
      <c r="U299" s="16">
        <v>0</v>
      </c>
      <c r="W299" s="16">
        <v>0</v>
      </c>
      <c r="AF299" s="16" t="s">
        <v>42</v>
      </c>
      <c r="AG299" s="16" t="s">
        <v>42</v>
      </c>
      <c r="AR299" s="16" t="s">
        <v>42</v>
      </c>
      <c r="AS299" s="16" t="s">
        <v>42</v>
      </c>
      <c r="BD299" s="16" t="s">
        <v>42</v>
      </c>
      <c r="BE299" s="16" t="s">
        <v>42</v>
      </c>
    </row>
    <row r="300" spans="1:67" x14ac:dyDescent="0.25">
      <c r="A300" s="16" t="s">
        <v>291</v>
      </c>
      <c r="C300" s="16" t="s">
        <v>212</v>
      </c>
      <c r="D300" s="16">
        <v>2</v>
      </c>
      <c r="E300" s="16">
        <v>2</v>
      </c>
      <c r="F300" s="16">
        <v>352.22999999999996</v>
      </c>
      <c r="G300" s="16">
        <v>1291.5700000000002</v>
      </c>
      <c r="H300" s="16">
        <v>352.22999999999996</v>
      </c>
      <c r="I300" s="16">
        <v>1291.5700000000002</v>
      </c>
      <c r="J300" s="16">
        <v>348.09</v>
      </c>
      <c r="Q300" s="16">
        <v>9.43</v>
      </c>
      <c r="R300" s="16">
        <v>9.4299999999999994E-4</v>
      </c>
      <c r="S300" s="16">
        <v>0.33215288999999992</v>
      </c>
      <c r="T300" s="16">
        <v>0.33215288999999992</v>
      </c>
      <c r="U300" s="16">
        <v>9.43</v>
      </c>
      <c r="W300" s="16">
        <v>63.789890852730224</v>
      </c>
      <c r="X300" s="16">
        <v>66.192845073063168</v>
      </c>
      <c r="AA300" s="16" t="s">
        <v>42</v>
      </c>
      <c r="AE300" s="16">
        <v>7.71</v>
      </c>
      <c r="AF300" s="16">
        <v>7.7100000000000009E-4</v>
      </c>
      <c r="AG300" s="16">
        <v>0.27156933</v>
      </c>
      <c r="AH300" s="16">
        <v>0.27156933</v>
      </c>
      <c r="AI300" s="16">
        <v>7.7100000000000009</v>
      </c>
      <c r="AJ300" s="16">
        <v>67.160975169477396</v>
      </c>
      <c r="AK300" s="16">
        <v>63.338553367848192</v>
      </c>
      <c r="AR300" s="16">
        <v>0.05</v>
      </c>
      <c r="AS300" s="16">
        <v>17.611499999999999</v>
      </c>
      <c r="AT300" s="16">
        <v>17.611499999999999</v>
      </c>
      <c r="AU300" s="16">
        <v>0.05</v>
      </c>
      <c r="AV300" s="16">
        <v>31.958850813329747</v>
      </c>
      <c r="AW300" s="16">
        <v>43.758541009267766</v>
      </c>
      <c r="BD300" s="16">
        <v>0.21</v>
      </c>
      <c r="BE300" s="16">
        <v>73.968299999999985</v>
      </c>
      <c r="BF300" s="16">
        <v>73.968299999999985</v>
      </c>
      <c r="BG300" s="16">
        <v>0.21</v>
      </c>
      <c r="BH300" s="16">
        <v>16.286941236853938</v>
      </c>
      <c r="BI300" s="16">
        <v>16.707806567174963</v>
      </c>
    </row>
    <row r="301" spans="1:67" x14ac:dyDescent="0.25">
      <c r="C301" s="16" t="s">
        <v>214</v>
      </c>
      <c r="D301" s="16">
        <v>4</v>
      </c>
      <c r="E301" s="16">
        <v>6</v>
      </c>
      <c r="F301" s="16">
        <v>134.99</v>
      </c>
      <c r="G301" s="16">
        <v>625.01</v>
      </c>
      <c r="H301" s="16">
        <v>487.21999999999997</v>
      </c>
      <c r="I301" s="16">
        <v>1916.5800000000002</v>
      </c>
      <c r="J301" s="16">
        <v>536.71500000000003</v>
      </c>
      <c r="Q301" s="16">
        <v>2.5099999999999998</v>
      </c>
      <c r="R301" s="16">
        <v>2.5099999999999998E-4</v>
      </c>
      <c r="S301" s="16">
        <v>3.3882490000000001E-2</v>
      </c>
      <c r="T301" s="16">
        <v>0.36603537999999991</v>
      </c>
      <c r="U301" s="16">
        <v>7.5127330569352635</v>
      </c>
      <c r="W301" s="16">
        <v>70.29701574608498</v>
      </c>
      <c r="X301" s="16">
        <v>72.945092242309869</v>
      </c>
      <c r="AE301" s="16">
        <v>1.1830000000000001</v>
      </c>
      <c r="AF301" s="16">
        <v>1.1830000000000002E-4</v>
      </c>
      <c r="AG301" s="16">
        <v>1.5969317000000004E-2</v>
      </c>
      <c r="AH301" s="16">
        <v>0.28753864699999998</v>
      </c>
      <c r="AI301" s="16">
        <v>5.9016183038463117</v>
      </c>
      <c r="AJ301" s="16">
        <v>71.110297806575304</v>
      </c>
      <c r="AK301" s="16">
        <v>67.063102959116776</v>
      </c>
      <c r="AR301" s="16">
        <v>0.01</v>
      </c>
      <c r="AS301" s="16">
        <v>1.3499000000000001</v>
      </c>
      <c r="AT301" s="16">
        <v>18.961400000000001</v>
      </c>
      <c r="AU301" s="16">
        <v>3.89175321210131E-2</v>
      </c>
      <c r="AV301" s="16">
        <v>34.408457758389162</v>
      </c>
      <c r="AW301" s="16">
        <v>47.112579819613885</v>
      </c>
      <c r="BD301" s="16">
        <v>0.12</v>
      </c>
      <c r="BE301" s="16">
        <v>16.198800000000002</v>
      </c>
      <c r="BF301" s="16">
        <v>90.167099999999991</v>
      </c>
      <c r="BG301" s="16">
        <v>0.18506444727227944</v>
      </c>
      <c r="BH301" s="16">
        <v>19.853724625245313</v>
      </c>
      <c r="BI301" s="16">
        <v>20.36675799664345</v>
      </c>
    </row>
    <row r="302" spans="1:67" x14ac:dyDescent="0.25">
      <c r="C302" s="16" t="s">
        <v>216</v>
      </c>
      <c r="D302" s="16">
        <v>6</v>
      </c>
      <c r="E302" s="16">
        <v>12</v>
      </c>
      <c r="F302" s="16">
        <v>77.91</v>
      </c>
      <c r="G302" s="16">
        <v>367.07999999999993</v>
      </c>
      <c r="H302" s="16">
        <v>565.13</v>
      </c>
      <c r="I302" s="16">
        <v>2283.66</v>
      </c>
      <c r="J302" s="16">
        <v>633.495</v>
      </c>
      <c r="Q302" s="16">
        <v>1.83</v>
      </c>
      <c r="R302" s="16">
        <v>1.83E-4</v>
      </c>
      <c r="S302" s="16">
        <v>1.4257529999999999E-2</v>
      </c>
      <c r="T302" s="16">
        <v>0.38029290999999993</v>
      </c>
      <c r="U302" s="16">
        <v>6.7292996301735872</v>
      </c>
      <c r="W302" s="16">
        <v>73.035171306102924</v>
      </c>
      <c r="X302" s="16">
        <v>75.786393651472835</v>
      </c>
      <c r="AE302" s="16">
        <v>1.29</v>
      </c>
      <c r="AF302" s="16">
        <v>1.2899999999999999E-4</v>
      </c>
      <c r="AG302" s="16">
        <v>1.0050389999999999E-2</v>
      </c>
      <c r="AH302" s="16">
        <v>0.297589037</v>
      </c>
      <c r="AI302" s="16">
        <v>5.2658509900376904</v>
      </c>
      <c r="AJ302" s="16">
        <v>73.595828824505659</v>
      </c>
      <c r="AK302" s="16">
        <v>69.407171648252955</v>
      </c>
      <c r="AR302" s="16">
        <v>0.01</v>
      </c>
      <c r="AS302" s="16">
        <v>0.77910000000000001</v>
      </c>
      <c r="AT302" s="16">
        <v>19.740500000000001</v>
      </c>
      <c r="AU302" s="16">
        <v>3.4930900854670606E-2</v>
      </c>
      <c r="AV302" s="16">
        <v>35.822257870172095</v>
      </c>
      <c r="AW302" s="16">
        <v>49.048376276492647</v>
      </c>
      <c r="BD302" s="16">
        <v>0.12</v>
      </c>
      <c r="BE302" s="16">
        <v>9.3491999999999997</v>
      </c>
      <c r="BF302" s="16">
        <v>99.516299999999987</v>
      </c>
      <c r="BG302" s="16">
        <v>0.17609452692300884</v>
      </c>
      <c r="BH302" s="16">
        <v>21.912307437228215</v>
      </c>
      <c r="BI302" s="16">
        <v>22.478535949602112</v>
      </c>
    </row>
    <row r="303" spans="1:67" x14ac:dyDescent="0.25">
      <c r="C303" s="16" t="s">
        <v>217</v>
      </c>
      <c r="D303" s="16">
        <v>8</v>
      </c>
      <c r="E303" s="16">
        <v>20</v>
      </c>
      <c r="F303" s="16">
        <v>48.89</v>
      </c>
      <c r="G303" s="16">
        <v>247.19000000000005</v>
      </c>
      <c r="H303" s="16">
        <v>614.02</v>
      </c>
      <c r="I303" s="16">
        <v>2530.85</v>
      </c>
      <c r="J303" s="16">
        <v>681.29500000000007</v>
      </c>
      <c r="Q303" s="16">
        <v>1.61</v>
      </c>
      <c r="R303" s="16">
        <v>1.6100000000000001E-4</v>
      </c>
      <c r="S303" s="16">
        <v>7.8712900000000013E-3</v>
      </c>
      <c r="T303" s="16">
        <v>0.3881641999999999</v>
      </c>
      <c r="U303" s="16">
        <v>6.3216865900133525</v>
      </c>
      <c r="W303" s="16">
        <v>74.546850852140238</v>
      </c>
      <c r="X303" s="16">
        <v>77.355017906089898</v>
      </c>
      <c r="AE303" s="16">
        <v>1.1499999999999999</v>
      </c>
      <c r="AF303" s="16">
        <v>1.15E-4</v>
      </c>
      <c r="AG303" s="16">
        <v>5.6223499999999999E-3</v>
      </c>
      <c r="AH303" s="16">
        <v>0.303211387</v>
      </c>
      <c r="AI303" s="16">
        <v>4.9381353538972679</v>
      </c>
      <c r="AJ303" s="16">
        <v>74.98627489860435</v>
      </c>
      <c r="AK303" s="16">
        <v>70.71848141776087</v>
      </c>
      <c r="AR303" s="16">
        <v>0.01</v>
      </c>
      <c r="AS303" s="16">
        <v>0.4889</v>
      </c>
      <c r="AT303" s="16">
        <v>20.229400000000002</v>
      </c>
      <c r="AU303" s="16">
        <v>3.2945832383309996E-2</v>
      </c>
      <c r="AV303" s="16">
        <v>36.709444206522605</v>
      </c>
      <c r="AW303" s="16">
        <v>50.263125201878402</v>
      </c>
      <c r="BD303" s="16">
        <v>0.12</v>
      </c>
      <c r="BE303" s="16">
        <v>5.8667999999999996</v>
      </c>
      <c r="BF303" s="16">
        <v>105.38309999999998</v>
      </c>
      <c r="BG303" s="16">
        <v>0.17162812286244747</v>
      </c>
      <c r="BH303" s="16">
        <v>23.204107125045493</v>
      </c>
      <c r="BI303" s="16">
        <v>23.803716595477468</v>
      </c>
    </row>
    <row r="304" spans="1:67" x14ac:dyDescent="0.25">
      <c r="C304" s="16" t="s">
        <v>218</v>
      </c>
      <c r="F304" s="16">
        <v>4101.7599999999993</v>
      </c>
      <c r="Q304" s="16">
        <v>1.24</v>
      </c>
      <c r="R304" s="16">
        <v>1.2400000000000001E-4</v>
      </c>
      <c r="S304" s="16">
        <v>0.50861823999999989</v>
      </c>
      <c r="AE304" s="16">
        <v>1.06</v>
      </c>
      <c r="AF304" s="16">
        <v>1.06E-4</v>
      </c>
      <c r="AG304" s="16">
        <v>0.43478655999999993</v>
      </c>
      <c r="AR304" s="16">
        <v>0.01</v>
      </c>
      <c r="AS304" s="16">
        <v>41.017599999999995</v>
      </c>
      <c r="BD304" s="16">
        <v>0.11</v>
      </c>
      <c r="BE304" s="16">
        <v>451.19359999999995</v>
      </c>
    </row>
    <row r="305" spans="1:67" x14ac:dyDescent="0.25">
      <c r="C305" s="16" t="s">
        <v>219</v>
      </c>
      <c r="F305" s="16">
        <v>3411.5699999999997</v>
      </c>
    </row>
    <row r="306" spans="1:67" x14ac:dyDescent="0.25">
      <c r="C306" s="16" t="s">
        <v>220</v>
      </c>
      <c r="F306" s="16">
        <v>49.74</v>
      </c>
      <c r="P306" s="16" t="s">
        <v>42</v>
      </c>
      <c r="Q306" s="16">
        <v>0.38</v>
      </c>
      <c r="R306" s="16">
        <v>3.8000000000000002E-5</v>
      </c>
      <c r="S306" s="16">
        <v>1.8901200000000001E-3</v>
      </c>
      <c r="AD306" s="16" t="s">
        <v>42</v>
      </c>
      <c r="AE306" s="16">
        <v>0.28999999999999998</v>
      </c>
      <c r="AF306" s="16">
        <v>2.8999999999999997E-5</v>
      </c>
      <c r="AG306" s="16">
        <v>1.4424599999999998E-3</v>
      </c>
      <c r="AR306" s="16">
        <v>0.01</v>
      </c>
      <c r="AS306" s="16">
        <v>0.49740000000000001</v>
      </c>
      <c r="BD306" s="16">
        <v>0.1</v>
      </c>
      <c r="BE306" s="16">
        <v>4.9740000000000002</v>
      </c>
    </row>
    <row r="307" spans="1:67" x14ac:dyDescent="0.25">
      <c r="C307" s="16" t="s">
        <v>221</v>
      </c>
      <c r="F307" s="16">
        <v>26.43</v>
      </c>
      <c r="P307" s="16" t="s">
        <v>42</v>
      </c>
    </row>
    <row r="309" spans="1:67" x14ac:dyDescent="0.25">
      <c r="C309" s="16" t="s">
        <v>222</v>
      </c>
      <c r="S309" s="16">
        <v>1.2694509673896083E-4</v>
      </c>
      <c r="T309" s="16">
        <v>0.52069831999999994</v>
      </c>
      <c r="X309" s="16">
        <v>0.50861823999999989</v>
      </c>
      <c r="AG309" s="16">
        <v>9.8581059593930427E-5</v>
      </c>
      <c r="AH309" s="16">
        <v>0.40435584699999999</v>
      </c>
      <c r="AK309" s="16">
        <v>0.43478655999999993</v>
      </c>
      <c r="AS309" s="16">
        <v>1.3434915743485727E-2</v>
      </c>
      <c r="AT309" s="16">
        <v>55.106800000000007</v>
      </c>
      <c r="AW309" s="16">
        <v>41.017599999999995</v>
      </c>
      <c r="BE309" s="16">
        <v>0.11072249473396788</v>
      </c>
      <c r="BF309" s="16">
        <v>454.15710000000001</v>
      </c>
      <c r="BI309" s="16">
        <v>451.19359999999995</v>
      </c>
    </row>
    <row r="310" spans="1:67" x14ac:dyDescent="0.25">
      <c r="C310" s="16" t="s">
        <v>223</v>
      </c>
      <c r="T310" s="16">
        <v>102.375078015291</v>
      </c>
      <c r="AH310" s="16">
        <v>93.000999616915493</v>
      </c>
      <c r="AT310" s="16">
        <v>134.34915743485726</v>
      </c>
      <c r="BF310" s="16">
        <v>100.65681339451625</v>
      </c>
    </row>
    <row r="311" spans="1:67" x14ac:dyDescent="0.25">
      <c r="F311" s="16" t="s">
        <v>42</v>
      </c>
    </row>
    <row r="313" spans="1:67" x14ac:dyDescent="0.25">
      <c r="C313" s="16" t="s">
        <v>42</v>
      </c>
      <c r="E313" s="16">
        <v>0</v>
      </c>
      <c r="F313" s="16" t="s">
        <v>42</v>
      </c>
      <c r="G313" s="16" t="s">
        <v>42</v>
      </c>
      <c r="H313" s="16">
        <v>0</v>
      </c>
      <c r="I313" s="16">
        <v>0</v>
      </c>
      <c r="L313" s="16">
        <v>0</v>
      </c>
      <c r="P313" s="16">
        <v>0</v>
      </c>
      <c r="R313" s="16" t="s">
        <v>42</v>
      </c>
      <c r="S313" s="16" t="s">
        <v>42</v>
      </c>
      <c r="U313" s="16">
        <v>0</v>
      </c>
      <c r="W313" s="16">
        <v>0</v>
      </c>
      <c r="AD313" s="16" t="s">
        <v>42</v>
      </c>
      <c r="AF313" s="16" t="s">
        <v>42</v>
      </c>
      <c r="AG313" s="16" t="s">
        <v>42</v>
      </c>
      <c r="AR313" s="16" t="s">
        <v>42</v>
      </c>
      <c r="AS313" s="16" t="s">
        <v>42</v>
      </c>
      <c r="BD313" s="16" t="s">
        <v>42</v>
      </c>
      <c r="BE313" s="16" t="s">
        <v>42</v>
      </c>
    </row>
    <row r="314" spans="1:67" x14ac:dyDescent="0.25">
      <c r="A314" s="16" t="s">
        <v>292</v>
      </c>
      <c r="B314" s="16" t="s">
        <v>211</v>
      </c>
      <c r="C314" s="16" t="s">
        <v>212</v>
      </c>
      <c r="D314" s="16">
        <v>2</v>
      </c>
      <c r="E314" s="16">
        <v>2</v>
      </c>
      <c r="F314" s="16">
        <v>343.95</v>
      </c>
      <c r="G314" s="16">
        <v>1262.7499999999998</v>
      </c>
      <c r="H314" s="16">
        <v>343.95</v>
      </c>
      <c r="I314" s="16">
        <v>1262.7499999999998</v>
      </c>
      <c r="J314" s="16">
        <v>357.315</v>
      </c>
      <c r="K314" s="16">
        <v>18.900964261116428</v>
      </c>
      <c r="L314" s="16">
        <v>13.365000000000007</v>
      </c>
      <c r="N314" s="16">
        <v>1330.4799999999996</v>
      </c>
      <c r="O314" s="16">
        <v>95.784684579529596</v>
      </c>
      <c r="P314" s="16">
        <v>67.729999999999905</v>
      </c>
      <c r="Q314" s="16">
        <v>6.78</v>
      </c>
      <c r="R314" s="16">
        <v>6.78E-4</v>
      </c>
      <c r="S314" s="16">
        <v>0.23319809999999999</v>
      </c>
      <c r="T314" s="16">
        <v>0.23319809999999999</v>
      </c>
      <c r="U314" s="16">
        <v>6.78</v>
      </c>
      <c r="W314" s="16">
        <v>47.399447361031541</v>
      </c>
      <c r="X314" s="16">
        <v>46.472712324233271</v>
      </c>
      <c r="Y314" s="16">
        <v>6.78</v>
      </c>
      <c r="Z314" s="16">
        <v>0</v>
      </c>
      <c r="AA314" s="16">
        <v>0</v>
      </c>
      <c r="AB314" s="16">
        <v>48.585869440678522</v>
      </c>
      <c r="AC314" s="16">
        <v>1.6778541957356579</v>
      </c>
      <c r="AD314" s="16">
        <v>1.1864220796469844</v>
      </c>
      <c r="AE314" s="16">
        <v>5.47</v>
      </c>
      <c r="AF314" s="16">
        <v>5.4699999999999996E-4</v>
      </c>
      <c r="AG314" s="16">
        <v>0.18814064999999999</v>
      </c>
      <c r="AH314" s="16">
        <v>0.18814064999999999</v>
      </c>
      <c r="AI314" s="16">
        <v>5.4699999999999989</v>
      </c>
      <c r="AJ314" s="16">
        <v>52.806652369007587</v>
      </c>
      <c r="AK314" s="16">
        <v>43.880347610264558</v>
      </c>
      <c r="AL314" s="16">
        <v>5.4699999999999989</v>
      </c>
      <c r="AM314" s="16">
        <v>0</v>
      </c>
      <c r="AN314" s="16">
        <v>0</v>
      </c>
      <c r="AO314" s="16">
        <v>53.999683304589091</v>
      </c>
      <c r="AP314" s="16">
        <v>1.6872005294300254</v>
      </c>
      <c r="AQ314" s="16">
        <v>1.1930309355815041</v>
      </c>
      <c r="AR314" s="16">
        <v>0.03</v>
      </c>
      <c r="AS314" s="16">
        <v>10.318499999999998</v>
      </c>
      <c r="AT314" s="16">
        <v>10.318499999999998</v>
      </c>
      <c r="AU314" s="16">
        <v>2.9999999999999995E-2</v>
      </c>
      <c r="AV314" s="16">
        <v>21.641966349400775</v>
      </c>
      <c r="AW314" s="16">
        <v>25.637935746763723</v>
      </c>
      <c r="AX314" s="16">
        <v>0.03</v>
      </c>
      <c r="AY314" s="16">
        <v>3.4694469519536142E-18</v>
      </c>
      <c r="AZ314" s="16">
        <v>2.4532694666933983E-18</v>
      </c>
      <c r="BA314" s="16">
        <v>22.486415503989427</v>
      </c>
      <c r="BB314" s="16">
        <v>1.1942314471537687</v>
      </c>
      <c r="BC314" s="16">
        <v>0.84444915458865388</v>
      </c>
      <c r="BD314" s="16">
        <v>0.18</v>
      </c>
      <c r="BE314" s="16">
        <v>61.910999999999994</v>
      </c>
      <c r="BF314" s="16">
        <v>61.910999999999994</v>
      </c>
      <c r="BG314" s="16">
        <v>0.18</v>
      </c>
      <c r="BH314" s="16">
        <v>10.76160177884266</v>
      </c>
      <c r="BI314" s="16">
        <v>13.984328589143852</v>
      </c>
      <c r="BJ314" s="16">
        <v>0.18</v>
      </c>
      <c r="BK314" s="16">
        <v>2.7755575615628914E-17</v>
      </c>
      <c r="BL314" s="16">
        <v>1.9626155733547187E-17</v>
      </c>
      <c r="BM314" s="16">
        <v>11.240005885724331</v>
      </c>
      <c r="BN314" s="16">
        <v>0.67656557624704672</v>
      </c>
      <c r="BO314" s="16">
        <v>0.47840410688167084</v>
      </c>
    </row>
    <row r="315" spans="1:67" x14ac:dyDescent="0.25">
      <c r="B315" s="16" t="s">
        <v>260</v>
      </c>
      <c r="C315" s="16" t="s">
        <v>214</v>
      </c>
      <c r="D315" s="16">
        <v>4</v>
      </c>
      <c r="E315" s="16">
        <v>6</v>
      </c>
      <c r="F315" s="16">
        <v>242.26</v>
      </c>
      <c r="G315" s="16">
        <v>1164.78</v>
      </c>
      <c r="H315" s="16">
        <v>586.21</v>
      </c>
      <c r="I315" s="16">
        <v>2427.5299999999997</v>
      </c>
      <c r="J315" s="16">
        <v>604.17000000000007</v>
      </c>
      <c r="K315" s="16">
        <v>25.399275580220756</v>
      </c>
      <c r="L315" s="16">
        <v>17.959999999999976</v>
      </c>
      <c r="N315" s="16">
        <v>2547.1249999999995</v>
      </c>
      <c r="O315" s="16">
        <v>169.13287099201003</v>
      </c>
      <c r="P315" s="16">
        <v>119.5949999999998</v>
      </c>
      <c r="Q315" s="16">
        <v>3.09</v>
      </c>
      <c r="R315" s="16">
        <v>3.0900000000000003E-4</v>
      </c>
      <c r="S315" s="16">
        <v>7.4858340000000009E-2</v>
      </c>
      <c r="T315" s="16">
        <v>0.30805643999999999</v>
      </c>
      <c r="U315" s="16">
        <v>5.2550526261919792</v>
      </c>
      <c r="W315" s="16">
        <v>62.615025645606757</v>
      </c>
      <c r="X315" s="16">
        <v>61.390801707850216</v>
      </c>
      <c r="Y315" s="16">
        <v>5.271821637224388</v>
      </c>
      <c r="Z315" s="16">
        <v>2.3714962829615951E-2</v>
      </c>
      <c r="AA315" s="16">
        <v>1.6769011032408354E-2</v>
      </c>
      <c r="AB315" s="16">
        <v>63.887423488524433</v>
      </c>
      <c r="AC315" s="16">
        <v>1.7994422861884445</v>
      </c>
      <c r="AD315" s="16">
        <v>1.2723978429176732</v>
      </c>
      <c r="AE315" s="16">
        <v>2.2799999999999998</v>
      </c>
      <c r="AF315" s="16">
        <v>2.2799999999999999E-4</v>
      </c>
      <c r="AG315" s="16">
        <v>5.5235279999999998E-2</v>
      </c>
      <c r="AH315" s="16">
        <v>0.24337592999999999</v>
      </c>
      <c r="AI315" s="16">
        <v>4.1516850616673198</v>
      </c>
      <c r="AJ315" s="16">
        <v>68.309895445210415</v>
      </c>
      <c r="AK315" s="16">
        <v>56.762961158959612</v>
      </c>
      <c r="AL315" s="16">
        <v>4.1661818489825997</v>
      </c>
      <c r="AM315" s="16">
        <v>2.0501553232107117E-2</v>
      </c>
      <c r="AN315" s="16">
        <v>1.4496787315279923E-2</v>
      </c>
      <c r="AO315" s="16">
        <v>69.554127973364331</v>
      </c>
      <c r="AP315" s="16">
        <v>1.7596105160610414</v>
      </c>
      <c r="AQ315" s="16">
        <v>1.2442325281539226</v>
      </c>
      <c r="AR315" s="16">
        <v>0.01</v>
      </c>
      <c r="AS315" s="16">
        <v>2.4226000000000001</v>
      </c>
      <c r="AT315" s="16">
        <v>12.741099999999999</v>
      </c>
      <c r="AU315" s="16">
        <v>2.1734702580986334E-2</v>
      </c>
      <c r="AV315" s="16">
        <v>26.723114547109581</v>
      </c>
      <c r="AW315" s="16">
        <v>31.657266380102854</v>
      </c>
      <c r="AX315" s="16">
        <v>2.1825591529671472E-2</v>
      </c>
      <c r="AY315" s="16">
        <v>1.2853638390035715E-4</v>
      </c>
      <c r="AZ315" s="16">
        <v>9.08889486851399E-5</v>
      </c>
      <c r="BA315" s="16">
        <v>27.664730115055377</v>
      </c>
      <c r="BB315" s="16">
        <v>1.3316455067305917</v>
      </c>
      <c r="BC315" s="16">
        <v>0.94161556794579759</v>
      </c>
      <c r="BD315" s="16">
        <v>0.13</v>
      </c>
      <c r="BE315" s="16">
        <v>31.4938</v>
      </c>
      <c r="BF315" s="16">
        <v>93.404799999999994</v>
      </c>
      <c r="BG315" s="16">
        <v>0.15933675645246581</v>
      </c>
      <c r="BH315" s="16">
        <v>16.235971989346691</v>
      </c>
      <c r="BI315" s="16">
        <v>21.098082973999187</v>
      </c>
      <c r="BJ315" s="16">
        <v>0.15956397882417866</v>
      </c>
      <c r="BK315" s="16">
        <v>3.2134095975089896E-4</v>
      </c>
      <c r="BL315" s="16">
        <v>2.2722237171285406E-4</v>
      </c>
      <c r="BM315" s="16">
        <v>16.847720566076323</v>
      </c>
      <c r="BN315" s="16">
        <v>0.86514313397348297</v>
      </c>
      <c r="BO315" s="16">
        <v>0.61174857672963157</v>
      </c>
    </row>
    <row r="316" spans="1:67" x14ac:dyDescent="0.25">
      <c r="B316" s="16" t="s">
        <v>286</v>
      </c>
      <c r="C316" s="16" t="s">
        <v>216</v>
      </c>
      <c r="D316" s="16">
        <v>6</v>
      </c>
      <c r="E316" s="16">
        <v>12</v>
      </c>
      <c r="F316" s="16">
        <v>115.64999999999999</v>
      </c>
      <c r="G316" s="16">
        <v>661.28000000000009</v>
      </c>
      <c r="H316" s="16">
        <v>701.86</v>
      </c>
      <c r="I316" s="16">
        <v>3088.81</v>
      </c>
      <c r="J316" s="16">
        <v>710.40000000000009</v>
      </c>
      <c r="K316" s="16">
        <v>12.07738382266626</v>
      </c>
      <c r="L316" s="16">
        <v>8.5400000000000187</v>
      </c>
      <c r="N316" s="16">
        <v>3183.41</v>
      </c>
      <c r="O316" s="16">
        <v>133.78460300049434</v>
      </c>
      <c r="P316" s="16">
        <v>94.599999999999682</v>
      </c>
      <c r="Q316" s="16">
        <v>2.17</v>
      </c>
      <c r="R316" s="16">
        <v>2.1699999999999999E-4</v>
      </c>
      <c r="S316" s="16">
        <v>2.5096049999999998E-2</v>
      </c>
      <c r="T316" s="16">
        <v>0.33315248999999997</v>
      </c>
      <c r="U316" s="16">
        <v>4.7467086028552696</v>
      </c>
      <c r="W316" s="16">
        <v>67.716005889205718</v>
      </c>
      <c r="X316" s="16">
        <v>66.39204962592747</v>
      </c>
      <c r="Y316" s="16">
        <v>4.8076802535237757</v>
      </c>
      <c r="Z316" s="16">
        <v>8.6226935295675877E-2</v>
      </c>
      <c r="AA316" s="16">
        <v>6.0971650668506072E-2</v>
      </c>
      <c r="AB316" s="16">
        <v>68.51813111346641</v>
      </c>
      <c r="AC316" s="16">
        <v>1.1343763708710211</v>
      </c>
      <c r="AD316" s="16">
        <v>0.80212522426068489</v>
      </c>
      <c r="AE316" s="16">
        <v>1.72</v>
      </c>
      <c r="AF316" s="16">
        <v>1.7200000000000001E-4</v>
      </c>
      <c r="AG316" s="16">
        <v>1.9891799999999998E-2</v>
      </c>
      <c r="AH316" s="16">
        <v>0.26326772999999998</v>
      </c>
      <c r="AI316" s="16">
        <v>3.7510006269056504</v>
      </c>
      <c r="AJ316" s="16">
        <v>73.893055530996364</v>
      </c>
      <c r="AK316" s="16">
        <v>61.402357794369657</v>
      </c>
      <c r="AL316" s="16">
        <v>3.8001663495615405</v>
      </c>
      <c r="AM316" s="16">
        <v>6.9530831783833985E-2</v>
      </c>
      <c r="AN316" s="16">
        <v>4.9165722655890136E-2</v>
      </c>
      <c r="AO316" s="16">
        <v>74.611989981774002</v>
      </c>
      <c r="AP316" s="16">
        <v>1.0167268507469984</v>
      </c>
      <c r="AQ316" s="16">
        <v>0.71893445077764528</v>
      </c>
      <c r="AR316" s="16">
        <v>0.01</v>
      </c>
      <c r="AS316" s="16">
        <v>1.1564999999999999</v>
      </c>
      <c r="AT316" s="16">
        <v>13.897599999999999</v>
      </c>
      <c r="AU316" s="16">
        <v>1.9801099934459863E-2</v>
      </c>
      <c r="AV316" s="16">
        <v>29.148751420984851</v>
      </c>
      <c r="AW316" s="16">
        <v>34.530772479936381</v>
      </c>
      <c r="AX316" s="16">
        <v>2.0056473966451008E-2</v>
      </c>
      <c r="AY316" s="16">
        <v>3.6115341951977549E-4</v>
      </c>
      <c r="AZ316" s="16">
        <v>2.5537403199114329E-4</v>
      </c>
      <c r="BA316" s="16">
        <v>29.893097006903332</v>
      </c>
      <c r="BB316" s="16">
        <v>1.052663622698466</v>
      </c>
      <c r="BC316" s="16">
        <v>0.74434558591848254</v>
      </c>
      <c r="BD316" s="16">
        <v>0.13</v>
      </c>
      <c r="BE316" s="16">
        <v>15.0345</v>
      </c>
      <c r="BF316" s="16">
        <v>108.43929999999999</v>
      </c>
      <c r="BG316" s="16">
        <v>0.15450274983614964</v>
      </c>
      <c r="BH316" s="16">
        <v>18.849325059786675</v>
      </c>
      <c r="BI316" s="16">
        <v>24.494044728347902</v>
      </c>
      <c r="BJ316" s="16">
        <v>0.15514118491612749</v>
      </c>
      <c r="BK316" s="16">
        <v>9.0288354879944734E-4</v>
      </c>
      <c r="BL316" s="16">
        <v>6.3843507997786431E-4</v>
      </c>
      <c r="BM316" s="16">
        <v>19.259570965545386</v>
      </c>
      <c r="BN316" s="16">
        <v>0.58017532383200288</v>
      </c>
      <c r="BO316" s="16">
        <v>0.41024590575871039</v>
      </c>
    </row>
    <row r="317" spans="1:67" x14ac:dyDescent="0.25">
      <c r="B317" s="16" t="s">
        <v>213</v>
      </c>
      <c r="C317" s="16" t="s">
        <v>217</v>
      </c>
      <c r="D317" s="16">
        <v>8</v>
      </c>
      <c r="E317" s="16">
        <v>20</v>
      </c>
      <c r="F317" s="16">
        <v>46.71</v>
      </c>
      <c r="G317" s="16">
        <v>307.34999999999997</v>
      </c>
      <c r="H317" s="16">
        <v>748.57</v>
      </c>
      <c r="I317" s="16">
        <v>3396.16</v>
      </c>
      <c r="J317" s="16">
        <v>754.78500000000008</v>
      </c>
      <c r="K317" s="16">
        <v>8.789337290148751</v>
      </c>
      <c r="L317" s="16">
        <v>6.214999999999975</v>
      </c>
      <c r="N317" s="16">
        <v>3476.1349999999993</v>
      </c>
      <c r="O317" s="16">
        <v>113.10172965078782</v>
      </c>
      <c r="P317" s="16">
        <v>79.974999999999667</v>
      </c>
      <c r="Q317" s="16">
        <v>1.91</v>
      </c>
      <c r="R317" s="16">
        <v>1.9099999999999998E-4</v>
      </c>
      <c r="S317" s="16">
        <v>8.92161E-3</v>
      </c>
      <c r="T317" s="16">
        <v>0.34207409999999999</v>
      </c>
      <c r="U317" s="16">
        <v>4.5697008963757559</v>
      </c>
      <c r="W317" s="16">
        <v>69.529397094239783</v>
      </c>
      <c r="X317" s="16">
        <v>68.169986131409317</v>
      </c>
      <c r="Y317" s="16">
        <v>4.6374149685558148</v>
      </c>
      <c r="Z317" s="16">
        <v>9.5762159240549941E-2</v>
      </c>
      <c r="AA317" s="16">
        <v>6.7714072180058857E-2</v>
      </c>
      <c r="AB317" s="16">
        <v>70.220310677526953</v>
      </c>
      <c r="AC317" s="16">
        <v>0.97709935991250851</v>
      </c>
      <c r="AD317" s="16">
        <v>0.69091358328716979</v>
      </c>
      <c r="AE317" s="16">
        <v>1.37</v>
      </c>
      <c r="AF317" s="16">
        <v>1.37E-4</v>
      </c>
      <c r="AG317" s="16">
        <v>6.3992700000000003E-3</v>
      </c>
      <c r="AH317" s="16">
        <v>0.26966699999999999</v>
      </c>
      <c r="AI317" s="16">
        <v>3.6024286305889888</v>
      </c>
      <c r="AJ317" s="16">
        <v>75.689180006517304</v>
      </c>
      <c r="AK317" s="16">
        <v>62.894869870053135</v>
      </c>
      <c r="AL317" s="16">
        <v>3.6573647752156511</v>
      </c>
      <c r="AM317" s="16">
        <v>7.7691440795515335E-2</v>
      </c>
      <c r="AN317" s="16">
        <v>5.4936144626662069E-2</v>
      </c>
      <c r="AO317" s="16">
        <v>76.294303273945758</v>
      </c>
      <c r="AP317" s="16">
        <v>0.85577353170484027</v>
      </c>
      <c r="AQ317" s="16">
        <v>0.60512326742845346</v>
      </c>
      <c r="AR317" s="16">
        <v>0.01</v>
      </c>
      <c r="AS317" s="16">
        <v>0.46710000000000002</v>
      </c>
      <c r="AT317" s="16">
        <v>14.364699999999999</v>
      </c>
      <c r="AU317" s="16">
        <v>1.9189521354048382E-2</v>
      </c>
      <c r="AV317" s="16">
        <v>30.128444446308794</v>
      </c>
      <c r="AW317" s="16">
        <v>35.691355877456701</v>
      </c>
      <c r="AX317" s="16">
        <v>1.9465719941150341E-2</v>
      </c>
      <c r="AY317" s="16">
        <v>3.906037877878772E-4</v>
      </c>
      <c r="AZ317" s="16">
        <v>2.7619858710195913E-4</v>
      </c>
      <c r="BA317" s="16">
        <v>30.824157939702978</v>
      </c>
      <c r="BB317" s="16">
        <v>0.98388745788401932</v>
      </c>
      <c r="BC317" s="16">
        <v>0.69571349339418365</v>
      </c>
      <c r="BD317" s="16">
        <v>0.01</v>
      </c>
      <c r="BE317" s="16">
        <v>0.46710000000000002</v>
      </c>
      <c r="BF317" s="16">
        <v>108.90639999999999</v>
      </c>
      <c r="BG317" s="16">
        <v>0.1454859264998597</v>
      </c>
      <c r="BH317" s="16">
        <v>18.930518130337909</v>
      </c>
      <c r="BI317" s="16">
        <v>24.599552309940659</v>
      </c>
      <c r="BJ317" s="16">
        <v>0.14660419846674982</v>
      </c>
      <c r="BK317" s="16">
        <v>1.581475381997655E-3</v>
      </c>
      <c r="BL317" s="16">
        <v>1.1182719668901275E-3</v>
      </c>
      <c r="BM317" s="16">
        <v>19.33710234761076</v>
      </c>
      <c r="BN317" s="16">
        <v>0.57499691431411748</v>
      </c>
      <c r="BO317" s="16">
        <v>0.40658421727285265</v>
      </c>
    </row>
    <row r="318" spans="1:67" x14ac:dyDescent="0.25">
      <c r="B318" s="16" t="s">
        <v>215</v>
      </c>
      <c r="C318" s="16" t="s">
        <v>218</v>
      </c>
      <c r="F318" s="16">
        <v>4079.92</v>
      </c>
      <c r="Q318" s="16">
        <v>1.24</v>
      </c>
      <c r="R318" s="16">
        <v>1.2400000000000001E-4</v>
      </c>
      <c r="S318" s="16">
        <v>0.50591008000000004</v>
      </c>
      <c r="AE318" s="16">
        <v>1.06</v>
      </c>
      <c r="AF318" s="16">
        <v>1.06E-4</v>
      </c>
      <c r="AG318" s="16">
        <v>0.43247152</v>
      </c>
      <c r="AR318" s="16">
        <v>0.01</v>
      </c>
      <c r="AS318" s="16">
        <v>40.799199999999999</v>
      </c>
      <c r="BD318" s="16">
        <v>0.11</v>
      </c>
      <c r="BE318" s="16">
        <v>448.7912</v>
      </c>
    </row>
    <row r="319" spans="1:67" x14ac:dyDescent="0.25">
      <c r="C319" s="16" t="s">
        <v>219</v>
      </c>
      <c r="F319" s="16">
        <v>3255.77</v>
      </c>
    </row>
    <row r="320" spans="1:67" x14ac:dyDescent="0.25">
      <c r="C320" s="16" t="s">
        <v>220</v>
      </c>
      <c r="F320" s="16">
        <v>50.540000000000006</v>
      </c>
      <c r="P320" s="16" t="s">
        <v>42</v>
      </c>
      <c r="Q320" s="16">
        <v>0.45</v>
      </c>
      <c r="R320" s="16">
        <v>4.5000000000000003E-5</v>
      </c>
      <c r="S320" s="16">
        <v>2.2743000000000004E-3</v>
      </c>
      <c r="AD320" s="16" t="s">
        <v>42</v>
      </c>
      <c r="AE320" s="16">
        <v>0.26</v>
      </c>
      <c r="AF320" s="16">
        <v>2.5999999999999998E-5</v>
      </c>
      <c r="AG320" s="16">
        <v>1.31404E-3</v>
      </c>
      <c r="AR320" s="16">
        <v>0.01</v>
      </c>
      <c r="AS320" s="16">
        <v>0.50540000000000007</v>
      </c>
      <c r="BD320" s="16">
        <v>0.14000000000000001</v>
      </c>
      <c r="BE320" s="16">
        <v>7.0756000000000014</v>
      </c>
    </row>
    <row r="321" spans="1:61" x14ac:dyDescent="0.25">
      <c r="C321" s="16" t="s">
        <v>221</v>
      </c>
      <c r="F321" s="16">
        <v>25.040000000000003</v>
      </c>
      <c r="P321" s="16" t="s">
        <v>42</v>
      </c>
      <c r="BE321" s="16">
        <v>0</v>
      </c>
    </row>
    <row r="323" spans="1:61" x14ac:dyDescent="0.25">
      <c r="C323" s="16" t="s">
        <v>222</v>
      </c>
      <c r="S323" s="16">
        <v>1.2058688650757858E-4</v>
      </c>
      <c r="T323" s="16">
        <v>0.49198485000000003</v>
      </c>
      <c r="X323" s="16">
        <v>0.50591008000000004</v>
      </c>
      <c r="AG323" s="16">
        <v>8.7325756387380147E-5</v>
      </c>
      <c r="AH323" s="16">
        <v>0.35628209999999999</v>
      </c>
      <c r="AK323" s="16">
        <v>0.43247152</v>
      </c>
      <c r="AS323" s="16">
        <v>1.1686062471813172E-2</v>
      </c>
      <c r="AT323" s="16">
        <v>47.678199999999997</v>
      </c>
      <c r="AW323" s="16">
        <v>40.799199999999999</v>
      </c>
      <c r="BE323" s="16">
        <v>0.14100653934390869</v>
      </c>
      <c r="BF323" s="16">
        <v>575.29539999999997</v>
      </c>
      <c r="BI323" s="16">
        <v>448.7912</v>
      </c>
    </row>
    <row r="324" spans="1:61" x14ac:dyDescent="0.25">
      <c r="C324" s="16" t="s">
        <v>223</v>
      </c>
      <c r="T324" s="16">
        <v>97.247489119014986</v>
      </c>
      <c r="AH324" s="16">
        <v>82.382789044698242</v>
      </c>
      <c r="AT324" s="16">
        <v>116.86062471813172</v>
      </c>
      <c r="BF324" s="16">
        <v>128.187763039917</v>
      </c>
    </row>
    <row r="325" spans="1:61" x14ac:dyDescent="0.25">
      <c r="F325" s="16" t="s">
        <v>42</v>
      </c>
    </row>
    <row r="327" spans="1:61" x14ac:dyDescent="0.25">
      <c r="C327" s="16" t="s">
        <v>42</v>
      </c>
      <c r="E327" s="16">
        <v>0</v>
      </c>
      <c r="F327" s="16" t="s">
        <v>42</v>
      </c>
      <c r="G327" s="16" t="s">
        <v>42</v>
      </c>
      <c r="H327" s="16">
        <v>0</v>
      </c>
      <c r="I327" s="16">
        <v>0</v>
      </c>
      <c r="R327" s="16" t="s">
        <v>42</v>
      </c>
      <c r="S327" s="16" t="s">
        <v>42</v>
      </c>
      <c r="U327" s="16">
        <v>0</v>
      </c>
      <c r="W327" s="16">
        <v>0</v>
      </c>
      <c r="AF327" s="16" t="s">
        <v>42</v>
      </c>
      <c r="AG327" s="16" t="s">
        <v>42</v>
      </c>
      <c r="AR327" s="16" t="s">
        <v>42</v>
      </c>
      <c r="AS327" s="16" t="s">
        <v>42</v>
      </c>
      <c r="BD327" s="16" t="s">
        <v>42</v>
      </c>
      <c r="BE327" s="16" t="s">
        <v>42</v>
      </c>
    </row>
    <row r="328" spans="1:61" x14ac:dyDescent="0.25">
      <c r="A328" s="16" t="s">
        <v>293</v>
      </c>
      <c r="C328" s="16" t="s">
        <v>212</v>
      </c>
      <c r="D328" s="16">
        <v>2</v>
      </c>
      <c r="E328" s="16">
        <v>2</v>
      </c>
      <c r="F328" s="16">
        <v>370.68</v>
      </c>
      <c r="G328" s="16">
        <v>1398.2099999999996</v>
      </c>
      <c r="H328" s="16">
        <v>370.68</v>
      </c>
      <c r="I328" s="16">
        <v>1398.2099999999996</v>
      </c>
      <c r="J328" s="16">
        <v>378.77499999999998</v>
      </c>
      <c r="Q328" s="16">
        <v>6.78</v>
      </c>
      <c r="R328" s="16">
        <v>6.78E-4</v>
      </c>
      <c r="S328" s="16">
        <v>0.25132104</v>
      </c>
      <c r="T328" s="16">
        <v>0.25132104</v>
      </c>
      <c r="U328" s="16">
        <v>6.78</v>
      </c>
      <c r="W328" s="16">
        <v>49.77229152032551</v>
      </c>
      <c r="X328" s="16">
        <v>50.084329130242146</v>
      </c>
      <c r="AE328" s="16">
        <v>5.47</v>
      </c>
      <c r="AF328" s="16">
        <v>5.4699999999999996E-4</v>
      </c>
      <c r="AG328" s="16">
        <v>0.20276195999999999</v>
      </c>
      <c r="AH328" s="16">
        <v>0.20276195999999999</v>
      </c>
      <c r="AI328" s="16">
        <v>5.4699999999999989</v>
      </c>
      <c r="AJ328" s="16">
        <v>55.192714240170595</v>
      </c>
      <c r="AK328" s="16">
        <v>47.290499352152537</v>
      </c>
      <c r="AR328" s="16">
        <v>0.03</v>
      </c>
      <c r="AS328" s="16">
        <v>11.1204</v>
      </c>
      <c r="AT328" s="16">
        <v>11.1204</v>
      </c>
      <c r="AU328" s="16">
        <v>0.03</v>
      </c>
      <c r="AV328" s="16">
        <v>23.330864658578083</v>
      </c>
      <c r="AW328" s="16">
        <v>27.630382388749471</v>
      </c>
      <c r="BD328" s="16">
        <v>0.18</v>
      </c>
      <c r="BE328" s="16">
        <v>66.722399999999993</v>
      </c>
      <c r="BF328" s="16">
        <v>66.722399999999993</v>
      </c>
      <c r="BG328" s="16">
        <v>0.17999999999999997</v>
      </c>
      <c r="BH328" s="16">
        <v>11.718409992606002</v>
      </c>
      <c r="BI328" s="16">
        <v>15.07111766659062</v>
      </c>
    </row>
    <row r="329" spans="1:61" x14ac:dyDescent="0.25">
      <c r="C329" s="16" t="s">
        <v>214</v>
      </c>
      <c r="D329" s="16">
        <v>4</v>
      </c>
      <c r="E329" s="16">
        <v>6</v>
      </c>
      <c r="F329" s="16">
        <v>251.45000000000002</v>
      </c>
      <c r="G329" s="16">
        <v>1268.51</v>
      </c>
      <c r="H329" s="16">
        <v>622.13</v>
      </c>
      <c r="I329" s="16">
        <v>2666.7199999999993</v>
      </c>
      <c r="J329" s="16">
        <v>628.93499999999995</v>
      </c>
      <c r="Q329" s="16">
        <v>3.09</v>
      </c>
      <c r="R329" s="16">
        <v>3.0900000000000003E-4</v>
      </c>
      <c r="S329" s="16">
        <v>7.7698050000000018E-2</v>
      </c>
      <c r="T329" s="16">
        <v>0.32901909000000001</v>
      </c>
      <c r="U329" s="16">
        <v>5.2885906482567959</v>
      </c>
      <c r="W329" s="16">
        <v>65.159821331442103</v>
      </c>
      <c r="X329" s="16">
        <v>65.56832803848323</v>
      </c>
      <c r="AE329" s="16">
        <v>2.2799999999999998</v>
      </c>
      <c r="AF329" s="16">
        <v>2.2799999999999999E-4</v>
      </c>
      <c r="AG329" s="16">
        <v>5.7330600000000002E-2</v>
      </c>
      <c r="AH329" s="16">
        <v>0.26009255999999997</v>
      </c>
      <c r="AI329" s="16">
        <v>4.1806786362978796</v>
      </c>
      <c r="AJ329" s="16">
        <v>70.79836050151826</v>
      </c>
      <c r="AK329" s="16">
        <v>60.661807767984165</v>
      </c>
      <c r="AR329" s="16">
        <v>0.01</v>
      </c>
      <c r="AS329" s="16">
        <v>2.5145000000000004</v>
      </c>
      <c r="AT329" s="16">
        <v>13.6349</v>
      </c>
      <c r="AU329" s="16">
        <v>2.1916480478356613E-2</v>
      </c>
      <c r="AV329" s="16">
        <v>28.606345683001177</v>
      </c>
      <c r="AW329" s="16">
        <v>33.878053022585533</v>
      </c>
      <c r="BD329" s="16">
        <v>0.13</v>
      </c>
      <c r="BE329" s="16">
        <v>32.688500000000005</v>
      </c>
      <c r="BF329" s="16">
        <v>99.410899999999998</v>
      </c>
      <c r="BG329" s="16">
        <v>0.15979120119589152</v>
      </c>
      <c r="BH329" s="16">
        <v>17.459469142805954</v>
      </c>
      <c r="BI329" s="16">
        <v>22.454728415669599</v>
      </c>
    </row>
    <row r="330" spans="1:61" x14ac:dyDescent="0.25">
      <c r="C330" s="16" t="s">
        <v>216</v>
      </c>
      <c r="D330" s="16">
        <v>6</v>
      </c>
      <c r="E330" s="16">
        <v>12</v>
      </c>
      <c r="F330" s="16">
        <v>96.81</v>
      </c>
      <c r="G330" s="16">
        <v>611.28999999999974</v>
      </c>
      <c r="H330" s="16">
        <v>718.94</v>
      </c>
      <c r="I330" s="16">
        <v>3278.0099999999993</v>
      </c>
      <c r="J330" s="16">
        <v>722.3900000000001</v>
      </c>
      <c r="Q330" s="16">
        <v>2.17</v>
      </c>
      <c r="R330" s="16">
        <v>2.1699999999999999E-4</v>
      </c>
      <c r="S330" s="16">
        <v>2.1007769999999999E-2</v>
      </c>
      <c r="T330" s="16">
        <v>0.35002686</v>
      </c>
      <c r="U330" s="16">
        <v>4.8686519041922818</v>
      </c>
      <c r="W330" s="16">
        <v>69.320256337727088</v>
      </c>
      <c r="X330" s="16">
        <v>69.754846075223909</v>
      </c>
      <c r="AE330" s="16">
        <v>1.72</v>
      </c>
      <c r="AF330" s="16">
        <v>1.7200000000000001E-4</v>
      </c>
      <c r="AG330" s="16">
        <v>1.6651320000000001E-2</v>
      </c>
      <c r="AH330" s="16">
        <v>0.27674388</v>
      </c>
      <c r="AI330" s="16">
        <v>3.8493320722174307</v>
      </c>
      <c r="AJ330" s="16">
        <v>75.330924432551654</v>
      </c>
      <c r="AK330" s="16">
        <v>64.545422020245709</v>
      </c>
      <c r="AR330" s="16">
        <v>0.01</v>
      </c>
      <c r="AS330" s="16">
        <v>0.96810000000000007</v>
      </c>
      <c r="AT330" s="16">
        <v>14.603</v>
      </c>
      <c r="AU330" s="16">
        <v>2.0311847998442149E-2</v>
      </c>
      <c r="AV330" s="16">
        <v>30.637442592821817</v>
      </c>
      <c r="AW330" s="16">
        <v>36.28344969811414</v>
      </c>
      <c r="BD330" s="16">
        <v>0.13</v>
      </c>
      <c r="BE330" s="16">
        <v>12.5853</v>
      </c>
      <c r="BF330" s="16">
        <v>111.9962</v>
      </c>
      <c r="BG330" s="16">
        <v>0.15577961999610537</v>
      </c>
      <c r="BH330" s="16">
        <v>19.669816871304096</v>
      </c>
      <c r="BI330" s="16">
        <v>25.297469941294327</v>
      </c>
    </row>
    <row r="331" spans="1:61" x14ac:dyDescent="0.25">
      <c r="C331" s="16" t="s">
        <v>217</v>
      </c>
      <c r="D331" s="16">
        <v>8</v>
      </c>
      <c r="E331" s="16">
        <v>20</v>
      </c>
      <c r="F331" s="16">
        <v>42.06</v>
      </c>
      <c r="G331" s="16">
        <v>278.10000000000002</v>
      </c>
      <c r="H331" s="16">
        <v>761</v>
      </c>
      <c r="I331" s="16">
        <v>3556.1099999999992</v>
      </c>
      <c r="J331" s="16">
        <v>765.505</v>
      </c>
      <c r="Q331" s="16">
        <v>1.91</v>
      </c>
      <c r="R331" s="16">
        <v>1.9099999999999998E-4</v>
      </c>
      <c r="S331" s="16">
        <v>8.0334599999999992E-3</v>
      </c>
      <c r="T331" s="16">
        <v>0.35806031999999999</v>
      </c>
      <c r="U331" s="16">
        <v>4.7051290407358737</v>
      </c>
      <c r="W331" s="16">
        <v>70.911224260814123</v>
      </c>
      <c r="X331" s="16">
        <v>71.355788259350774</v>
      </c>
      <c r="AE331" s="16">
        <v>1.37</v>
      </c>
      <c r="AF331" s="16">
        <v>1.37E-4</v>
      </c>
      <c r="AG331" s="16">
        <v>5.7622200000000002E-3</v>
      </c>
      <c r="AH331" s="16">
        <v>0.28250609999999998</v>
      </c>
      <c r="AI331" s="16">
        <v>3.7123009198423129</v>
      </c>
      <c r="AJ331" s="16">
        <v>76.899426541374211</v>
      </c>
      <c r="AK331" s="16">
        <v>65.889353895716624</v>
      </c>
      <c r="AR331" s="16">
        <v>0.01</v>
      </c>
      <c r="AS331" s="16">
        <v>0.42060000000000003</v>
      </c>
      <c r="AT331" s="16">
        <v>15.0236</v>
      </c>
      <c r="AU331" s="16">
        <v>1.97419185282523E-2</v>
      </c>
      <c r="AV331" s="16">
        <v>31.519871433097162</v>
      </c>
      <c r="AW331" s="16">
        <v>37.328496533903142</v>
      </c>
      <c r="BD331" s="16">
        <v>0.01</v>
      </c>
      <c r="BE331" s="16">
        <v>0.42060000000000003</v>
      </c>
      <c r="BF331" s="16">
        <v>112.41679999999999</v>
      </c>
      <c r="BG331" s="16">
        <v>0.14772247043363995</v>
      </c>
      <c r="BH331" s="16">
        <v>19.743686564883614</v>
      </c>
      <c r="BI331" s="16">
        <v>25.392474199093325</v>
      </c>
    </row>
    <row r="332" spans="1:61" x14ac:dyDescent="0.25">
      <c r="C332" s="16" t="s">
        <v>218</v>
      </c>
      <c r="F332" s="16">
        <v>4025.0299999999997</v>
      </c>
      <c r="Q332" s="16">
        <v>1.24</v>
      </c>
      <c r="R332" s="16">
        <v>1.2400000000000001E-4</v>
      </c>
      <c r="S332" s="16">
        <v>0.49910371999999997</v>
      </c>
      <c r="AE332" s="16">
        <v>1.06</v>
      </c>
      <c r="AF332" s="16">
        <v>1.06E-4</v>
      </c>
      <c r="AG332" s="16">
        <v>0.42665317999999997</v>
      </c>
      <c r="AR332" s="16">
        <v>0.01</v>
      </c>
      <c r="AS332" s="16">
        <v>40.250299999999996</v>
      </c>
      <c r="BD332" s="16">
        <v>0.11</v>
      </c>
      <c r="BE332" s="16">
        <v>442.75329999999997</v>
      </c>
    </row>
    <row r="333" spans="1:61" x14ac:dyDescent="0.25">
      <c r="C333" s="16" t="s">
        <v>219</v>
      </c>
      <c r="F333" s="16">
        <v>3183.75</v>
      </c>
    </row>
    <row r="334" spans="1:61" x14ac:dyDescent="0.25">
      <c r="C334" s="16" t="s">
        <v>220</v>
      </c>
      <c r="F334" s="16">
        <v>52.62</v>
      </c>
      <c r="P334" s="16" t="s">
        <v>42</v>
      </c>
      <c r="Q334" s="16">
        <v>0.45</v>
      </c>
      <c r="R334" s="16">
        <v>4.5000000000000003E-5</v>
      </c>
      <c r="S334" s="16">
        <v>2.3679E-3</v>
      </c>
      <c r="AE334" s="16">
        <v>0.26</v>
      </c>
      <c r="AF334" s="16">
        <v>2.5999999999999998E-5</v>
      </c>
      <c r="AG334" s="16">
        <v>1.3681199999999998E-3</v>
      </c>
      <c r="AR334" s="16">
        <v>0.01</v>
      </c>
      <c r="AS334" s="16">
        <v>0.5262</v>
      </c>
      <c r="BD334" s="16">
        <v>0.14000000000000001</v>
      </c>
      <c r="BE334" s="16">
        <v>7.3668000000000005</v>
      </c>
    </row>
    <row r="335" spans="1:61" x14ac:dyDescent="0.25">
      <c r="C335" s="16" t="s">
        <v>221</v>
      </c>
      <c r="F335" s="16">
        <v>27.660000000000004</v>
      </c>
      <c r="P335" s="16" t="s">
        <v>42</v>
      </c>
    </row>
    <row r="337" spans="1:67" x14ac:dyDescent="0.25">
      <c r="C337" s="16" t="s">
        <v>222</v>
      </c>
      <c r="S337" s="16">
        <v>1.2545041154972758E-4</v>
      </c>
      <c r="T337" s="16">
        <v>0.50494167000000001</v>
      </c>
      <c r="X337" s="16">
        <v>0.49910371999999997</v>
      </c>
      <c r="AG337" s="16">
        <v>9.1271588037853126E-5</v>
      </c>
      <c r="AH337" s="16">
        <v>0.36737087999999996</v>
      </c>
      <c r="AK337" s="16">
        <v>0.42665317999999997</v>
      </c>
      <c r="AS337" s="16">
        <v>1.1841874470500844E-2</v>
      </c>
      <c r="AT337" s="16">
        <v>47.663900000000005</v>
      </c>
      <c r="AW337" s="16">
        <v>40.250299999999996</v>
      </c>
      <c r="BE337" s="16">
        <v>0.14146006365169952</v>
      </c>
      <c r="BF337" s="16">
        <v>569.38100000000009</v>
      </c>
      <c r="BI337" s="16">
        <v>442.75329999999997</v>
      </c>
    </row>
    <row r="338" spans="1:67" x14ac:dyDescent="0.25">
      <c r="C338" s="16" t="s">
        <v>223</v>
      </c>
      <c r="T338" s="16">
        <v>101.16968673365128</v>
      </c>
      <c r="AH338" s="16">
        <v>86.105271733823713</v>
      </c>
      <c r="AT338" s="16">
        <v>118.41874470500844</v>
      </c>
      <c r="BF338" s="16">
        <v>128.60005786518138</v>
      </c>
    </row>
    <row r="339" spans="1:67" x14ac:dyDescent="0.25">
      <c r="F339" s="16" t="s">
        <v>42</v>
      </c>
    </row>
    <row r="341" spans="1:67" x14ac:dyDescent="0.25">
      <c r="C341" s="16" t="s">
        <v>42</v>
      </c>
      <c r="E341" s="16">
        <v>0</v>
      </c>
      <c r="F341" s="16" t="s">
        <v>42</v>
      </c>
      <c r="G341" s="16" t="s">
        <v>42</v>
      </c>
      <c r="H341" s="16">
        <v>0</v>
      </c>
      <c r="I341" s="16">
        <v>0</v>
      </c>
      <c r="L341" s="16">
        <v>0</v>
      </c>
      <c r="P341" s="16">
        <v>0</v>
      </c>
      <c r="R341" s="16" t="s">
        <v>42</v>
      </c>
      <c r="S341" s="16" t="s">
        <v>42</v>
      </c>
      <c r="U341" s="16">
        <v>0</v>
      </c>
      <c r="W341" s="16">
        <v>0</v>
      </c>
      <c r="AD341" s="16" t="s">
        <v>42</v>
      </c>
      <c r="AF341" s="16" t="s">
        <v>42</v>
      </c>
      <c r="AG341" s="16" t="s">
        <v>42</v>
      </c>
      <c r="AR341" s="16" t="s">
        <v>42</v>
      </c>
      <c r="AS341" s="16" t="s">
        <v>42</v>
      </c>
      <c r="BD341" s="16" t="s">
        <v>42</v>
      </c>
      <c r="BE341" s="16" t="s">
        <v>42</v>
      </c>
    </row>
    <row r="342" spans="1:67" x14ac:dyDescent="0.25">
      <c r="A342" s="16" t="s">
        <v>294</v>
      </c>
      <c r="B342" s="16" t="s">
        <v>211</v>
      </c>
      <c r="C342" s="16" t="s">
        <v>212</v>
      </c>
      <c r="D342" s="16">
        <v>2</v>
      </c>
      <c r="E342" s="16">
        <v>2</v>
      </c>
      <c r="F342" s="16">
        <v>386.87</v>
      </c>
      <c r="G342" s="16">
        <v>1608.6599999999999</v>
      </c>
      <c r="H342" s="16">
        <v>386.87</v>
      </c>
      <c r="I342" s="16">
        <v>1608.6599999999999</v>
      </c>
      <c r="J342" s="16">
        <v>403.48500000000001</v>
      </c>
      <c r="K342" s="16">
        <v>23.497158338828946</v>
      </c>
      <c r="L342" s="16">
        <v>16.614999999999981</v>
      </c>
      <c r="N342" s="16">
        <v>1700.1849999999999</v>
      </c>
      <c r="O342" s="16">
        <v>129.43589629619765</v>
      </c>
      <c r="P342" s="16">
        <v>91.525000000000091</v>
      </c>
      <c r="Q342" s="16">
        <v>6.26</v>
      </c>
      <c r="R342" s="16">
        <v>6.2600000000000004E-4</v>
      </c>
      <c r="S342" s="16">
        <v>0.24218062000000001</v>
      </c>
      <c r="T342" s="16">
        <v>0.24218062000000001</v>
      </c>
      <c r="U342" s="16">
        <v>6.26</v>
      </c>
      <c r="W342" s="16">
        <v>48.805601928842101</v>
      </c>
      <c r="X342" s="16">
        <v>48.262787234391936</v>
      </c>
      <c r="Y342" s="16">
        <v>6.26</v>
      </c>
      <c r="Z342" s="16">
        <v>0</v>
      </c>
      <c r="AA342" s="16">
        <v>0</v>
      </c>
      <c r="AB342" s="16">
        <v>50.023018325139212</v>
      </c>
      <c r="AC342" s="16">
        <v>1.7216867786987526</v>
      </c>
      <c r="AD342" s="16">
        <v>1.2174163962971107</v>
      </c>
      <c r="AE342" s="16">
        <v>5.47</v>
      </c>
      <c r="AF342" s="16">
        <v>5.4699999999999996E-4</v>
      </c>
      <c r="AG342" s="16">
        <v>0.21161788999999998</v>
      </c>
      <c r="AH342" s="16">
        <v>0.21161788999999998</v>
      </c>
      <c r="AI342" s="16">
        <v>5.4699999999999989</v>
      </c>
      <c r="AJ342" s="16">
        <v>56.515529426959091</v>
      </c>
      <c r="AK342" s="16">
        <v>49.355982206666802</v>
      </c>
      <c r="AL342" s="16">
        <v>5.4699999999999989</v>
      </c>
      <c r="AM342" s="16">
        <v>0</v>
      </c>
      <c r="AN342" s="16">
        <v>0</v>
      </c>
      <c r="AO342" s="16">
        <v>57.734470818528379</v>
      </c>
      <c r="AP342" s="16">
        <v>1.7238434476952209</v>
      </c>
      <c r="AQ342" s="16">
        <v>1.2189413915692882</v>
      </c>
      <c r="AR342" s="16">
        <v>0.03</v>
      </c>
      <c r="AS342" s="16">
        <v>11.6061</v>
      </c>
      <c r="AT342" s="16">
        <v>11.6061</v>
      </c>
      <c r="AU342" s="16">
        <v>0.03</v>
      </c>
      <c r="AV342" s="16">
        <v>24.204436677142791</v>
      </c>
      <c r="AW342" s="16">
        <v>28.837180410962304</v>
      </c>
      <c r="AX342" s="16">
        <v>0.03</v>
      </c>
      <c r="AY342" s="16">
        <v>0</v>
      </c>
      <c r="AZ342" s="16">
        <v>0</v>
      </c>
      <c r="BA342" s="16">
        <v>24.956808374759667</v>
      </c>
      <c r="BB342" s="16">
        <v>1.0640142587154584</v>
      </c>
      <c r="BC342" s="16">
        <v>0.75237169761687817</v>
      </c>
      <c r="BD342" s="16">
        <v>0.18</v>
      </c>
      <c r="BE342" s="16">
        <v>69.636600000000001</v>
      </c>
      <c r="BF342" s="16">
        <v>69.636600000000001</v>
      </c>
      <c r="BG342" s="16">
        <v>0.18</v>
      </c>
      <c r="BH342" s="16">
        <v>12.127960057284943</v>
      </c>
      <c r="BI342" s="16">
        <v>15.729371133252169</v>
      </c>
      <c r="BJ342" s="16">
        <v>0.18</v>
      </c>
      <c r="BK342" s="16">
        <v>0</v>
      </c>
      <c r="BL342" s="16">
        <v>0</v>
      </c>
      <c r="BM342" s="16">
        <v>12.566482122104523</v>
      </c>
      <c r="BN342" s="16">
        <v>0.62016385146770325</v>
      </c>
      <c r="BO342" s="16">
        <v>0.43852206481957978</v>
      </c>
    </row>
    <row r="343" spans="1:67" x14ac:dyDescent="0.25">
      <c r="B343" s="16" t="s">
        <v>260</v>
      </c>
      <c r="C343" s="16" t="s">
        <v>214</v>
      </c>
      <c r="D343" s="16">
        <v>4</v>
      </c>
      <c r="E343" s="16">
        <v>6</v>
      </c>
      <c r="F343" s="16">
        <v>248.87</v>
      </c>
      <c r="G343" s="16">
        <v>1405.92</v>
      </c>
      <c r="H343" s="16">
        <v>635.74</v>
      </c>
      <c r="I343" s="16">
        <v>3014.58</v>
      </c>
      <c r="J343" s="16">
        <v>646.82999999999993</v>
      </c>
      <c r="K343" s="16">
        <v>15.683628406717588</v>
      </c>
      <c r="L343" s="16">
        <v>11.089999999999973</v>
      </c>
      <c r="N343" s="16">
        <v>3056.875</v>
      </c>
      <c r="O343" s="16">
        <v>59.814162620570158</v>
      </c>
      <c r="P343" s="16">
        <v>42.295000000000073</v>
      </c>
      <c r="Q343" s="16">
        <v>3.08</v>
      </c>
      <c r="R343" s="16">
        <v>3.0800000000000001E-4</v>
      </c>
      <c r="S343" s="16">
        <v>7.6651960000000005E-2</v>
      </c>
      <c r="T343" s="16">
        <v>0.31883258000000003</v>
      </c>
      <c r="U343" s="16">
        <v>5.0151410954163653</v>
      </c>
      <c r="W343" s="16">
        <v>64.252936429949287</v>
      </c>
      <c r="X343" s="16">
        <v>63.538316864215837</v>
      </c>
      <c r="Y343" s="16">
        <v>5.062829241774331</v>
      </c>
      <c r="Z343" s="16">
        <v>6.7441223343868206E-2</v>
      </c>
      <c r="AA343" s="16">
        <v>4.7688146357965693E-2</v>
      </c>
      <c r="AB343" s="16">
        <v>64.882686317033119</v>
      </c>
      <c r="AC343" s="16">
        <v>0.89060083121689115</v>
      </c>
      <c r="AD343" s="16">
        <v>0.6297498870838395</v>
      </c>
      <c r="AE343" s="16">
        <v>2.2799999999999998</v>
      </c>
      <c r="AF343" s="16">
        <v>2.2799999999999999E-4</v>
      </c>
      <c r="AG343" s="16">
        <v>5.6742359999999999E-2</v>
      </c>
      <c r="AH343" s="16">
        <v>0.26836024999999997</v>
      </c>
      <c r="AI343" s="16">
        <v>4.221226444773019</v>
      </c>
      <c r="AJ343" s="16">
        <v>71.66937353879247</v>
      </c>
      <c r="AK343" s="16">
        <v>62.590094457404597</v>
      </c>
      <c r="AL343" s="16">
        <v>4.2690645538553813</v>
      </c>
      <c r="AM343" s="16">
        <v>6.7653302662559672E-2</v>
      </c>
      <c r="AN343" s="16">
        <v>4.783810908236185E-2</v>
      </c>
      <c r="AO343" s="16">
        <v>72.266793743419925</v>
      </c>
      <c r="AP343" s="16">
        <v>0.84487975581986541</v>
      </c>
      <c r="AQ343" s="16">
        <v>0.59742020462746126</v>
      </c>
      <c r="AR343" s="16">
        <v>0.01</v>
      </c>
      <c r="AS343" s="16">
        <v>2.4887000000000001</v>
      </c>
      <c r="AT343" s="16">
        <v>14.094799999999999</v>
      </c>
      <c r="AU343" s="16">
        <v>2.2170698713310472E-2</v>
      </c>
      <c r="AV343" s="16">
        <v>29.394602327826934</v>
      </c>
      <c r="AW343" s="16">
        <v>35.020746887966794</v>
      </c>
      <c r="AX343" s="16">
        <v>2.2470624162102708E-2</v>
      </c>
      <c r="AY343" s="16">
        <v>4.2415863738281423E-4</v>
      </c>
      <c r="AZ343" s="16">
        <v>2.9992544879223378E-4</v>
      </c>
      <c r="BA343" s="16">
        <v>29.977566517412143</v>
      </c>
      <c r="BB343" s="16">
        <v>0.82443586328923946</v>
      </c>
      <c r="BC343" s="16">
        <v>0.58296418958520657</v>
      </c>
      <c r="BD343" s="16">
        <v>0.13</v>
      </c>
      <c r="BE343" s="16">
        <v>32.353100000000005</v>
      </c>
      <c r="BF343" s="16">
        <v>101.9897</v>
      </c>
      <c r="BG343" s="16">
        <v>0.16042674678327618</v>
      </c>
      <c r="BH343" s="16">
        <v>17.762599090915902</v>
      </c>
      <c r="BI343" s="16">
        <v>23.037222424257482</v>
      </c>
      <c r="BJ343" s="16">
        <v>0.16117656040525677</v>
      </c>
      <c r="BK343" s="16">
        <v>1.060396593457049E-3</v>
      </c>
      <c r="BL343" s="16">
        <v>7.4981362198059387E-4</v>
      </c>
      <c r="BM343" s="16">
        <v>18.042365158488476</v>
      </c>
      <c r="BN343" s="16">
        <v>0.39564896705292152</v>
      </c>
      <c r="BO343" s="16">
        <v>0.27976606757257372</v>
      </c>
    </row>
    <row r="344" spans="1:67" x14ac:dyDescent="0.25">
      <c r="B344" s="16" t="s">
        <v>278</v>
      </c>
      <c r="C344" s="16" t="s">
        <v>216</v>
      </c>
      <c r="D344" s="16">
        <v>6</v>
      </c>
      <c r="E344" s="16">
        <v>12</v>
      </c>
      <c r="F344" s="16">
        <v>90.100000000000009</v>
      </c>
      <c r="G344" s="16">
        <v>565.75</v>
      </c>
      <c r="H344" s="16">
        <v>725.84</v>
      </c>
      <c r="I344" s="16">
        <v>3580.33</v>
      </c>
      <c r="J344" s="16">
        <v>736.86500000000001</v>
      </c>
      <c r="K344" s="16">
        <v>15.59170452516334</v>
      </c>
      <c r="L344" s="16">
        <v>11.024999999999975</v>
      </c>
      <c r="N344" s="16">
        <v>3625.3</v>
      </c>
      <c r="O344" s="16">
        <v>63.597183899918122</v>
      </c>
      <c r="P344" s="16">
        <v>44.97000000000002</v>
      </c>
      <c r="Q344" s="16">
        <v>2.39</v>
      </c>
      <c r="R344" s="16">
        <v>2.3900000000000001E-4</v>
      </c>
      <c r="S344" s="16">
        <v>2.1533900000000002E-2</v>
      </c>
      <c r="T344" s="16">
        <v>0.34036648000000003</v>
      </c>
      <c r="U344" s="16">
        <v>4.6892769756420147</v>
      </c>
      <c r="W344" s="16">
        <v>68.592569185763907</v>
      </c>
      <c r="X344" s="16">
        <v>67.829684332127485</v>
      </c>
      <c r="Y344" s="16">
        <v>4.7362601835249212</v>
      </c>
      <c r="Z344" s="16">
        <v>6.644428979180142E-2</v>
      </c>
      <c r="AA344" s="16">
        <v>4.6983207882906879E-2</v>
      </c>
      <c r="AB344" s="16">
        <v>69.147345389744473</v>
      </c>
      <c r="AC344" s="16">
        <v>0.78457203175117929</v>
      </c>
      <c r="AD344" s="16">
        <v>0.55477620398056615</v>
      </c>
      <c r="AE344" s="16">
        <v>1.72</v>
      </c>
      <c r="AF344" s="16">
        <v>1.7200000000000001E-4</v>
      </c>
      <c r="AG344" s="16">
        <v>1.5497200000000003E-2</v>
      </c>
      <c r="AH344" s="16">
        <v>0.28385744999999996</v>
      </c>
      <c r="AI344" s="16">
        <v>3.9107441033836654</v>
      </c>
      <c r="AJ344" s="16">
        <v>75.808118437134809</v>
      </c>
      <c r="AK344" s="16">
        <v>66.204531438385544</v>
      </c>
      <c r="AL344" s="16">
        <v>3.9576217140753376</v>
      </c>
      <c r="AM344" s="16">
        <v>6.6294952811808805E-2</v>
      </c>
      <c r="AN344" s="16">
        <v>4.6877610691672178E-2</v>
      </c>
      <c r="AO344" s="16">
        <v>76.321187216586225</v>
      </c>
      <c r="AP344" s="16">
        <v>0.72558882633041277</v>
      </c>
      <c r="AQ344" s="16">
        <v>0.51306877945142293</v>
      </c>
      <c r="AR344" s="16">
        <v>0.01</v>
      </c>
      <c r="AS344" s="16">
        <v>0.90100000000000013</v>
      </c>
      <c r="AT344" s="16">
        <v>14.995799999999999</v>
      </c>
      <c r="AU344" s="16">
        <v>2.0659925052353135E-2</v>
      </c>
      <c r="AV344" s="16">
        <v>31.273631239012062</v>
      </c>
      <c r="AW344" s="16">
        <v>37.25942306258851</v>
      </c>
      <c r="AX344" s="16">
        <v>2.0947098736046998E-2</v>
      </c>
      <c r="AY344" s="16">
        <v>4.0612491823650571E-4</v>
      </c>
      <c r="AZ344" s="16">
        <v>2.8717368369386535E-4</v>
      </c>
      <c r="BA344" s="16">
        <v>31.834741423338638</v>
      </c>
      <c r="BB344" s="16">
        <v>0.79352963266031162</v>
      </c>
      <c r="BC344" s="16">
        <v>0.56111018432657633</v>
      </c>
      <c r="BD344" s="16">
        <v>0.13</v>
      </c>
      <c r="BE344" s="16">
        <v>11.713000000000001</v>
      </c>
      <c r="BF344" s="16">
        <v>113.70269999999999</v>
      </c>
      <c r="BG344" s="16">
        <v>0.15664981263088282</v>
      </c>
      <c r="BH344" s="16">
        <v>19.802543547580619</v>
      </c>
      <c r="BI344" s="16">
        <v>25.682930630628594</v>
      </c>
      <c r="BJ344" s="16">
        <v>0.15736774684011751</v>
      </c>
      <c r="BK344" s="16">
        <v>1.0153122955912802E-3</v>
      </c>
      <c r="BL344" s="16">
        <v>7.1793420923467455E-4</v>
      </c>
      <c r="BM344" s="16">
        <v>20.068102082202113</v>
      </c>
      <c r="BN344" s="16">
        <v>0.37555648126564212</v>
      </c>
      <c r="BO344" s="16">
        <v>0.26555853462149409</v>
      </c>
    </row>
    <row r="345" spans="1:67" x14ac:dyDescent="0.25">
      <c r="B345" s="16" t="s">
        <v>213</v>
      </c>
      <c r="C345" s="16" t="s">
        <v>217</v>
      </c>
      <c r="D345" s="16">
        <v>8</v>
      </c>
      <c r="E345" s="16">
        <v>20</v>
      </c>
      <c r="F345" s="16">
        <v>44.17</v>
      </c>
      <c r="G345" s="16">
        <v>257.27999999999992</v>
      </c>
      <c r="H345" s="16">
        <v>770.01</v>
      </c>
      <c r="I345" s="16">
        <v>3837.6099999999997</v>
      </c>
      <c r="J345" s="16">
        <v>777.56500000000005</v>
      </c>
      <c r="K345" s="16">
        <v>10.684383463728743</v>
      </c>
      <c r="L345" s="16">
        <v>7.5550000000000068</v>
      </c>
      <c r="N345" s="16">
        <v>3876.8399999999997</v>
      </c>
      <c r="O345" s="16">
        <v>55.479598051896545</v>
      </c>
      <c r="P345" s="16">
        <v>39.230000000000018</v>
      </c>
      <c r="Q345" s="16">
        <v>2.16</v>
      </c>
      <c r="R345" s="16">
        <v>2.1600000000000002E-4</v>
      </c>
      <c r="S345" s="16">
        <v>9.5407200000000008E-3</v>
      </c>
      <c r="T345" s="16">
        <v>0.34990720000000003</v>
      </c>
      <c r="U345" s="16">
        <v>4.5441903351904527</v>
      </c>
      <c r="W345" s="16">
        <v>70.515268790854279</v>
      </c>
      <c r="X345" s="16">
        <v>69.730999719886029</v>
      </c>
      <c r="Y345" s="16">
        <v>4.6015204146912119</v>
      </c>
      <c r="Z345" s="16">
        <v>8.1076975961901401E-2</v>
      </c>
      <c r="AA345" s="16">
        <v>5.7330079500759183E-2</v>
      </c>
      <c r="AB345" s="16">
        <v>70.892129493818885</v>
      </c>
      <c r="AC345" s="16">
        <v>0.53296151725800467</v>
      </c>
      <c r="AD345" s="16">
        <v>0.37686070296460628</v>
      </c>
      <c r="AE345" s="16">
        <v>1.37</v>
      </c>
      <c r="AF345" s="16">
        <v>1.37E-4</v>
      </c>
      <c r="AG345" s="16">
        <v>6.05129E-3</v>
      </c>
      <c r="AH345" s="16">
        <v>0.28990873999999994</v>
      </c>
      <c r="AI345" s="16">
        <v>3.764999675328891</v>
      </c>
      <c r="AJ345" s="16">
        <v>77.424200414259062</v>
      </c>
      <c r="AK345" s="16">
        <v>67.615883576748601</v>
      </c>
      <c r="AL345" s="16">
        <v>3.8222861760585758</v>
      </c>
      <c r="AM345" s="16">
        <v>8.101534627281641E-2</v>
      </c>
      <c r="AN345" s="16">
        <v>5.7286500729684768E-2</v>
      </c>
      <c r="AO345" s="16">
        <v>77.783491485615059</v>
      </c>
      <c r="AP345" s="16">
        <v>0.50811430595122098</v>
      </c>
      <c r="AQ345" s="16">
        <v>0.35929107135600447</v>
      </c>
      <c r="AR345" s="16">
        <v>0.01</v>
      </c>
      <c r="AS345" s="16">
        <v>0.44170000000000004</v>
      </c>
      <c r="AT345" s="16">
        <v>15.4375</v>
      </c>
      <c r="AU345" s="16">
        <v>2.0048440929338579E-2</v>
      </c>
      <c r="AV345" s="16">
        <v>32.194793358957085</v>
      </c>
      <c r="AW345" s="16">
        <v>38.356896166173868</v>
      </c>
      <c r="AX345" s="16">
        <v>2.0374994868582064E-2</v>
      </c>
      <c r="AY345" s="16">
        <v>4.6181700972449665E-4</v>
      </c>
      <c r="AZ345" s="16">
        <v>3.2655393924348533E-4</v>
      </c>
      <c r="BA345" s="16">
        <v>32.675054600304954</v>
      </c>
      <c r="BB345" s="16">
        <v>0.67919196099629375</v>
      </c>
      <c r="BC345" s="16">
        <v>0.48026124134786835</v>
      </c>
      <c r="BD345" s="16">
        <v>0.12</v>
      </c>
      <c r="BE345" s="16">
        <v>5.3003999999999998</v>
      </c>
      <c r="BF345" s="16">
        <v>119.00309999999999</v>
      </c>
      <c r="BG345" s="16">
        <v>0.15454747340943623</v>
      </c>
      <c r="BH345" s="16">
        <v>20.725665002212711</v>
      </c>
      <c r="BI345" s="16">
        <v>26.880174016358076</v>
      </c>
      <c r="BJ345" s="16">
        <v>0.1554135752007442</v>
      </c>
      <c r="BK345" s="16">
        <v>1.2248528996633655E-3</v>
      </c>
      <c r="BL345" s="16">
        <v>8.661017913079716E-4</v>
      </c>
      <c r="BM345" s="16">
        <v>20.913838248603444</v>
      </c>
      <c r="BN345" s="16">
        <v>0.26611715712154815</v>
      </c>
      <c r="BO345" s="16">
        <v>0.18817324639073263</v>
      </c>
    </row>
    <row r="346" spans="1:67" x14ac:dyDescent="0.25">
      <c r="B346" s="16" t="s">
        <v>215</v>
      </c>
      <c r="C346" s="16" t="s">
        <v>218</v>
      </c>
      <c r="F346" s="16">
        <v>4021.29</v>
      </c>
      <c r="Q346" s="16">
        <v>1.24</v>
      </c>
      <c r="R346" s="16">
        <v>1.2400000000000001E-4</v>
      </c>
      <c r="S346" s="16">
        <v>0.49863995999999999</v>
      </c>
      <c r="AE346" s="16">
        <v>1.06</v>
      </c>
      <c r="AF346" s="16">
        <v>1.06E-4</v>
      </c>
      <c r="AG346" s="16">
        <v>0.42625674000000002</v>
      </c>
      <c r="AR346" s="16">
        <v>0.01</v>
      </c>
      <c r="AS346" s="16">
        <v>40.212899999999998</v>
      </c>
      <c r="BD346" s="16">
        <v>0.11</v>
      </c>
      <c r="BE346" s="16">
        <v>442.34190000000001</v>
      </c>
    </row>
    <row r="347" spans="1:67" x14ac:dyDescent="0.25">
      <c r="C347" s="16" t="s">
        <v>219</v>
      </c>
      <c r="F347" s="16">
        <v>3182.99</v>
      </c>
    </row>
    <row r="348" spans="1:67" x14ac:dyDescent="0.25">
      <c r="C348" s="16" t="s">
        <v>220</v>
      </c>
      <c r="F348" s="16">
        <v>42.339999999999996</v>
      </c>
      <c r="P348" s="16" t="s">
        <v>42</v>
      </c>
      <c r="Q348" s="16">
        <v>0.45</v>
      </c>
      <c r="R348" s="16">
        <v>4.5000000000000003E-5</v>
      </c>
      <c r="S348" s="16">
        <v>1.9053E-3</v>
      </c>
      <c r="AD348" s="16" t="s">
        <v>42</v>
      </c>
      <c r="AE348" s="16">
        <v>0.26</v>
      </c>
      <c r="AF348" s="16">
        <v>2.5999999999999998E-5</v>
      </c>
      <c r="AG348" s="16">
        <v>1.1008399999999998E-3</v>
      </c>
      <c r="AR348" s="16">
        <v>0.01</v>
      </c>
      <c r="AS348" s="16">
        <v>0.4234</v>
      </c>
      <c r="BD348" s="16">
        <v>0.14000000000000001</v>
      </c>
      <c r="BE348" s="16">
        <v>5.9276</v>
      </c>
    </row>
    <row r="349" spans="1:67" x14ac:dyDescent="0.25">
      <c r="C349" s="16" t="s">
        <v>221</v>
      </c>
      <c r="F349" s="16">
        <v>25.950000000000003</v>
      </c>
      <c r="P349" s="16" t="s">
        <v>42</v>
      </c>
      <c r="BE349" s="16">
        <v>0</v>
      </c>
    </row>
    <row r="351" spans="1:67" x14ac:dyDescent="0.25">
      <c r="C351" s="16" t="s">
        <v>222</v>
      </c>
      <c r="S351" s="16">
        <v>1.2339691989386492E-4</v>
      </c>
      <c r="T351" s="16">
        <v>0.49621480000000007</v>
      </c>
      <c r="X351" s="16">
        <v>0.49863995999999999</v>
      </c>
      <c r="AG351" s="16">
        <v>9.3114900939748169E-5</v>
      </c>
      <c r="AH351" s="16">
        <v>0.37444201999999993</v>
      </c>
      <c r="AK351" s="16">
        <v>0.42625674000000002</v>
      </c>
      <c r="AS351" s="16">
        <v>1.192410893021891E-2</v>
      </c>
      <c r="AT351" s="16">
        <v>47.950299999999999</v>
      </c>
      <c r="AW351" s="16">
        <v>40.212899999999998</v>
      </c>
      <c r="BE351" s="16">
        <v>0.1427855986511791</v>
      </c>
      <c r="BF351" s="16">
        <v>574.18229999999994</v>
      </c>
      <c r="BI351" s="16">
        <v>442.34190000000001</v>
      </c>
    </row>
    <row r="352" spans="1:67" x14ac:dyDescent="0.25">
      <c r="C352" s="16" t="s">
        <v>223</v>
      </c>
      <c r="T352" s="16">
        <v>99.513645075697525</v>
      </c>
      <c r="AH352" s="16">
        <v>87.844246169573751</v>
      </c>
      <c r="AT352" s="16">
        <v>119.24108930218911</v>
      </c>
      <c r="BF352" s="16">
        <v>129.80508968289007</v>
      </c>
    </row>
    <row r="353" spans="1:61" x14ac:dyDescent="0.25">
      <c r="F353" s="16" t="s">
        <v>42</v>
      </c>
    </row>
    <row r="355" spans="1:61" x14ac:dyDescent="0.25">
      <c r="C355" s="16" t="s">
        <v>42</v>
      </c>
      <c r="E355" s="16">
        <v>0</v>
      </c>
      <c r="F355" s="16" t="s">
        <v>42</v>
      </c>
      <c r="G355" s="16" t="s">
        <v>42</v>
      </c>
      <c r="H355" s="16">
        <v>0</v>
      </c>
      <c r="I355" s="16">
        <v>0</v>
      </c>
      <c r="R355" s="16" t="s">
        <v>42</v>
      </c>
      <c r="S355" s="16" t="s">
        <v>42</v>
      </c>
      <c r="U355" s="16">
        <v>0</v>
      </c>
      <c r="W355" s="16">
        <v>0</v>
      </c>
      <c r="AF355" s="16" t="s">
        <v>42</v>
      </c>
      <c r="AG355" s="16" t="s">
        <v>42</v>
      </c>
      <c r="AR355" s="16" t="s">
        <v>42</v>
      </c>
      <c r="AS355" s="16" t="s">
        <v>42</v>
      </c>
      <c r="BD355" s="16" t="s">
        <v>42</v>
      </c>
      <c r="BE355" s="16" t="s">
        <v>42</v>
      </c>
    </row>
    <row r="356" spans="1:61" x14ac:dyDescent="0.25">
      <c r="A356" s="16" t="s">
        <v>295</v>
      </c>
      <c r="C356" s="16" t="s">
        <v>212</v>
      </c>
      <c r="D356" s="16">
        <v>2</v>
      </c>
      <c r="E356" s="16">
        <v>2</v>
      </c>
      <c r="F356" s="16">
        <v>420.09999999999997</v>
      </c>
      <c r="G356" s="16">
        <v>1791.71</v>
      </c>
      <c r="H356" s="16">
        <v>420.09999999999997</v>
      </c>
      <c r="I356" s="16">
        <v>1791.71</v>
      </c>
      <c r="J356" s="16">
        <v>210.04999999999998</v>
      </c>
      <c r="Q356" s="16">
        <v>6.26</v>
      </c>
      <c r="R356" s="16">
        <v>6.2600000000000004E-4</v>
      </c>
      <c r="S356" s="16">
        <v>0.26298260000000001</v>
      </c>
      <c r="T356" s="16">
        <v>0.26298260000000001</v>
      </c>
      <c r="U356" s="16">
        <v>6.26</v>
      </c>
      <c r="W356" s="16">
        <v>51.240434721436323</v>
      </c>
      <c r="X356" s="16">
        <v>52.408294561914992</v>
      </c>
      <c r="AA356" s="16" t="s">
        <v>42</v>
      </c>
      <c r="AE356" s="16">
        <v>5.47</v>
      </c>
      <c r="AF356" s="16">
        <v>5.4699999999999996E-4</v>
      </c>
      <c r="AG356" s="16">
        <v>0.22979469999999996</v>
      </c>
      <c r="AH356" s="16">
        <v>0.22979469999999996</v>
      </c>
      <c r="AI356" s="16">
        <v>5.4699999999999989</v>
      </c>
      <c r="AJ356" s="16">
        <v>58.953412210097667</v>
      </c>
      <c r="AK356" s="16">
        <v>53.595388954999677</v>
      </c>
      <c r="AR356" s="16">
        <v>0.03</v>
      </c>
      <c r="AS356" s="16">
        <v>12.602999999999998</v>
      </c>
      <c r="AT356" s="16">
        <v>12.602999999999998</v>
      </c>
      <c r="AU356" s="16">
        <v>0.03</v>
      </c>
      <c r="AV356" s="16">
        <v>25.709180072376547</v>
      </c>
      <c r="AW356" s="16">
        <v>31.314135215047074</v>
      </c>
      <c r="BD356" s="16">
        <v>0.18</v>
      </c>
      <c r="BE356" s="16">
        <v>75.617999999999995</v>
      </c>
      <c r="BF356" s="16">
        <v>75.617999999999995</v>
      </c>
      <c r="BG356" s="16">
        <v>0.18</v>
      </c>
      <c r="BH356" s="16">
        <v>13.005004186924102</v>
      </c>
      <c r="BI356" s="16">
        <v>17.080437390025679</v>
      </c>
    </row>
    <row r="357" spans="1:61" x14ac:dyDescent="0.25">
      <c r="C357" s="16" t="s">
        <v>214</v>
      </c>
      <c r="D357" s="16">
        <v>4</v>
      </c>
      <c r="E357" s="16">
        <v>6</v>
      </c>
      <c r="F357" s="16">
        <v>237.82</v>
      </c>
      <c r="G357" s="16">
        <v>1307.4599999999998</v>
      </c>
      <c r="H357" s="16">
        <v>657.92</v>
      </c>
      <c r="I357" s="16">
        <v>3099.17</v>
      </c>
      <c r="J357" s="16">
        <v>328.96</v>
      </c>
      <c r="Q357" s="16">
        <v>3.08</v>
      </c>
      <c r="R357" s="16">
        <v>3.0800000000000001E-4</v>
      </c>
      <c r="S357" s="16">
        <v>7.3248560000000004E-2</v>
      </c>
      <c r="T357" s="16">
        <v>0.33623116000000003</v>
      </c>
      <c r="U357" s="16">
        <v>5.1105173881322967</v>
      </c>
      <c r="W357" s="16">
        <v>65.512436204116966</v>
      </c>
      <c r="X357" s="16">
        <v>67.005580118891402</v>
      </c>
      <c r="AE357" s="16">
        <v>2.2799999999999998</v>
      </c>
      <c r="AF357" s="16">
        <v>2.2799999999999999E-4</v>
      </c>
      <c r="AG357" s="16">
        <v>5.4222959999999994E-2</v>
      </c>
      <c r="AH357" s="16">
        <v>0.28401765999999995</v>
      </c>
      <c r="AI357" s="16">
        <v>4.3169026629377427</v>
      </c>
      <c r="AJ357" s="16">
        <v>72.864213948047393</v>
      </c>
      <c r="AK357" s="16">
        <v>66.241897475393699</v>
      </c>
      <c r="AR357" s="16">
        <v>0.01</v>
      </c>
      <c r="AS357" s="16">
        <v>2.3782000000000001</v>
      </c>
      <c r="AT357" s="16">
        <v>14.981199999999998</v>
      </c>
      <c r="AU357" s="16">
        <v>2.277054961089494E-2</v>
      </c>
      <c r="AV357" s="16">
        <v>30.560530706997348</v>
      </c>
      <c r="AW357" s="16">
        <v>37.223147066862118</v>
      </c>
      <c r="BD357" s="16">
        <v>0.13</v>
      </c>
      <c r="BE357" s="16">
        <v>30.916599999999999</v>
      </c>
      <c r="BF357" s="16">
        <v>106.5346</v>
      </c>
      <c r="BG357" s="16">
        <v>0.16192637402723736</v>
      </c>
      <c r="BH357" s="16">
        <v>18.32213122606105</v>
      </c>
      <c r="BI357" s="16">
        <v>24.06381503307982</v>
      </c>
    </row>
    <row r="358" spans="1:61" x14ac:dyDescent="0.25">
      <c r="C358" s="16" t="s">
        <v>216</v>
      </c>
      <c r="D358" s="16">
        <v>6</v>
      </c>
      <c r="E358" s="16">
        <v>12</v>
      </c>
      <c r="F358" s="16">
        <v>89.97</v>
      </c>
      <c r="G358" s="16">
        <v>571.09999999999991</v>
      </c>
      <c r="H358" s="16">
        <v>747.89</v>
      </c>
      <c r="I358" s="16">
        <v>3670.27</v>
      </c>
      <c r="J358" s="16">
        <v>373.94499999999999</v>
      </c>
      <c r="Q358" s="16">
        <v>2.39</v>
      </c>
      <c r="R358" s="16">
        <v>2.3900000000000001E-4</v>
      </c>
      <c r="S358" s="16">
        <v>2.1502830000000001E-2</v>
      </c>
      <c r="T358" s="16">
        <v>0.35773399000000006</v>
      </c>
      <c r="U358" s="16">
        <v>4.7832433914078285</v>
      </c>
      <c r="W358" s="16">
        <v>69.702121593725039</v>
      </c>
      <c r="X358" s="16">
        <v>71.290755824640698</v>
      </c>
      <c r="AE358" s="16">
        <v>1.72</v>
      </c>
      <c r="AF358" s="16">
        <v>1.7200000000000001E-4</v>
      </c>
      <c r="AG358" s="16">
        <v>1.547484E-2</v>
      </c>
      <c r="AH358" s="16">
        <v>0.29949249999999994</v>
      </c>
      <c r="AI358" s="16">
        <v>4.0044993247670098</v>
      </c>
      <c r="AJ358" s="16">
        <v>76.834255996037655</v>
      </c>
      <c r="AK358" s="16">
        <v>69.851119397467571</v>
      </c>
      <c r="AR358" s="16">
        <v>0.01</v>
      </c>
      <c r="AS358" s="16">
        <v>0.89970000000000006</v>
      </c>
      <c r="AT358" s="16">
        <v>15.880899999999997</v>
      </c>
      <c r="AU358" s="16">
        <v>2.1234272419740866E-2</v>
      </c>
      <c r="AV358" s="16">
        <v>32.395851607665215</v>
      </c>
      <c r="AW358" s="16">
        <v>39.45859318706983</v>
      </c>
      <c r="BD358" s="16">
        <v>0.13</v>
      </c>
      <c r="BE358" s="16">
        <v>11.696099999999999</v>
      </c>
      <c r="BF358" s="16">
        <v>118.2307</v>
      </c>
      <c r="BG358" s="16">
        <v>0.15808568104935217</v>
      </c>
      <c r="BH358" s="16">
        <v>20.333660616823607</v>
      </c>
      <c r="BI358" s="16">
        <v>26.705705902416216</v>
      </c>
    </row>
    <row r="359" spans="1:61" x14ac:dyDescent="0.25">
      <c r="C359" s="16" t="s">
        <v>217</v>
      </c>
      <c r="D359" s="16">
        <v>8</v>
      </c>
      <c r="E359" s="16">
        <v>20</v>
      </c>
      <c r="F359" s="16">
        <v>37.230000000000004</v>
      </c>
      <c r="G359" s="16">
        <v>245.79999999999995</v>
      </c>
      <c r="H359" s="16">
        <v>785.12</v>
      </c>
      <c r="I359" s="16">
        <v>3916.0699999999997</v>
      </c>
      <c r="J359" s="16">
        <v>392.56</v>
      </c>
      <c r="Q359" s="16">
        <v>2.16</v>
      </c>
      <c r="R359" s="16">
        <v>2.1600000000000002E-4</v>
      </c>
      <c r="S359" s="16">
        <v>8.0416800000000007E-3</v>
      </c>
      <c r="T359" s="16">
        <v>0.36577567000000005</v>
      </c>
      <c r="U359" s="16">
        <v>4.6588504941919711</v>
      </c>
      <c r="W359" s="16">
        <v>71.268990196783491</v>
      </c>
      <c r="X359" s="16">
        <v>72.893336125438765</v>
      </c>
      <c r="AE359" s="16">
        <v>1.37</v>
      </c>
      <c r="AF359" s="16">
        <v>1.37E-4</v>
      </c>
      <c r="AG359" s="16">
        <v>5.1005100000000008E-3</v>
      </c>
      <c r="AH359" s="16">
        <v>0.30459300999999994</v>
      </c>
      <c r="AI359" s="16">
        <v>3.8795726767882606</v>
      </c>
      <c r="AJ359" s="16">
        <v>78.142782556971071</v>
      </c>
      <c r="AK359" s="16">
        <v>71.04071958110481</v>
      </c>
      <c r="AR359" s="16">
        <v>0.01</v>
      </c>
      <c r="AS359" s="16">
        <v>0.37230000000000002</v>
      </c>
      <c r="AT359" s="16">
        <v>16.253199999999996</v>
      </c>
      <c r="AU359" s="16">
        <v>2.070154880782555E-2</v>
      </c>
      <c r="AV359" s="16">
        <v>33.155315841652822</v>
      </c>
      <c r="AW359" s="16">
        <v>40.383631078092755</v>
      </c>
      <c r="BD359" s="16">
        <v>0.12</v>
      </c>
      <c r="BE359" s="16">
        <v>4.4676</v>
      </c>
      <c r="BF359" s="16">
        <v>122.6983</v>
      </c>
      <c r="BG359" s="16">
        <v>0.15627967699205217</v>
      </c>
      <c r="BH359" s="16">
        <v>21.102011494994176</v>
      </c>
      <c r="BI359" s="16">
        <v>27.714838147168507</v>
      </c>
    </row>
    <row r="360" spans="1:61" x14ac:dyDescent="0.25">
      <c r="C360" s="16" t="s">
        <v>218</v>
      </c>
      <c r="F360" s="16">
        <v>4061.94</v>
      </c>
      <c r="Q360" s="16">
        <v>1.24</v>
      </c>
      <c r="R360" s="16">
        <v>1.2400000000000001E-4</v>
      </c>
      <c r="S360" s="16">
        <v>0.50368056000000005</v>
      </c>
      <c r="AE360" s="16">
        <v>1.06</v>
      </c>
      <c r="AF360" s="16">
        <v>1.06E-4</v>
      </c>
      <c r="AG360" s="16">
        <v>0.43056564000000003</v>
      </c>
      <c r="AR360" s="16">
        <v>0.01</v>
      </c>
      <c r="AS360" s="16">
        <v>40.619399999999999</v>
      </c>
      <c r="BD360" s="16">
        <v>0.11</v>
      </c>
      <c r="BE360" s="16">
        <v>446.8134</v>
      </c>
    </row>
    <row r="361" spans="1:61" x14ac:dyDescent="0.25">
      <c r="C361" s="16" t="s">
        <v>219</v>
      </c>
      <c r="F361" s="16">
        <v>3214.77</v>
      </c>
    </row>
    <row r="362" spans="1:61" x14ac:dyDescent="0.25">
      <c r="C362" s="16" t="s">
        <v>220</v>
      </c>
      <c r="F362" s="16">
        <v>41.78</v>
      </c>
      <c r="P362" s="16" t="s">
        <v>42</v>
      </c>
      <c r="Q362" s="16">
        <v>0.45</v>
      </c>
      <c r="R362" s="16">
        <v>4.5000000000000003E-5</v>
      </c>
      <c r="S362" s="16">
        <v>1.8801000000000002E-3</v>
      </c>
      <c r="AD362" s="16" t="s">
        <v>42</v>
      </c>
      <c r="AE362" s="16">
        <v>0.26</v>
      </c>
      <c r="AF362" s="16">
        <v>2.5999999999999998E-5</v>
      </c>
      <c r="AG362" s="16">
        <v>1.08628E-3</v>
      </c>
      <c r="AR362" s="16">
        <v>0.01</v>
      </c>
      <c r="AS362" s="16">
        <v>0.4178</v>
      </c>
      <c r="BD362" s="16">
        <v>0.14000000000000001</v>
      </c>
      <c r="BE362" s="16">
        <v>5.8492000000000006</v>
      </c>
    </row>
    <row r="363" spans="1:61" x14ac:dyDescent="0.25">
      <c r="C363" s="16" t="s">
        <v>221</v>
      </c>
      <c r="F363" s="16">
        <v>20.270000000000003</v>
      </c>
      <c r="P363" s="16" t="s">
        <v>42</v>
      </c>
      <c r="BE363" s="16">
        <v>0</v>
      </c>
    </row>
    <row r="365" spans="1:61" x14ac:dyDescent="0.25">
      <c r="C365" s="16" t="s">
        <v>222</v>
      </c>
      <c r="S365" s="16">
        <v>1.2635158815738296E-4</v>
      </c>
      <c r="T365" s="16">
        <v>0.51323257000000011</v>
      </c>
      <c r="X365" s="16">
        <v>0.50368056000000005</v>
      </c>
      <c r="AG365" s="16">
        <v>9.5961616862878321E-5</v>
      </c>
      <c r="AH365" s="16">
        <v>0.38979032999999996</v>
      </c>
      <c r="AK365" s="16">
        <v>0.43056564000000003</v>
      </c>
      <c r="AS365" s="16">
        <v>1.2068469745983447E-2</v>
      </c>
      <c r="AT365" s="16">
        <v>49.0214</v>
      </c>
      <c r="AW365" s="16">
        <v>40.619399999999999</v>
      </c>
      <c r="BE365" s="16">
        <v>0.14314664913809658</v>
      </c>
      <c r="BF365" s="16">
        <v>581.45310000000006</v>
      </c>
      <c r="BI365" s="16">
        <v>446.8134</v>
      </c>
    </row>
    <row r="366" spans="1:61" x14ac:dyDescent="0.25">
      <c r="C366" s="16" t="s">
        <v>223</v>
      </c>
      <c r="T366" s="16">
        <v>101.8964420624056</v>
      </c>
      <c r="AH366" s="16">
        <v>90.52982722913049</v>
      </c>
      <c r="AT366" s="16">
        <v>120.68469745983445</v>
      </c>
      <c r="BF366" s="16">
        <v>130.13331739826964</v>
      </c>
    </row>
    <row r="367" spans="1:61" x14ac:dyDescent="0.25">
      <c r="F367" s="16" t="s">
        <v>42</v>
      </c>
    </row>
    <row r="369" spans="3:60" x14ac:dyDescent="0.25">
      <c r="C369" s="16" t="s">
        <v>42</v>
      </c>
      <c r="E369" s="16">
        <v>0</v>
      </c>
      <c r="F369" s="16" t="s">
        <v>42</v>
      </c>
      <c r="G369" s="16" t="s">
        <v>42</v>
      </c>
      <c r="H369" s="16">
        <v>0</v>
      </c>
      <c r="I369" s="16">
        <v>0</v>
      </c>
      <c r="R369" s="16" t="s">
        <v>42</v>
      </c>
      <c r="S369" s="16" t="s">
        <v>42</v>
      </c>
      <c r="U369" s="16">
        <v>0</v>
      </c>
      <c r="W369" s="16">
        <v>0</v>
      </c>
      <c r="AF369" s="16" t="s">
        <v>42</v>
      </c>
      <c r="AG369" s="16" t="s">
        <v>42</v>
      </c>
      <c r="AR369" s="16" t="s">
        <v>42</v>
      </c>
      <c r="AS369" s="16" t="s">
        <v>42</v>
      </c>
      <c r="BD369" s="16" t="s">
        <v>42</v>
      </c>
      <c r="BE369" s="16" t="s">
        <v>42</v>
      </c>
    </row>
    <row r="370" spans="3:60" x14ac:dyDescent="0.25">
      <c r="C370" s="16" t="s">
        <v>212</v>
      </c>
      <c r="D370" s="16">
        <v>2</v>
      </c>
      <c r="E370" s="16">
        <v>2</v>
      </c>
      <c r="F370" s="16">
        <v>0</v>
      </c>
      <c r="G370" s="16">
        <v>0</v>
      </c>
      <c r="H370" s="16">
        <v>0</v>
      </c>
      <c r="I370" s="16">
        <v>0</v>
      </c>
      <c r="J370" s="16">
        <v>0</v>
      </c>
      <c r="R370" s="16" t="e">
        <v>#REF!</v>
      </c>
      <c r="S370" s="16" t="e">
        <v>#REF!</v>
      </c>
      <c r="T370" s="16" t="e">
        <v>#REF!</v>
      </c>
      <c r="U370" s="16" t="e">
        <v>#REF!</v>
      </c>
      <c r="W370" s="16" t="e">
        <v>#REF!</v>
      </c>
      <c r="X370" s="16" t="e">
        <v>#REF!</v>
      </c>
      <c r="AA370" s="16" t="s">
        <v>42</v>
      </c>
      <c r="AF370" s="16" t="e">
        <v>#REF!</v>
      </c>
      <c r="AG370" s="16" t="e">
        <v>#REF!</v>
      </c>
      <c r="AH370" s="16" t="e">
        <v>#REF!</v>
      </c>
      <c r="AI370" s="16" t="e">
        <v>#REF!</v>
      </c>
      <c r="AJ370" s="16" t="e">
        <v>#REF!</v>
      </c>
      <c r="AR370" s="16" t="e">
        <v>#REF!</v>
      </c>
      <c r="AS370" s="16" t="e">
        <v>#REF!</v>
      </c>
      <c r="AT370" s="16" t="e">
        <v>#REF!</v>
      </c>
      <c r="AU370" s="16" t="e">
        <v>#REF!</v>
      </c>
      <c r="AV370" s="16" t="e">
        <v>#REF!</v>
      </c>
      <c r="BD370" s="16" t="e">
        <v>#REF!</v>
      </c>
      <c r="BE370" s="16" t="e">
        <v>#REF!</v>
      </c>
      <c r="BF370" s="16" t="e">
        <v>#REF!</v>
      </c>
      <c r="BG370" s="16" t="e">
        <v>#REF!</v>
      </c>
      <c r="BH370" s="16" t="e">
        <v>#REF!</v>
      </c>
    </row>
    <row r="371" spans="3:60" x14ac:dyDescent="0.25">
      <c r="C371" s="16" t="s">
        <v>214</v>
      </c>
      <c r="D371" s="16">
        <v>4</v>
      </c>
      <c r="E371" s="16">
        <v>6</v>
      </c>
      <c r="F371" s="16">
        <v>0</v>
      </c>
      <c r="G371" s="16">
        <v>0</v>
      </c>
      <c r="H371" s="16">
        <v>0</v>
      </c>
      <c r="I371" s="16">
        <v>0</v>
      </c>
      <c r="J371" s="16">
        <v>0</v>
      </c>
      <c r="R371" s="16" t="e">
        <v>#REF!</v>
      </c>
      <c r="S371" s="16" t="e">
        <v>#REF!</v>
      </c>
      <c r="T371" s="16" t="e">
        <v>#REF!</v>
      </c>
      <c r="U371" s="16" t="e">
        <v>#REF!</v>
      </c>
      <c r="W371" s="16" t="e">
        <v>#REF!</v>
      </c>
      <c r="X371" s="16" t="e">
        <v>#REF!</v>
      </c>
      <c r="AF371" s="16" t="e">
        <v>#REF!</v>
      </c>
      <c r="AG371" s="16" t="e">
        <v>#REF!</v>
      </c>
      <c r="AH371" s="16" t="e">
        <v>#REF!</v>
      </c>
      <c r="AI371" s="16" t="e">
        <v>#REF!</v>
      </c>
      <c r="AJ371" s="16" t="e">
        <v>#REF!</v>
      </c>
      <c r="AR371" s="16" t="e">
        <v>#REF!</v>
      </c>
      <c r="AS371" s="16" t="e">
        <v>#REF!</v>
      </c>
      <c r="AT371" s="16" t="e">
        <v>#REF!</v>
      </c>
      <c r="AU371" s="16" t="e">
        <v>#REF!</v>
      </c>
      <c r="AV371" s="16" t="e">
        <v>#REF!</v>
      </c>
      <c r="BD371" s="16" t="e">
        <v>#REF!</v>
      </c>
      <c r="BE371" s="16" t="e">
        <v>#REF!</v>
      </c>
      <c r="BF371" s="16" t="e">
        <v>#REF!</v>
      </c>
      <c r="BG371" s="16" t="e">
        <v>#REF!</v>
      </c>
      <c r="BH371" s="16" t="e">
        <v>#REF!</v>
      </c>
    </row>
    <row r="372" spans="3:60" x14ac:dyDescent="0.25">
      <c r="C372" s="16" t="s">
        <v>216</v>
      </c>
      <c r="D372" s="16">
        <v>6</v>
      </c>
      <c r="E372" s="16">
        <v>12</v>
      </c>
      <c r="F372" s="16">
        <v>0</v>
      </c>
      <c r="G372" s="16">
        <v>0</v>
      </c>
      <c r="H372" s="16">
        <v>0</v>
      </c>
      <c r="I372" s="16">
        <v>0</v>
      </c>
      <c r="J372" s="16">
        <v>0</v>
      </c>
      <c r="R372" s="16" t="e">
        <v>#REF!</v>
      </c>
      <c r="S372" s="16" t="e">
        <v>#REF!</v>
      </c>
      <c r="T372" s="16" t="e">
        <v>#REF!</v>
      </c>
      <c r="U372" s="16" t="e">
        <v>#REF!</v>
      </c>
      <c r="W372" s="16" t="e">
        <v>#REF!</v>
      </c>
      <c r="X372" s="16" t="e">
        <v>#REF!</v>
      </c>
      <c r="AF372" s="16" t="e">
        <v>#REF!</v>
      </c>
      <c r="AG372" s="16" t="e">
        <v>#REF!</v>
      </c>
      <c r="AH372" s="16" t="e">
        <v>#REF!</v>
      </c>
      <c r="AI372" s="16" t="e">
        <v>#REF!</v>
      </c>
      <c r="AJ372" s="16" t="e">
        <v>#REF!</v>
      </c>
      <c r="AR372" s="16" t="e">
        <v>#REF!</v>
      </c>
      <c r="AS372" s="16" t="e">
        <v>#REF!</v>
      </c>
      <c r="AT372" s="16" t="e">
        <v>#REF!</v>
      </c>
      <c r="AU372" s="16" t="e">
        <v>#REF!</v>
      </c>
      <c r="AV372" s="16" t="e">
        <v>#REF!</v>
      </c>
      <c r="BD372" s="16" t="e">
        <v>#REF!</v>
      </c>
      <c r="BE372" s="16" t="e">
        <v>#REF!</v>
      </c>
      <c r="BF372" s="16" t="e">
        <v>#REF!</v>
      </c>
      <c r="BG372" s="16" t="e">
        <v>#REF!</v>
      </c>
      <c r="BH372" s="16" t="e">
        <v>#REF!</v>
      </c>
    </row>
    <row r="373" spans="3:60" x14ac:dyDescent="0.25">
      <c r="C373" s="16" t="s">
        <v>217</v>
      </c>
      <c r="D373" s="16">
        <v>8</v>
      </c>
      <c r="E373" s="16">
        <v>20</v>
      </c>
      <c r="F373" s="16">
        <v>0</v>
      </c>
      <c r="G373" s="16">
        <v>0</v>
      </c>
      <c r="H373" s="16">
        <v>0</v>
      </c>
      <c r="I373" s="16">
        <v>0</v>
      </c>
      <c r="J373" s="16">
        <v>0</v>
      </c>
      <c r="R373" s="16" t="e">
        <v>#REF!</v>
      </c>
      <c r="S373" s="16" t="e">
        <v>#REF!</v>
      </c>
      <c r="T373" s="16" t="e">
        <v>#REF!</v>
      </c>
      <c r="U373" s="16" t="e">
        <v>#REF!</v>
      </c>
      <c r="W373" s="16" t="e">
        <v>#REF!</v>
      </c>
      <c r="X373" s="16" t="e">
        <v>#REF!</v>
      </c>
      <c r="AF373" s="16" t="e">
        <v>#REF!</v>
      </c>
      <c r="AG373" s="16" t="e">
        <v>#REF!</v>
      </c>
      <c r="AH373" s="16" t="e">
        <v>#REF!</v>
      </c>
      <c r="AI373" s="16" t="e">
        <v>#REF!</v>
      </c>
      <c r="AJ373" s="16" t="e">
        <v>#REF!</v>
      </c>
      <c r="AR373" s="16" t="e">
        <v>#REF!</v>
      </c>
      <c r="AS373" s="16" t="e">
        <v>#REF!</v>
      </c>
      <c r="AT373" s="16" t="e">
        <v>#REF!</v>
      </c>
      <c r="AU373" s="16" t="e">
        <v>#REF!</v>
      </c>
      <c r="AV373" s="16" t="e">
        <v>#REF!</v>
      </c>
      <c r="BD373" s="16" t="e">
        <v>#REF!</v>
      </c>
      <c r="BE373" s="16" t="e">
        <v>#REF!</v>
      </c>
      <c r="BF373" s="16" t="e">
        <v>#REF!</v>
      </c>
      <c r="BG373" s="16" t="e">
        <v>#REF!</v>
      </c>
      <c r="BH373" s="16" t="e">
        <v>#REF!</v>
      </c>
    </row>
    <row r="374" spans="3:60" x14ac:dyDescent="0.25">
      <c r="C374" s="16" t="s">
        <v>218</v>
      </c>
      <c r="F374" s="16">
        <v>0</v>
      </c>
      <c r="R374" s="16" t="e">
        <v>#REF!</v>
      </c>
      <c r="S374" s="16" t="e">
        <v>#REF!</v>
      </c>
      <c r="AF374" s="16" t="e">
        <v>#REF!</v>
      </c>
      <c r="AG374" s="16" t="e">
        <v>#REF!</v>
      </c>
      <c r="AR374" s="16" t="e">
        <v>#REF!</v>
      </c>
      <c r="AS374" s="16" t="e">
        <v>#REF!</v>
      </c>
      <c r="BD374" s="16" t="e">
        <v>#REF!</v>
      </c>
      <c r="BE374" s="16" t="e">
        <v>#REF!</v>
      </c>
    </row>
    <row r="375" spans="3:60" x14ac:dyDescent="0.25">
      <c r="C375" s="16" t="s">
        <v>219</v>
      </c>
      <c r="F375" s="16">
        <v>0</v>
      </c>
    </row>
    <row r="376" spans="3:60" x14ac:dyDescent="0.25">
      <c r="C376" s="16" t="s">
        <v>220</v>
      </c>
      <c r="F376" s="16">
        <v>0</v>
      </c>
      <c r="P376" s="16" t="s">
        <v>42</v>
      </c>
      <c r="R376" s="16" t="e">
        <v>#REF!</v>
      </c>
      <c r="S376" s="16" t="e">
        <v>#REF!</v>
      </c>
      <c r="AD376" s="16" t="s">
        <v>42</v>
      </c>
      <c r="AF376" s="16" t="e">
        <v>#REF!</v>
      </c>
      <c r="AG376" s="16" t="e">
        <v>#REF!</v>
      </c>
      <c r="AR376" s="16" t="e">
        <v>#REF!</v>
      </c>
      <c r="AS376" s="16" t="e">
        <v>#REF!</v>
      </c>
      <c r="BD376" s="16" t="e">
        <v>#REF!</v>
      </c>
      <c r="BE376" s="16" t="e">
        <v>#REF!</v>
      </c>
    </row>
    <row r="377" spans="3:60" x14ac:dyDescent="0.25">
      <c r="C377" s="16" t="s">
        <v>221</v>
      </c>
      <c r="F377" s="16">
        <v>0</v>
      </c>
      <c r="P377" s="16" t="s">
        <v>42</v>
      </c>
    </row>
    <row r="379" spans="3:60" x14ac:dyDescent="0.25">
      <c r="C379" s="16" t="s">
        <v>222</v>
      </c>
      <c r="S379" s="16" t="e">
        <v>#REF!</v>
      </c>
      <c r="T379" s="16" t="e">
        <v>#REF!</v>
      </c>
      <c r="X379" s="16" t="e">
        <v>#REF!</v>
      </c>
      <c r="AG379" s="16" t="e">
        <v>#REF!</v>
      </c>
      <c r="AH379" s="16" t="e">
        <v>#REF!</v>
      </c>
      <c r="AS379" s="16" t="e">
        <v>#REF!</v>
      </c>
      <c r="AT379" s="16" t="e">
        <v>#REF!</v>
      </c>
      <c r="BE379" s="16" t="e">
        <v>#REF!</v>
      </c>
      <c r="BF379" s="16" t="e">
        <v>#REF!</v>
      </c>
    </row>
    <row r="380" spans="3:60" x14ac:dyDescent="0.25">
      <c r="C380" s="16" t="s">
        <v>223</v>
      </c>
      <c r="T380" s="16" t="e">
        <v>#REF!</v>
      </c>
      <c r="AH380" s="16" t="e">
        <v>#REF!</v>
      </c>
      <c r="AT380" s="16" t="e">
        <v>#REF!</v>
      </c>
      <c r="BF380" s="16" t="e">
        <v>#REF!</v>
      </c>
    </row>
    <row r="381" spans="3:60" x14ac:dyDescent="0.25">
      <c r="F381" s="16" t="s">
        <v>42</v>
      </c>
    </row>
    <row r="383" spans="3:60" x14ac:dyDescent="0.25">
      <c r="C383" s="16" t="s">
        <v>42</v>
      </c>
      <c r="E383" s="16">
        <v>0</v>
      </c>
      <c r="F383" s="16" t="s">
        <v>42</v>
      </c>
      <c r="G383" s="16" t="s">
        <v>42</v>
      </c>
      <c r="H383" s="16">
        <v>0</v>
      </c>
      <c r="I383" s="16">
        <v>0</v>
      </c>
      <c r="R383" s="16" t="s">
        <v>42</v>
      </c>
      <c r="S383" s="16" t="s">
        <v>42</v>
      </c>
      <c r="U383" s="16">
        <v>0</v>
      </c>
      <c r="W383" s="16">
        <v>0</v>
      </c>
      <c r="AF383" s="16" t="s">
        <v>42</v>
      </c>
      <c r="AG383" s="16" t="s">
        <v>42</v>
      </c>
      <c r="AR383" s="16" t="s">
        <v>42</v>
      </c>
      <c r="AS383" s="16" t="s">
        <v>42</v>
      </c>
      <c r="BD383" s="16" t="s">
        <v>42</v>
      </c>
      <c r="BE383" s="16" t="s">
        <v>42</v>
      </c>
    </row>
    <row r="384" spans="3:60" x14ac:dyDescent="0.25">
      <c r="C384" s="16" t="s">
        <v>212</v>
      </c>
      <c r="D384" s="16">
        <v>2</v>
      </c>
      <c r="E384" s="16">
        <v>2</v>
      </c>
      <c r="F384" s="16">
        <v>0</v>
      </c>
      <c r="G384" s="16">
        <v>0</v>
      </c>
      <c r="H384" s="16">
        <v>0</v>
      </c>
      <c r="I384" s="16">
        <v>0</v>
      </c>
      <c r="J384" s="16">
        <v>0</v>
      </c>
      <c r="R384" s="16" t="e">
        <v>#REF!</v>
      </c>
      <c r="S384" s="16" t="e">
        <v>#REF!</v>
      </c>
      <c r="T384" s="16" t="e">
        <v>#REF!</v>
      </c>
      <c r="U384" s="16" t="e">
        <v>#REF!</v>
      </c>
      <c r="W384" s="16" t="e">
        <v>#REF!</v>
      </c>
      <c r="X384" s="16" t="e">
        <v>#REF!</v>
      </c>
      <c r="AA384" s="16" t="s">
        <v>42</v>
      </c>
      <c r="AF384" s="16" t="e">
        <v>#REF!</v>
      </c>
      <c r="AG384" s="16" t="e">
        <v>#REF!</v>
      </c>
      <c r="AH384" s="16" t="e">
        <v>#REF!</v>
      </c>
      <c r="AI384" s="16" t="e">
        <v>#REF!</v>
      </c>
      <c r="AJ384" s="16" t="e">
        <v>#REF!</v>
      </c>
      <c r="AR384" s="16" t="e">
        <v>#REF!</v>
      </c>
      <c r="AS384" s="16" t="e">
        <v>#REF!</v>
      </c>
      <c r="AT384" s="16" t="e">
        <v>#REF!</v>
      </c>
      <c r="AU384" s="16" t="e">
        <v>#REF!</v>
      </c>
      <c r="AV384" s="16" t="e">
        <v>#REF!</v>
      </c>
      <c r="BD384" s="16" t="e">
        <v>#REF!</v>
      </c>
      <c r="BE384" s="16" t="e">
        <v>#REF!</v>
      </c>
      <c r="BF384" s="16" t="e">
        <v>#REF!</v>
      </c>
      <c r="BG384" s="16" t="e">
        <v>#REF!</v>
      </c>
      <c r="BH384" s="16" t="e">
        <v>#REF!</v>
      </c>
    </row>
    <row r="385" spans="3:60" x14ac:dyDescent="0.25">
      <c r="C385" s="16" t="s">
        <v>214</v>
      </c>
      <c r="D385" s="16">
        <v>4</v>
      </c>
      <c r="E385" s="16">
        <v>6</v>
      </c>
      <c r="F385" s="16">
        <v>0</v>
      </c>
      <c r="G385" s="16">
        <v>0</v>
      </c>
      <c r="H385" s="16">
        <v>0</v>
      </c>
      <c r="I385" s="16">
        <v>0</v>
      </c>
      <c r="J385" s="16">
        <v>0</v>
      </c>
      <c r="R385" s="16" t="e">
        <v>#REF!</v>
      </c>
      <c r="S385" s="16" t="e">
        <v>#REF!</v>
      </c>
      <c r="T385" s="16" t="e">
        <v>#REF!</v>
      </c>
      <c r="U385" s="16" t="e">
        <v>#REF!</v>
      </c>
      <c r="W385" s="16" t="e">
        <v>#REF!</v>
      </c>
      <c r="X385" s="16" t="e">
        <v>#REF!</v>
      </c>
      <c r="AF385" s="16" t="e">
        <v>#REF!</v>
      </c>
      <c r="AG385" s="16" t="e">
        <v>#REF!</v>
      </c>
      <c r="AH385" s="16" t="e">
        <v>#REF!</v>
      </c>
      <c r="AI385" s="16" t="e">
        <v>#REF!</v>
      </c>
      <c r="AJ385" s="16" t="e">
        <v>#REF!</v>
      </c>
      <c r="AR385" s="16" t="e">
        <v>#REF!</v>
      </c>
      <c r="AS385" s="16" t="e">
        <v>#REF!</v>
      </c>
      <c r="AT385" s="16" t="e">
        <v>#REF!</v>
      </c>
      <c r="AU385" s="16" t="e">
        <v>#REF!</v>
      </c>
      <c r="AV385" s="16" t="e">
        <v>#REF!</v>
      </c>
      <c r="BD385" s="16" t="e">
        <v>#REF!</v>
      </c>
      <c r="BE385" s="16" t="e">
        <v>#REF!</v>
      </c>
      <c r="BF385" s="16" t="e">
        <v>#REF!</v>
      </c>
      <c r="BG385" s="16" t="e">
        <v>#REF!</v>
      </c>
      <c r="BH385" s="16" t="e">
        <v>#REF!</v>
      </c>
    </row>
    <row r="386" spans="3:60" x14ac:dyDescent="0.25">
      <c r="C386" s="16" t="s">
        <v>216</v>
      </c>
      <c r="D386" s="16">
        <v>6</v>
      </c>
      <c r="E386" s="16">
        <v>12</v>
      </c>
      <c r="F386" s="16">
        <v>0</v>
      </c>
      <c r="G386" s="16">
        <v>0</v>
      </c>
      <c r="H386" s="16">
        <v>0</v>
      </c>
      <c r="I386" s="16">
        <v>0</v>
      </c>
      <c r="J386" s="16">
        <v>0</v>
      </c>
      <c r="R386" s="16" t="e">
        <v>#REF!</v>
      </c>
      <c r="S386" s="16" t="e">
        <v>#REF!</v>
      </c>
      <c r="T386" s="16" t="e">
        <v>#REF!</v>
      </c>
      <c r="U386" s="16" t="e">
        <v>#REF!</v>
      </c>
      <c r="W386" s="16" t="e">
        <v>#REF!</v>
      </c>
      <c r="X386" s="16" t="e">
        <v>#REF!</v>
      </c>
      <c r="AF386" s="16" t="e">
        <v>#REF!</v>
      </c>
      <c r="AG386" s="16" t="e">
        <v>#REF!</v>
      </c>
      <c r="AH386" s="16" t="e">
        <v>#REF!</v>
      </c>
      <c r="AI386" s="16" t="e">
        <v>#REF!</v>
      </c>
      <c r="AJ386" s="16" t="e">
        <v>#REF!</v>
      </c>
      <c r="AR386" s="16" t="e">
        <v>#REF!</v>
      </c>
      <c r="AS386" s="16" t="e">
        <v>#REF!</v>
      </c>
      <c r="AT386" s="16" t="e">
        <v>#REF!</v>
      </c>
      <c r="AU386" s="16" t="e">
        <v>#REF!</v>
      </c>
      <c r="AV386" s="16" t="e">
        <v>#REF!</v>
      </c>
      <c r="BD386" s="16" t="e">
        <v>#REF!</v>
      </c>
      <c r="BE386" s="16" t="e">
        <v>#REF!</v>
      </c>
      <c r="BF386" s="16" t="e">
        <v>#REF!</v>
      </c>
      <c r="BG386" s="16" t="e">
        <v>#REF!</v>
      </c>
      <c r="BH386" s="16" t="e">
        <v>#REF!</v>
      </c>
    </row>
    <row r="387" spans="3:60" x14ac:dyDescent="0.25">
      <c r="C387" s="16" t="s">
        <v>217</v>
      </c>
      <c r="D387" s="16">
        <v>8</v>
      </c>
      <c r="E387" s="16">
        <v>20</v>
      </c>
      <c r="F387" s="16">
        <v>0</v>
      </c>
      <c r="G387" s="16">
        <v>0</v>
      </c>
      <c r="H387" s="16">
        <v>0</v>
      </c>
      <c r="I387" s="16">
        <v>0</v>
      </c>
      <c r="J387" s="16">
        <v>0</v>
      </c>
      <c r="R387" s="16" t="e">
        <v>#REF!</v>
      </c>
      <c r="S387" s="16" t="e">
        <v>#REF!</v>
      </c>
      <c r="T387" s="16" t="e">
        <v>#REF!</v>
      </c>
      <c r="U387" s="16" t="e">
        <v>#REF!</v>
      </c>
      <c r="W387" s="16" t="e">
        <v>#REF!</v>
      </c>
      <c r="X387" s="16" t="e">
        <v>#REF!</v>
      </c>
      <c r="AF387" s="16" t="e">
        <v>#REF!</v>
      </c>
      <c r="AG387" s="16" t="e">
        <v>#REF!</v>
      </c>
      <c r="AH387" s="16" t="e">
        <v>#REF!</v>
      </c>
      <c r="AI387" s="16" t="e">
        <v>#REF!</v>
      </c>
      <c r="AJ387" s="16" t="e">
        <v>#REF!</v>
      </c>
      <c r="AR387" s="16" t="e">
        <v>#REF!</v>
      </c>
      <c r="AS387" s="16" t="e">
        <v>#REF!</v>
      </c>
      <c r="AT387" s="16" t="e">
        <v>#REF!</v>
      </c>
      <c r="AU387" s="16" t="e">
        <v>#REF!</v>
      </c>
      <c r="AV387" s="16" t="e">
        <v>#REF!</v>
      </c>
      <c r="BD387" s="16" t="e">
        <v>#REF!</v>
      </c>
      <c r="BE387" s="16" t="e">
        <v>#REF!</v>
      </c>
      <c r="BF387" s="16" t="e">
        <v>#REF!</v>
      </c>
      <c r="BG387" s="16" t="e">
        <v>#REF!</v>
      </c>
      <c r="BH387" s="16" t="e">
        <v>#REF!</v>
      </c>
    </row>
    <row r="388" spans="3:60" x14ac:dyDescent="0.25">
      <c r="C388" s="16" t="s">
        <v>218</v>
      </c>
      <c r="F388" s="16">
        <v>0</v>
      </c>
      <c r="R388" s="16" t="e">
        <v>#REF!</v>
      </c>
      <c r="S388" s="16" t="e">
        <v>#REF!</v>
      </c>
      <c r="AF388" s="16" t="e">
        <v>#REF!</v>
      </c>
      <c r="AG388" s="16" t="e">
        <v>#REF!</v>
      </c>
      <c r="AR388" s="16" t="e">
        <v>#REF!</v>
      </c>
      <c r="AS388" s="16" t="e">
        <v>#REF!</v>
      </c>
      <c r="BD388" s="16" t="e">
        <v>#REF!</v>
      </c>
      <c r="BE388" s="16" t="e">
        <v>#REF!</v>
      </c>
    </row>
    <row r="389" spans="3:60" x14ac:dyDescent="0.25">
      <c r="C389" s="16" t="s">
        <v>219</v>
      </c>
      <c r="F389" s="16">
        <v>0</v>
      </c>
    </row>
    <row r="390" spans="3:60" x14ac:dyDescent="0.25">
      <c r="C390" s="16" t="s">
        <v>220</v>
      </c>
      <c r="F390" s="16">
        <v>0</v>
      </c>
      <c r="P390" s="16" t="s">
        <v>42</v>
      </c>
      <c r="R390" s="16" t="e">
        <v>#REF!</v>
      </c>
      <c r="S390" s="16" t="e">
        <v>#REF!</v>
      </c>
      <c r="AD390" s="16" t="s">
        <v>42</v>
      </c>
      <c r="AF390" s="16" t="e">
        <v>#REF!</v>
      </c>
      <c r="AG390" s="16" t="e">
        <v>#REF!</v>
      </c>
      <c r="AR390" s="16" t="e">
        <v>#REF!</v>
      </c>
      <c r="AS390" s="16" t="e">
        <v>#REF!</v>
      </c>
      <c r="BD390" s="16" t="e">
        <v>#REF!</v>
      </c>
      <c r="BE390" s="16" t="e">
        <v>#REF!</v>
      </c>
    </row>
    <row r="391" spans="3:60" x14ac:dyDescent="0.25">
      <c r="C391" s="16" t="s">
        <v>221</v>
      </c>
      <c r="F391" s="16">
        <v>0</v>
      </c>
      <c r="P391" s="16" t="s">
        <v>42</v>
      </c>
    </row>
    <row r="393" spans="3:60" x14ac:dyDescent="0.25">
      <c r="C393" s="16" t="s">
        <v>222</v>
      </c>
      <c r="S393" s="16" t="e">
        <v>#REF!</v>
      </c>
      <c r="T393" s="16" t="e">
        <v>#REF!</v>
      </c>
      <c r="X393" s="16" t="e">
        <v>#REF!</v>
      </c>
      <c r="AG393" s="16" t="e">
        <v>#REF!</v>
      </c>
      <c r="AH393" s="16" t="e">
        <v>#REF!</v>
      </c>
      <c r="AS393" s="16" t="e">
        <v>#REF!</v>
      </c>
      <c r="AT393" s="16" t="e">
        <v>#REF!</v>
      </c>
      <c r="BE393" s="16" t="e">
        <v>#REF!</v>
      </c>
      <c r="BF393" s="16" t="e">
        <v>#REF!</v>
      </c>
    </row>
    <row r="394" spans="3:60" x14ac:dyDescent="0.25">
      <c r="C394" s="16" t="s">
        <v>223</v>
      </c>
      <c r="T394" s="16" t="e">
        <v>#REF!</v>
      </c>
      <c r="AH394" s="16" t="e">
        <v>#REF!</v>
      </c>
      <c r="AT394" s="16" t="e">
        <v>#REF!</v>
      </c>
      <c r="BF394" s="16" t="e">
        <v>#REF!</v>
      </c>
    </row>
    <row r="395" spans="3:60" x14ac:dyDescent="0.25">
      <c r="F395" s="16" t="s">
        <v>42</v>
      </c>
    </row>
    <row r="397" spans="3:60" x14ac:dyDescent="0.25">
      <c r="C397" s="16" t="s">
        <v>42</v>
      </c>
      <c r="E397" s="16">
        <v>0</v>
      </c>
      <c r="F397" s="16" t="s">
        <v>42</v>
      </c>
      <c r="G397" s="16" t="s">
        <v>42</v>
      </c>
      <c r="H397" s="16">
        <v>0</v>
      </c>
      <c r="I397" s="16">
        <v>0</v>
      </c>
      <c r="R397" s="16" t="s">
        <v>42</v>
      </c>
      <c r="S397" s="16" t="s">
        <v>42</v>
      </c>
      <c r="U397" s="16">
        <v>0</v>
      </c>
      <c r="W397" s="16">
        <v>0</v>
      </c>
      <c r="AF397" s="16" t="s">
        <v>42</v>
      </c>
      <c r="AG397" s="16" t="s">
        <v>42</v>
      </c>
      <c r="AR397" s="16" t="s">
        <v>42</v>
      </c>
      <c r="AS397" s="16" t="s">
        <v>42</v>
      </c>
      <c r="BD397" s="16" t="s">
        <v>42</v>
      </c>
      <c r="BE397" s="16" t="s">
        <v>42</v>
      </c>
    </row>
    <row r="398" spans="3:60" x14ac:dyDescent="0.25">
      <c r="C398" s="16" t="s">
        <v>212</v>
      </c>
      <c r="D398" s="16">
        <v>2</v>
      </c>
      <c r="E398" s="16">
        <v>2</v>
      </c>
      <c r="F398" s="16">
        <v>0</v>
      </c>
      <c r="G398" s="16">
        <v>0</v>
      </c>
      <c r="H398" s="16">
        <v>0</v>
      </c>
      <c r="I398" s="16">
        <v>0</v>
      </c>
      <c r="J398" s="16">
        <v>0</v>
      </c>
      <c r="R398" s="16" t="e">
        <v>#REF!</v>
      </c>
      <c r="S398" s="16" t="e">
        <v>#REF!</v>
      </c>
      <c r="T398" s="16" t="e">
        <v>#REF!</v>
      </c>
      <c r="U398" s="16" t="e">
        <v>#REF!</v>
      </c>
      <c r="W398" s="16" t="e">
        <v>#REF!</v>
      </c>
      <c r="X398" s="16" t="e">
        <v>#REF!</v>
      </c>
      <c r="AA398" s="16" t="s">
        <v>42</v>
      </c>
      <c r="AF398" s="16" t="e">
        <v>#REF!</v>
      </c>
      <c r="AG398" s="16" t="e">
        <v>#REF!</v>
      </c>
      <c r="AH398" s="16" t="e">
        <v>#REF!</v>
      </c>
      <c r="AI398" s="16" t="e">
        <v>#REF!</v>
      </c>
      <c r="AJ398" s="16" t="e">
        <v>#REF!</v>
      </c>
      <c r="AR398" s="16" t="e">
        <v>#REF!</v>
      </c>
      <c r="AS398" s="16" t="e">
        <v>#REF!</v>
      </c>
      <c r="AT398" s="16" t="e">
        <v>#REF!</v>
      </c>
      <c r="AU398" s="16" t="e">
        <v>#REF!</v>
      </c>
      <c r="AV398" s="16" t="e">
        <v>#REF!</v>
      </c>
      <c r="BD398" s="16" t="e">
        <v>#REF!</v>
      </c>
      <c r="BE398" s="16" t="e">
        <v>#REF!</v>
      </c>
      <c r="BF398" s="16" t="e">
        <v>#REF!</v>
      </c>
      <c r="BG398" s="16" t="e">
        <v>#REF!</v>
      </c>
      <c r="BH398" s="16" t="e">
        <v>#REF!</v>
      </c>
    </row>
    <row r="399" spans="3:60" x14ac:dyDescent="0.25">
      <c r="C399" s="16" t="s">
        <v>214</v>
      </c>
      <c r="D399" s="16">
        <v>4</v>
      </c>
      <c r="E399" s="16">
        <v>6</v>
      </c>
      <c r="F399" s="16">
        <v>0</v>
      </c>
      <c r="G399" s="16">
        <v>0</v>
      </c>
      <c r="H399" s="16">
        <v>0</v>
      </c>
      <c r="I399" s="16">
        <v>0</v>
      </c>
      <c r="J399" s="16">
        <v>0</v>
      </c>
      <c r="R399" s="16" t="e">
        <v>#REF!</v>
      </c>
      <c r="S399" s="16" t="e">
        <v>#REF!</v>
      </c>
      <c r="T399" s="16" t="e">
        <v>#REF!</v>
      </c>
      <c r="U399" s="16" t="e">
        <v>#REF!</v>
      </c>
      <c r="W399" s="16" t="e">
        <v>#REF!</v>
      </c>
      <c r="X399" s="16" t="e">
        <v>#REF!</v>
      </c>
      <c r="AF399" s="16" t="e">
        <v>#REF!</v>
      </c>
      <c r="AG399" s="16" t="e">
        <v>#REF!</v>
      </c>
      <c r="AH399" s="16" t="e">
        <v>#REF!</v>
      </c>
      <c r="AI399" s="16" t="e">
        <v>#REF!</v>
      </c>
      <c r="AJ399" s="16" t="e">
        <v>#REF!</v>
      </c>
      <c r="AR399" s="16" t="e">
        <v>#REF!</v>
      </c>
      <c r="AS399" s="16" t="e">
        <v>#REF!</v>
      </c>
      <c r="AT399" s="16" t="e">
        <v>#REF!</v>
      </c>
      <c r="AU399" s="16" t="e">
        <v>#REF!</v>
      </c>
      <c r="AV399" s="16" t="e">
        <v>#REF!</v>
      </c>
      <c r="BD399" s="16" t="e">
        <v>#REF!</v>
      </c>
      <c r="BE399" s="16" t="e">
        <v>#REF!</v>
      </c>
      <c r="BF399" s="16" t="e">
        <v>#REF!</v>
      </c>
      <c r="BG399" s="16" t="e">
        <v>#REF!</v>
      </c>
      <c r="BH399" s="16" t="e">
        <v>#REF!</v>
      </c>
    </row>
    <row r="400" spans="3:60" x14ac:dyDescent="0.25">
      <c r="C400" s="16" t="s">
        <v>216</v>
      </c>
      <c r="D400" s="16">
        <v>6</v>
      </c>
      <c r="E400" s="16">
        <v>12</v>
      </c>
      <c r="F400" s="16">
        <v>0</v>
      </c>
      <c r="G400" s="16">
        <v>0</v>
      </c>
      <c r="H400" s="16">
        <v>0</v>
      </c>
      <c r="I400" s="16">
        <v>0</v>
      </c>
      <c r="J400" s="16">
        <v>0</v>
      </c>
      <c r="R400" s="16" t="e">
        <v>#REF!</v>
      </c>
      <c r="S400" s="16" t="e">
        <v>#REF!</v>
      </c>
      <c r="T400" s="16" t="e">
        <v>#REF!</v>
      </c>
      <c r="U400" s="16" t="e">
        <v>#REF!</v>
      </c>
      <c r="W400" s="16" t="e">
        <v>#REF!</v>
      </c>
      <c r="X400" s="16" t="e">
        <v>#REF!</v>
      </c>
      <c r="AF400" s="16" t="e">
        <v>#REF!</v>
      </c>
      <c r="AG400" s="16" t="e">
        <v>#REF!</v>
      </c>
      <c r="AH400" s="16" t="e">
        <v>#REF!</v>
      </c>
      <c r="AI400" s="16" t="e">
        <v>#REF!</v>
      </c>
      <c r="AJ400" s="16" t="e">
        <v>#REF!</v>
      </c>
      <c r="AR400" s="16" t="e">
        <v>#REF!</v>
      </c>
      <c r="AS400" s="16" t="e">
        <v>#REF!</v>
      </c>
      <c r="AT400" s="16" t="e">
        <v>#REF!</v>
      </c>
      <c r="AU400" s="16" t="e">
        <v>#REF!</v>
      </c>
      <c r="AV400" s="16" t="e">
        <v>#REF!</v>
      </c>
      <c r="BD400" s="16" t="e">
        <v>#REF!</v>
      </c>
      <c r="BE400" s="16" t="e">
        <v>#REF!</v>
      </c>
      <c r="BF400" s="16" t="e">
        <v>#REF!</v>
      </c>
      <c r="BG400" s="16" t="e">
        <v>#REF!</v>
      </c>
      <c r="BH400" s="16" t="e">
        <v>#REF!</v>
      </c>
    </row>
    <row r="401" spans="3:60" x14ac:dyDescent="0.25">
      <c r="C401" s="16" t="s">
        <v>217</v>
      </c>
      <c r="D401" s="16">
        <v>8</v>
      </c>
      <c r="E401" s="16">
        <v>20</v>
      </c>
      <c r="F401" s="16">
        <v>0</v>
      </c>
      <c r="G401" s="16">
        <v>0</v>
      </c>
      <c r="H401" s="16">
        <v>0</v>
      </c>
      <c r="I401" s="16">
        <v>0</v>
      </c>
      <c r="J401" s="16">
        <v>0</v>
      </c>
      <c r="R401" s="16" t="e">
        <v>#REF!</v>
      </c>
      <c r="S401" s="16" t="e">
        <v>#REF!</v>
      </c>
      <c r="T401" s="16" t="e">
        <v>#REF!</v>
      </c>
      <c r="U401" s="16" t="e">
        <v>#REF!</v>
      </c>
      <c r="W401" s="16" t="e">
        <v>#REF!</v>
      </c>
      <c r="X401" s="16" t="e">
        <v>#REF!</v>
      </c>
      <c r="AF401" s="16" t="e">
        <v>#REF!</v>
      </c>
      <c r="AG401" s="16" t="e">
        <v>#REF!</v>
      </c>
      <c r="AH401" s="16" t="e">
        <v>#REF!</v>
      </c>
      <c r="AI401" s="16" t="e">
        <v>#REF!</v>
      </c>
      <c r="AJ401" s="16" t="e">
        <v>#REF!</v>
      </c>
      <c r="AR401" s="16" t="e">
        <v>#REF!</v>
      </c>
      <c r="AS401" s="16" t="e">
        <v>#REF!</v>
      </c>
      <c r="AT401" s="16" t="e">
        <v>#REF!</v>
      </c>
      <c r="AU401" s="16" t="e">
        <v>#REF!</v>
      </c>
      <c r="AV401" s="16" t="e">
        <v>#REF!</v>
      </c>
      <c r="BD401" s="16" t="e">
        <v>#REF!</v>
      </c>
      <c r="BE401" s="16" t="e">
        <v>#REF!</v>
      </c>
      <c r="BF401" s="16" t="e">
        <v>#REF!</v>
      </c>
      <c r="BG401" s="16" t="e">
        <v>#REF!</v>
      </c>
      <c r="BH401" s="16" t="e">
        <v>#REF!</v>
      </c>
    </row>
    <row r="402" spans="3:60" x14ac:dyDescent="0.25">
      <c r="C402" s="16" t="s">
        <v>218</v>
      </c>
      <c r="F402" s="16">
        <v>0</v>
      </c>
      <c r="R402" s="16" t="e">
        <v>#REF!</v>
      </c>
      <c r="S402" s="16" t="e">
        <v>#REF!</v>
      </c>
      <c r="AF402" s="16" t="e">
        <v>#REF!</v>
      </c>
      <c r="AG402" s="16" t="e">
        <v>#REF!</v>
      </c>
      <c r="AR402" s="16" t="e">
        <v>#REF!</v>
      </c>
      <c r="AS402" s="16" t="e">
        <v>#REF!</v>
      </c>
      <c r="BD402" s="16" t="e">
        <v>#REF!</v>
      </c>
      <c r="BE402" s="16" t="e">
        <v>#REF!</v>
      </c>
    </row>
    <row r="403" spans="3:60" x14ac:dyDescent="0.25">
      <c r="C403" s="16" t="s">
        <v>219</v>
      </c>
      <c r="F403" s="16">
        <v>0</v>
      </c>
    </row>
    <row r="404" spans="3:60" x14ac:dyDescent="0.25">
      <c r="C404" s="16" t="s">
        <v>220</v>
      </c>
      <c r="F404" s="16">
        <v>0</v>
      </c>
      <c r="P404" s="16" t="s">
        <v>42</v>
      </c>
      <c r="R404" s="16" t="e">
        <v>#REF!</v>
      </c>
      <c r="S404" s="16" t="e">
        <v>#REF!</v>
      </c>
      <c r="AD404" s="16" t="s">
        <v>42</v>
      </c>
      <c r="AF404" s="16" t="e">
        <v>#REF!</v>
      </c>
      <c r="AG404" s="16" t="e">
        <v>#REF!</v>
      </c>
      <c r="AR404" s="16" t="e">
        <v>#REF!</v>
      </c>
      <c r="AS404" s="16" t="e">
        <v>#REF!</v>
      </c>
      <c r="BD404" s="16" t="e">
        <v>#REF!</v>
      </c>
      <c r="BE404" s="16" t="e">
        <v>#REF!</v>
      </c>
    </row>
    <row r="405" spans="3:60" x14ac:dyDescent="0.25">
      <c r="C405" s="16" t="s">
        <v>221</v>
      </c>
      <c r="F405" s="16">
        <v>0</v>
      </c>
      <c r="P405" s="16" t="s">
        <v>42</v>
      </c>
    </row>
    <row r="407" spans="3:60" x14ac:dyDescent="0.25">
      <c r="C407" s="16" t="s">
        <v>222</v>
      </c>
      <c r="S407" s="16" t="e">
        <v>#REF!</v>
      </c>
      <c r="T407" s="16" t="e">
        <v>#REF!</v>
      </c>
      <c r="X407" s="16" t="e">
        <v>#REF!</v>
      </c>
      <c r="AG407" s="16" t="e">
        <v>#REF!</v>
      </c>
      <c r="AH407" s="16" t="e">
        <v>#REF!</v>
      </c>
      <c r="AS407" s="16" t="e">
        <v>#REF!</v>
      </c>
      <c r="AT407" s="16" t="e">
        <v>#REF!</v>
      </c>
      <c r="BE407" s="16" t="e">
        <v>#REF!</v>
      </c>
      <c r="BF407" s="16" t="e">
        <v>#REF!</v>
      </c>
    </row>
    <row r="408" spans="3:60" x14ac:dyDescent="0.25">
      <c r="C408" s="16" t="s">
        <v>223</v>
      </c>
      <c r="T408" s="16" t="e">
        <v>#REF!</v>
      </c>
      <c r="AH408" s="16" t="e">
        <v>#REF!</v>
      </c>
      <c r="AT408" s="16" t="e">
        <v>#REF!</v>
      </c>
      <c r="BF408" s="16" t="e">
        <v>#REF!</v>
      </c>
    </row>
    <row r="409" spans="3:60" x14ac:dyDescent="0.25">
      <c r="F409" s="16"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Table of Contents</vt:lpstr>
      <vt:lpstr>1a. QEMSCAN</vt:lpstr>
      <vt:lpstr>1b. XRD</vt:lpstr>
      <vt:lpstr>1c. XRF</vt:lpstr>
      <vt:lpstr>2a. Froth stability-Normal UG2</vt:lpstr>
      <vt:lpstr>2b. Froth stability-Altered UG2</vt:lpstr>
      <vt:lpstr>3. Oil adsorption</vt:lpstr>
      <vt:lpstr>4a. Normal UG2_batch flotation</vt:lpstr>
      <vt:lpstr>4b. Altered UG2_batch flotation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Thendo</dc:creator>
  <cp:lastModifiedBy>Megan Becker</cp:lastModifiedBy>
  <dcterms:created xsi:type="dcterms:W3CDTF">2022-02-25T10:15:53Z</dcterms:created>
  <dcterms:modified xsi:type="dcterms:W3CDTF">2023-09-21T09:45:30Z</dcterms:modified>
</cp:coreProperties>
</file>