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defaultThemeVersion="166925"/>
  <mc:AlternateContent xmlns:mc="http://schemas.openxmlformats.org/markup-compatibility/2006">
    <mc:Choice Requires="x15">
      <x15ac:absPath xmlns:x15ac="http://schemas.microsoft.com/office/spreadsheetml/2010/11/ac" url="/Users/craxverstappen/Desktop/UCT/CIV4044S/Elsevier/MSc Appendix Spreadsheets/"/>
    </mc:Choice>
  </mc:AlternateContent>
  <xr:revisionPtr revIDLastSave="0" documentId="13_ncr:1_{23D1D383-2507-7A45-B764-7CA38256A1B7}" xr6:coauthVersionLast="47" xr6:coauthVersionMax="47" xr10:uidLastSave="{00000000-0000-0000-0000-000000000000}"/>
  <bookViews>
    <workbookView xWindow="2680" yWindow="2720" windowWidth="28140" windowHeight="16360" xr2:uid="{199AB233-E89B-6B42-98D1-7E022A02BB27}"/>
  </bookViews>
  <sheets>
    <sheet name="Aim&amp;Method" sheetId="2" r:id="rId1"/>
    <sheet name="Water absorption test data" sheetId="11" r:id="rId2"/>
    <sheet name="Figure 30" sheetId="1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11" l="1"/>
  <c r="F5" i="11"/>
  <c r="F6" i="11"/>
  <c r="F7" i="11"/>
  <c r="H4" i="11" s="1"/>
  <c r="F8" i="11"/>
  <c r="F9" i="11"/>
  <c r="F10" i="11"/>
  <c r="F11" i="11"/>
  <c r="F12" i="11"/>
  <c r="F13" i="11"/>
  <c r="F14" i="11"/>
  <c r="F15" i="11"/>
  <c r="H15" i="11" s="1"/>
  <c r="F16" i="11"/>
  <c r="G15" i="11" s="1"/>
  <c r="F17" i="11"/>
  <c r="F18" i="11"/>
  <c r="H18" i="11" s="1"/>
  <c r="F19" i="11"/>
  <c r="F20" i="11"/>
  <c r="F21" i="11"/>
  <c r="F22" i="11"/>
  <c r="F23" i="11"/>
  <c r="F24" i="11"/>
  <c r="F25" i="11"/>
  <c r="F26" i="11"/>
  <c r="H25" i="11" s="1"/>
  <c r="F27" i="11"/>
  <c r="F28" i="11"/>
  <c r="F29" i="11"/>
  <c r="F30" i="11"/>
  <c r="F31" i="11"/>
  <c r="H31" i="11" s="1"/>
  <c r="F32" i="11"/>
  <c r="F33" i="11"/>
  <c r="F34" i="11"/>
  <c r="H34" i="11" s="1"/>
  <c r="F35" i="11"/>
  <c r="F36" i="11"/>
  <c r="F37" i="11"/>
  <c r="F38" i="11"/>
  <c r="F39" i="11"/>
  <c r="F40" i="11"/>
  <c r="H40" i="11" s="1"/>
  <c r="F41" i="11"/>
  <c r="G40" i="11" s="1"/>
  <c r="F42" i="11"/>
  <c r="F43" i="11"/>
  <c r="F44" i="11"/>
  <c r="F45" i="11"/>
  <c r="F46" i="11"/>
  <c r="F47" i="11"/>
  <c r="F48" i="11"/>
  <c r="H48" i="11" s="1"/>
  <c r="F49" i="11"/>
  <c r="F50" i="11"/>
  <c r="F51" i="11"/>
  <c r="F52" i="11"/>
  <c r="F53" i="11"/>
  <c r="F54" i="11"/>
  <c r="F55" i="11"/>
  <c r="F56" i="11"/>
  <c r="H56" i="11" s="1"/>
  <c r="F57" i="11"/>
  <c r="F58" i="11"/>
  <c r="F59" i="11"/>
  <c r="F60" i="11"/>
  <c r="F61" i="11"/>
  <c r="F62" i="11"/>
  <c r="F63" i="11"/>
  <c r="H59" i="11" s="1"/>
  <c r="F64" i="11"/>
  <c r="F65" i="11"/>
  <c r="H65" i="11" s="1"/>
  <c r="F66" i="11"/>
  <c r="G65" i="11" s="1"/>
  <c r="F67" i="11"/>
  <c r="F68" i="11"/>
  <c r="F69" i="11"/>
  <c r="F70" i="11"/>
  <c r="F71" i="11"/>
  <c r="F72" i="11"/>
  <c r="H68" i="11" s="1"/>
  <c r="F73" i="11"/>
  <c r="F74" i="11"/>
  <c r="H74" i="11" s="1"/>
  <c r="F75" i="11"/>
  <c r="F76" i="11"/>
  <c r="H12" i="11"/>
  <c r="G25" i="11"/>
  <c r="G28" i="11"/>
  <c r="H37" i="11"/>
  <c r="H43" i="11"/>
  <c r="H51" i="11"/>
  <c r="F78" i="11"/>
  <c r="F79" i="11"/>
  <c r="G77" i="11"/>
  <c r="F83" i="11"/>
  <c r="F84" i="11"/>
  <c r="F77" i="11"/>
  <c r="F80" i="11"/>
  <c r="F81" i="11"/>
  <c r="F82" i="11"/>
  <c r="G68" i="11"/>
  <c r="G37" i="11"/>
  <c r="H28" i="11"/>
  <c r="H21" i="11"/>
  <c r="G21" i="11"/>
  <c r="G12" i="11"/>
  <c r="G56" i="11" l="1"/>
  <c r="G34" i="11"/>
  <c r="G4" i="11"/>
  <c r="G48" i="11"/>
  <c r="G31" i="11"/>
  <c r="G51" i="11"/>
  <c r="G74" i="11"/>
  <c r="G18" i="11"/>
  <c r="G43" i="11"/>
  <c r="G59" i="11"/>
  <c r="H77" i="11"/>
</calcChain>
</file>

<file path=xl/sharedStrings.xml><?xml version="1.0" encoding="utf-8"?>
<sst xmlns="http://schemas.openxmlformats.org/spreadsheetml/2006/main" count="151" uniqueCount="129">
  <si>
    <t>52D</t>
  </si>
  <si>
    <t>52E</t>
  </si>
  <si>
    <t>52F</t>
  </si>
  <si>
    <t>Method:</t>
  </si>
  <si>
    <t>Reference</t>
  </si>
  <si>
    <t>Aim:</t>
  </si>
  <si>
    <t>150 µm (0.1 MPa)</t>
  </si>
  <si>
    <t>212 µm (0.1 MPa)</t>
  </si>
  <si>
    <t>300 µm (0.1 MPa)</t>
  </si>
  <si>
    <t>425 µm (0.1 MPa)</t>
  </si>
  <si>
    <t>600 µm (0.1 MPa)</t>
  </si>
  <si>
    <t>150 µm (0.2 MPa)</t>
  </si>
  <si>
    <t>212 µm (0.2 MPa)</t>
  </si>
  <si>
    <t>300 µm (0.2 MPa)</t>
  </si>
  <si>
    <t>425 µm (0.2 MPa)</t>
  </si>
  <si>
    <t>600 µm (0.2 MPa)</t>
  </si>
  <si>
    <t>150 µm (0.3 MPa)</t>
  </si>
  <si>
    <t>212 µm (0.3 MPa)</t>
  </si>
  <si>
    <t>300 µm (0.3 MPa)</t>
  </si>
  <si>
    <t>425 µm (0.3 MPa)</t>
  </si>
  <si>
    <t>600 µm (0.3 MPa)</t>
  </si>
  <si>
    <t>150 µm (0.4 MPa)</t>
  </si>
  <si>
    <t>212 µm (0.4 MPa)</t>
  </si>
  <si>
    <t>300 µm (0.4 MPa)</t>
  </si>
  <si>
    <t>425 µm (0.4 MPa)</t>
  </si>
  <si>
    <t>600 µm (0.4 MPa)</t>
  </si>
  <si>
    <t>36C</t>
  </si>
  <si>
    <t>36B</t>
  </si>
  <si>
    <t>36A</t>
  </si>
  <si>
    <t>33F</t>
  </si>
  <si>
    <t>33E</t>
  </si>
  <si>
    <t>33D</t>
  </si>
  <si>
    <t>46F</t>
  </si>
  <si>
    <t>46E</t>
  </si>
  <si>
    <t>46D</t>
  </si>
  <si>
    <t>43F</t>
  </si>
  <si>
    <t>43E</t>
  </si>
  <si>
    <t>43D</t>
  </si>
  <si>
    <t>48C</t>
  </si>
  <si>
    <t>48B</t>
  </si>
  <si>
    <t>48A</t>
  </si>
  <si>
    <t>43C</t>
  </si>
  <si>
    <t>43B</t>
  </si>
  <si>
    <t>43A</t>
  </si>
  <si>
    <t>53F</t>
  </si>
  <si>
    <t>53E</t>
  </si>
  <si>
    <t>53D</t>
  </si>
  <si>
    <t>47C</t>
  </si>
  <si>
    <t>47B</t>
  </si>
  <si>
    <t>31F</t>
  </si>
  <si>
    <t>31E</t>
  </si>
  <si>
    <t>31D</t>
  </si>
  <si>
    <t>48F</t>
  </si>
  <si>
    <t>48E</t>
  </si>
  <si>
    <t>50F</t>
  </si>
  <si>
    <t>50E</t>
  </si>
  <si>
    <t>50D</t>
  </si>
  <si>
    <t>29F</t>
  </si>
  <si>
    <t>29E</t>
  </si>
  <si>
    <t>29D</t>
  </si>
  <si>
    <t>35F</t>
  </si>
  <si>
    <t>35E</t>
  </si>
  <si>
    <t>35D</t>
  </si>
  <si>
    <t>47F</t>
  </si>
  <si>
    <t>47E</t>
  </si>
  <si>
    <t>47D</t>
  </si>
  <si>
    <t>49C</t>
  </si>
  <si>
    <t>49B</t>
  </si>
  <si>
    <t>49A</t>
  </si>
  <si>
    <t>49F</t>
  </si>
  <si>
    <t>49E</t>
  </si>
  <si>
    <t>49D</t>
  </si>
  <si>
    <t>34E</t>
  </si>
  <si>
    <t>34D</t>
  </si>
  <si>
    <t>46C</t>
  </si>
  <si>
    <t>46B</t>
  </si>
  <si>
    <t>46A</t>
  </si>
  <si>
    <t>31C</t>
  </si>
  <si>
    <t>31B</t>
  </si>
  <si>
    <t>31A</t>
  </si>
  <si>
    <t>50B</t>
  </si>
  <si>
    <t>50A</t>
  </si>
  <si>
    <t>Specimen ID</t>
  </si>
  <si>
    <t>Forming conditions</t>
  </si>
  <si>
    <t>54D</t>
  </si>
  <si>
    <t>54E</t>
  </si>
  <si>
    <t>54F</t>
  </si>
  <si>
    <t>52A</t>
  </si>
  <si>
    <t>52B</t>
  </si>
  <si>
    <t>51D</t>
  </si>
  <si>
    <t>51E</t>
  </si>
  <si>
    <t>51F</t>
  </si>
  <si>
    <t>53A</t>
  </si>
  <si>
    <t>53B</t>
  </si>
  <si>
    <t>53C</t>
  </si>
  <si>
    <t>51A</t>
  </si>
  <si>
    <t>51B</t>
  </si>
  <si>
    <t>51C</t>
  </si>
  <si>
    <t>54A</t>
  </si>
  <si>
    <t>54B</t>
  </si>
  <si>
    <t>54C</t>
  </si>
  <si>
    <t>55A</t>
  </si>
  <si>
    <t>55B</t>
  </si>
  <si>
    <t>55D</t>
  </si>
  <si>
    <t>55E</t>
  </si>
  <si>
    <t>55F</t>
  </si>
  <si>
    <t>Discussion:</t>
  </si>
  <si>
    <t>Link</t>
  </si>
  <si>
    <t>Average [%]</t>
  </si>
  <si>
    <t>σ [%]</t>
  </si>
  <si>
    <t>Dry mass [g]</t>
  </si>
  <si>
    <t>Water absorption [%]</t>
  </si>
  <si>
    <t>§</t>
  </si>
  <si>
    <t>Water bath (Ecobath 207, Labotec, Midrand, R.S.A.) used to facilitate water absorption tests</t>
  </si>
  <si>
    <t>Water absorption results</t>
  </si>
  <si>
    <t>Figure 23:</t>
  </si>
  <si>
    <t>Equation (2):</t>
  </si>
  <si>
    <t>Wet mass [g]</t>
  </si>
  <si>
    <t>(ASTM C373-18)</t>
  </si>
  <si>
    <t>(ISO 10545-3)</t>
  </si>
  <si>
    <t>(SANS1449)</t>
  </si>
  <si>
    <t>(ISO 13006)</t>
  </si>
  <si>
    <t>https://doi.org/10.1520/C0373-18 </t>
  </si>
  <si>
    <t>https://www.iso.org/standard/18617.html</t>
  </si>
  <si>
    <t>https://www.iso.org/standard/63406.html</t>
  </si>
  <si>
    <t>https://store.sabs.co.za/catalog/product/view/id/208921/s/sans-1449-2012-ed-2-02/</t>
  </si>
  <si>
    <t>Figure 30: Water absorption results for the full range of geo-tile forming conditions</t>
  </si>
  <si>
    <t>Water absorption results data used to plot Figure 30</t>
  </si>
  <si>
    <t>Average water
absorption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</si>
</sst>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9" x14ac:knownFonts="1">
    <font>
      <sz val="12"/>
      <color theme="1"/>
      <name val="Calibri"/>
      <family val="2"/>
      <scheme val="minor"/>
    </font>
    <font>
      <sz val="12"/>
      <color theme="1"/>
      <name val="Calibri"/>
      <family val="2"/>
      <scheme val="minor"/>
    </font>
    <font>
      <b/>
      <sz val="12"/>
      <color theme="1"/>
      <name val="Calibri"/>
      <family val="2"/>
      <scheme val="minor"/>
    </font>
    <font>
      <sz val="12"/>
      <color rgb="FF000000"/>
      <name val="Calibri"/>
      <family val="2"/>
      <scheme val="minor"/>
    </font>
    <font>
      <b/>
      <sz val="12"/>
      <color rgb="FF000000"/>
      <name val="Calibri"/>
      <family val="2"/>
      <scheme val="minor"/>
    </font>
    <font>
      <u/>
      <sz val="12"/>
      <color theme="10"/>
      <name val="Calibri"/>
      <family val="2"/>
      <scheme val="minor"/>
    </font>
    <font>
      <sz val="12"/>
      <name val="Calibri"/>
      <family val="2"/>
      <scheme val="minor"/>
    </font>
    <font>
      <sz val="12"/>
      <color theme="0"/>
      <name val="Calibri"/>
      <family val="2"/>
      <scheme val="minor"/>
    </font>
    <font>
      <b/>
      <u/>
      <sz val="12"/>
      <color theme="1"/>
      <name val="Calibri"/>
      <family val="2"/>
      <scheme val="minor"/>
    </font>
  </fonts>
  <fills count="3">
    <fill>
      <patternFill patternType="none"/>
    </fill>
    <fill>
      <patternFill patternType="gray125"/>
    </fill>
    <fill>
      <patternFill patternType="solid">
        <fgColor theme="7"/>
      </patternFill>
    </fill>
  </fills>
  <borders count="42">
    <border>
      <left/>
      <right/>
      <top/>
      <bottom/>
      <diagonal/>
    </border>
    <border>
      <left style="thin">
        <color auto="1"/>
      </left>
      <right/>
      <top/>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top style="thin">
        <color auto="1"/>
      </top>
      <bottom/>
      <diagonal/>
    </border>
    <border>
      <left/>
      <right style="medium">
        <color auto="1"/>
      </right>
      <top/>
      <bottom/>
      <diagonal/>
    </border>
    <border>
      <left style="medium">
        <color auto="1"/>
      </left>
      <right/>
      <top/>
      <bottom/>
      <diagonal/>
    </border>
    <border>
      <left/>
      <right style="medium">
        <color auto="1"/>
      </right>
      <top style="medium">
        <color auto="1"/>
      </top>
      <bottom/>
      <diagonal/>
    </border>
    <border>
      <left/>
      <right/>
      <top style="medium">
        <color auto="1"/>
      </top>
      <bottom/>
      <diagonal/>
    </border>
    <border>
      <left style="medium">
        <color auto="1"/>
      </left>
      <right/>
      <top style="medium">
        <color auto="1"/>
      </top>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thin">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right style="thin">
        <color auto="1"/>
      </right>
      <top style="thin">
        <color auto="1"/>
      </top>
      <bottom/>
      <diagonal/>
    </border>
    <border>
      <left style="thin">
        <color auto="1"/>
      </left>
      <right/>
      <top/>
      <bottom style="medium">
        <color auto="1"/>
      </bottom>
      <diagonal/>
    </border>
    <border>
      <left/>
      <right style="thin">
        <color auto="1"/>
      </right>
      <top/>
      <bottom style="medium">
        <color auto="1"/>
      </bottom>
      <diagonal/>
    </border>
    <border>
      <left style="medium">
        <color auto="1"/>
      </left>
      <right/>
      <top/>
      <bottom style="medium">
        <color auto="1"/>
      </bottom>
      <diagonal/>
    </border>
  </borders>
  <cellStyleXfs count="4">
    <xf numFmtId="0" fontId="0" fillId="0" borderId="0"/>
    <xf numFmtId="0" fontId="1" fillId="0" borderId="0"/>
    <xf numFmtId="0" fontId="5" fillId="0" borderId="0" applyNumberFormat="0" applyFill="0" applyBorder="0" applyAlignment="0" applyProtection="0"/>
    <xf numFmtId="0" fontId="7" fillId="2" borderId="0" applyNumberFormat="0" applyBorder="0" applyAlignment="0" applyProtection="0"/>
  </cellStyleXfs>
  <cellXfs count="79">
    <xf numFmtId="0" fontId="0" fillId="0" borderId="0" xfId="0"/>
    <xf numFmtId="0" fontId="2" fillId="0" borderId="0" xfId="0" applyFont="1"/>
    <xf numFmtId="2" fontId="0" fillId="0" borderId="0" xfId="0" applyNumberFormat="1"/>
    <xf numFmtId="0" fontId="3" fillId="0" borderId="0" xfId="0" applyFont="1"/>
    <xf numFmtId="0" fontId="0" fillId="0" borderId="0" xfId="0" applyAlignment="1">
      <alignment wrapText="1"/>
    </xf>
    <xf numFmtId="0" fontId="3" fillId="0" borderId="0" xfId="0" applyFont="1" applyAlignment="1">
      <alignment wrapText="1"/>
    </xf>
    <xf numFmtId="2" fontId="3" fillId="0" borderId="0" xfId="0" applyNumberFormat="1" applyFont="1"/>
    <xf numFmtId="0" fontId="0" fillId="0" borderId="11" xfId="0" applyBorder="1"/>
    <xf numFmtId="0" fontId="0" fillId="0" borderId="12" xfId="0" applyBorder="1"/>
    <xf numFmtId="0" fontId="0" fillId="0" borderId="14" xfId="0" applyBorder="1"/>
    <xf numFmtId="0" fontId="0" fillId="0" borderId="15" xfId="0" applyBorder="1"/>
    <xf numFmtId="164" fontId="3" fillId="0" borderId="0" xfId="0" applyNumberFormat="1" applyFont="1"/>
    <xf numFmtId="0" fontId="2" fillId="0" borderId="18" xfId="0" applyFont="1" applyBorder="1"/>
    <xf numFmtId="0" fontId="5" fillId="0" borderId="0" xfId="2"/>
    <xf numFmtId="0" fontId="0" fillId="0" borderId="24" xfId="0" applyBorder="1"/>
    <xf numFmtId="0" fontId="2" fillId="0" borderId="20" xfId="0" applyFont="1" applyBorder="1"/>
    <xf numFmtId="0" fontId="2" fillId="0" borderId="23" xfId="0" applyFont="1" applyBorder="1"/>
    <xf numFmtId="0" fontId="0" fillId="0" borderId="33" xfId="0" applyBorder="1"/>
    <xf numFmtId="0" fontId="0" fillId="0" borderId="22" xfId="0" applyBorder="1"/>
    <xf numFmtId="0" fontId="0" fillId="0" borderId="35" xfId="0" applyBorder="1"/>
    <xf numFmtId="0" fontId="6" fillId="0" borderId="33" xfId="0" applyFont="1" applyBorder="1"/>
    <xf numFmtId="0" fontId="6" fillId="0" borderId="24" xfId="0" applyFont="1" applyBorder="1"/>
    <xf numFmtId="0" fontId="6" fillId="0" borderId="35" xfId="0" applyFont="1" applyBorder="1"/>
    <xf numFmtId="2" fontId="1" fillId="0" borderId="10" xfId="1" applyNumberFormat="1" applyBorder="1"/>
    <xf numFmtId="2" fontId="1" fillId="0" borderId="38" xfId="1" applyNumberFormat="1" applyBorder="1"/>
    <xf numFmtId="2" fontId="1" fillId="0" borderId="1" xfId="1" applyNumberFormat="1" applyBorder="1"/>
    <xf numFmtId="2" fontId="1" fillId="0" borderId="5" xfId="1" applyNumberFormat="1" applyBorder="1"/>
    <xf numFmtId="2" fontId="1" fillId="0" borderId="9" xfId="1" applyNumberFormat="1" applyBorder="1"/>
    <xf numFmtId="2" fontId="1" fillId="0" borderId="6" xfId="1" applyNumberFormat="1" applyBorder="1"/>
    <xf numFmtId="2" fontId="1" fillId="0" borderId="39" xfId="1" applyNumberFormat="1" applyBorder="1"/>
    <xf numFmtId="2" fontId="1" fillId="0" borderId="40" xfId="1" applyNumberFormat="1" applyBorder="1"/>
    <xf numFmtId="2" fontId="1" fillId="0" borderId="2" xfId="1" applyNumberFormat="1" applyBorder="1"/>
    <xf numFmtId="2" fontId="1" fillId="0" borderId="36" xfId="1" applyNumberFormat="1" applyBorder="1"/>
    <xf numFmtId="2" fontId="0" fillId="0" borderId="4" xfId="0" applyNumberFormat="1" applyBorder="1"/>
    <xf numFmtId="2" fontId="0" fillId="0" borderId="3" xfId="0" applyNumberFormat="1" applyBorder="1"/>
    <xf numFmtId="0" fontId="2" fillId="0" borderId="30" xfId="0" applyFont="1" applyBorder="1"/>
    <xf numFmtId="0" fontId="2" fillId="0" borderId="32" xfId="0" applyFont="1" applyBorder="1"/>
    <xf numFmtId="0" fontId="0" fillId="0" borderId="13" xfId="0" applyBorder="1"/>
    <xf numFmtId="0" fontId="0" fillId="0" borderId="41" xfId="0" applyBorder="1"/>
    <xf numFmtId="0" fontId="0" fillId="0" borderId="16" xfId="0" applyBorder="1"/>
    <xf numFmtId="0" fontId="0" fillId="0" borderId="17" xfId="0" applyBorder="1"/>
    <xf numFmtId="0" fontId="2" fillId="0" borderId="15" xfId="0" applyFont="1" applyBorder="1"/>
    <xf numFmtId="0" fontId="2" fillId="0" borderId="12" xfId="0" applyFont="1" applyBorder="1"/>
    <xf numFmtId="0" fontId="5" fillId="0" borderId="0" xfId="2" applyBorder="1"/>
    <xf numFmtId="0" fontId="5" fillId="0" borderId="16" xfId="2" applyBorder="1"/>
    <xf numFmtId="0" fontId="8" fillId="0" borderId="15" xfId="0" applyFont="1" applyBorder="1"/>
    <xf numFmtId="0" fontId="8" fillId="0" borderId="14" xfId="0" applyFont="1" applyBorder="1"/>
    <xf numFmtId="0" fontId="3" fillId="0" borderId="15" xfId="0" applyFont="1" applyBorder="1" applyAlignment="1">
      <alignment wrapText="1"/>
    </xf>
    <xf numFmtId="0" fontId="3" fillId="0" borderId="14" xfId="0" applyFont="1" applyBorder="1"/>
    <xf numFmtId="2" fontId="3" fillId="0" borderId="14" xfId="0" applyNumberFormat="1" applyFont="1" applyBorder="1"/>
    <xf numFmtId="0" fontId="3" fillId="0" borderId="12" xfId="0" applyFont="1" applyBorder="1" applyAlignment="1">
      <alignment wrapText="1"/>
    </xf>
    <xf numFmtId="0" fontId="3" fillId="0" borderId="41" xfId="0" applyFont="1" applyBorder="1" applyAlignment="1">
      <alignment wrapText="1"/>
    </xf>
    <xf numFmtId="0" fontId="3" fillId="0" borderId="16" xfId="0" applyFont="1" applyBorder="1"/>
    <xf numFmtId="2" fontId="3" fillId="0" borderId="16" xfId="0" applyNumberFormat="1" applyFont="1" applyBorder="1"/>
    <xf numFmtId="165" fontId="6" fillId="0" borderId="34" xfId="3" applyNumberFormat="1" applyFont="1" applyFill="1" applyBorder="1" applyAlignment="1">
      <alignment horizontal="center"/>
    </xf>
    <xf numFmtId="165" fontId="6" fillId="0" borderId="25" xfId="3" applyNumberFormat="1" applyFont="1" applyFill="1" applyBorder="1" applyAlignment="1">
      <alignment horizontal="center"/>
    </xf>
    <xf numFmtId="165" fontId="6" fillId="0" borderId="27" xfId="3" applyNumberFormat="1" applyFont="1" applyFill="1" applyBorder="1" applyAlignment="1">
      <alignment horizontal="center"/>
    </xf>
    <xf numFmtId="2" fontId="6" fillId="0" borderId="8" xfId="3" applyNumberFormat="1" applyFont="1" applyFill="1" applyBorder="1" applyAlignment="1">
      <alignment horizontal="center"/>
    </xf>
    <xf numFmtId="2" fontId="6" fillId="0" borderId="2" xfId="3" applyNumberFormat="1" applyFont="1" applyFill="1" applyBorder="1" applyAlignment="1">
      <alignment horizontal="center"/>
    </xf>
    <xf numFmtId="2" fontId="6" fillId="0" borderId="36" xfId="3" applyNumberFormat="1" applyFont="1" applyFill="1" applyBorder="1" applyAlignment="1">
      <alignment horizontal="center"/>
    </xf>
    <xf numFmtId="0" fontId="2" fillId="0" borderId="30" xfId="0" applyFont="1" applyBorder="1" applyAlignment="1">
      <alignment horizontal="center"/>
    </xf>
    <xf numFmtId="0" fontId="2" fillId="0" borderId="31" xfId="0" applyFont="1" applyBorder="1" applyAlignment="1">
      <alignment horizontal="center"/>
    </xf>
    <xf numFmtId="0" fontId="2" fillId="0" borderId="32" xfId="0" applyFont="1" applyBorder="1" applyAlignment="1">
      <alignment horizontal="center"/>
    </xf>
    <xf numFmtId="0" fontId="2" fillId="0" borderId="29" xfId="0" applyFont="1" applyBorder="1" applyAlignment="1">
      <alignment horizontal="center" vertical="center" wrapText="1"/>
    </xf>
    <xf numFmtId="0" fontId="2" fillId="0" borderId="7" xfId="0" applyFont="1" applyBorder="1" applyAlignment="1">
      <alignment horizontal="center" vertical="center"/>
    </xf>
    <xf numFmtId="0" fontId="4" fillId="0" borderId="37" xfId="0" applyFont="1" applyBorder="1" applyAlignment="1">
      <alignment horizontal="center" vertical="center"/>
    </xf>
    <xf numFmtId="0" fontId="4" fillId="0" borderId="22" xfId="0" applyFont="1" applyBorder="1" applyAlignment="1">
      <alignment horizontal="center" vertical="center"/>
    </xf>
    <xf numFmtId="0" fontId="2" fillId="0" borderId="26" xfId="0" applyFont="1" applyBorder="1" applyAlignment="1">
      <alignment horizontal="center" vertical="center"/>
    </xf>
    <xf numFmtId="0" fontId="2" fillId="0" borderId="28" xfId="0" applyFont="1" applyBorder="1" applyAlignment="1">
      <alignment horizontal="center" vertical="center"/>
    </xf>
    <xf numFmtId="0" fontId="0" fillId="0" borderId="19" xfId="0" applyBorder="1" applyAlignment="1">
      <alignment horizontal="center" vertical="center"/>
    </xf>
    <xf numFmtId="2" fontId="0" fillId="0" borderId="8" xfId="0" applyNumberFormat="1" applyBorder="1" applyAlignment="1">
      <alignment horizontal="center" vertical="center"/>
    </xf>
    <xf numFmtId="2" fontId="0" fillId="0" borderId="2" xfId="0" applyNumberFormat="1" applyBorder="1" applyAlignment="1">
      <alignment horizontal="center" vertical="center"/>
    </xf>
    <xf numFmtId="2" fontId="0" fillId="0" borderId="7" xfId="0" applyNumberFormat="1" applyBorder="1" applyAlignment="1">
      <alignment horizontal="center" vertical="center"/>
    </xf>
    <xf numFmtId="165" fontId="0" fillId="0" borderId="34" xfId="0" applyNumberFormat="1" applyBorder="1" applyAlignment="1">
      <alignment horizontal="center" vertical="center"/>
    </xf>
    <xf numFmtId="165" fontId="0" fillId="0" borderId="25" xfId="0" applyNumberFormat="1" applyBorder="1" applyAlignment="1">
      <alignment horizontal="center" vertical="center"/>
    </xf>
    <xf numFmtId="165" fontId="0" fillId="0" borderId="28" xfId="0" applyNumberFormat="1" applyBorder="1" applyAlignment="1">
      <alignment horizontal="center" vertical="center"/>
    </xf>
    <xf numFmtId="0" fontId="0" fillId="0" borderId="21" xfId="0" applyBorder="1" applyAlignment="1">
      <alignment horizontal="center" vertical="center"/>
    </xf>
    <xf numFmtId="2" fontId="0" fillId="0" borderId="36" xfId="0" applyNumberFormat="1" applyBorder="1" applyAlignment="1">
      <alignment horizontal="center" vertical="center"/>
    </xf>
    <xf numFmtId="165" fontId="0" fillId="0" borderId="27" xfId="0" applyNumberFormat="1" applyBorder="1" applyAlignment="1">
      <alignment horizontal="center" vertical="center"/>
    </xf>
  </cellXfs>
  <cellStyles count="4">
    <cellStyle name="Accent4" xfId="3" builtinId="41"/>
    <cellStyle name="Hyperlink" xfId="2" builtinId="8"/>
    <cellStyle name="Normal" xfId="0" builtinId="0"/>
    <cellStyle name="Normal 2" xfId="1" xr:uid="{D1CDA96B-B21C-1148-98C8-FE7FC55D95E3}"/>
  </cellStyles>
  <dxfs count="0"/>
  <tableStyles count="0" defaultTableStyle="TableStyleMedium2" defaultPivotStyle="PivotStyleLight16"/>
  <colors>
    <mruColors>
      <color rgb="FF70AD47"/>
      <color rgb="FF429DDB"/>
      <color rgb="FF0AB8B6"/>
      <color rgb="FF84C341"/>
      <color rgb="FF4DB749"/>
      <color rgb="FF33A452"/>
      <color rgb="FF969696"/>
      <color rgb="FF464646"/>
      <color rgb="FF4690CD"/>
      <color rgb="FF90DB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barChart>
        <c:barDir val="col"/>
        <c:grouping val="clustered"/>
        <c:varyColors val="0"/>
        <c:ser>
          <c:idx val="0"/>
          <c:order val="0"/>
          <c:tx>
            <c:strRef>
              <c:f>'Water absorption test data'!$F$89</c:f>
              <c:strCache>
                <c:ptCount val="1"/>
              </c:strCache>
            </c:strRef>
          </c:tx>
          <c:spPr>
            <a:solidFill>
              <a:srgbClr val="429DDB"/>
            </a:solidFill>
            <a:ln w="15875">
              <a:solidFill>
                <a:srgbClr val="969696"/>
              </a:solidFill>
            </a:ln>
          </c:spPr>
          <c:invertIfNegative val="0"/>
          <c:errBars>
            <c:errBarType val="both"/>
            <c:errValType val="cust"/>
            <c:noEndCap val="0"/>
            <c:plus>
              <c:numRef>
                <c:f>'Water absorption test data'!$D$92:$D$111</c:f>
                <c:numCache>
                  <c:formatCode>General</c:formatCode>
                  <c:ptCount val="20"/>
                  <c:pt idx="0">
                    <c:v>1.4507189755837524</c:v>
                  </c:pt>
                  <c:pt idx="1">
                    <c:v>0.98937516403327341</c:v>
                  </c:pt>
                  <c:pt idx="2">
                    <c:v>0.55201182035137697</c:v>
                  </c:pt>
                  <c:pt idx="3">
                    <c:v>0.10184221948679156</c:v>
                  </c:pt>
                  <c:pt idx="4">
                    <c:v>0.88732460183162698</c:v>
                  </c:pt>
                  <c:pt idx="5">
                    <c:v>0.39948049011352249</c:v>
                  </c:pt>
                  <c:pt idx="6">
                    <c:v>1.2466857991039666</c:v>
                  </c:pt>
                  <c:pt idx="7">
                    <c:v>0.40234900506587185</c:v>
                  </c:pt>
                  <c:pt idx="8">
                    <c:v>0.77979027468743234</c:v>
                  </c:pt>
                  <c:pt idx="9">
                    <c:v>0.19304685013144296</c:v>
                  </c:pt>
                  <c:pt idx="10">
                    <c:v>1.1513707875097927</c:v>
                  </c:pt>
                  <c:pt idx="11">
                    <c:v>1.0183881943581394</c:v>
                  </c:pt>
                  <c:pt idx="12">
                    <c:v>0.41449890541813261</c:v>
                  </c:pt>
                  <c:pt idx="13">
                    <c:v>1.56692500475758</c:v>
                  </c:pt>
                  <c:pt idx="14">
                    <c:v>0.70824147081500088</c:v>
                  </c:pt>
                  <c:pt idx="15">
                    <c:v>0.59120116553212054</c:v>
                  </c:pt>
                  <c:pt idx="16">
                    <c:v>0.59673208124446164</c:v>
                  </c:pt>
                  <c:pt idx="17">
                    <c:v>0.87642639510033782</c:v>
                  </c:pt>
                  <c:pt idx="18">
                    <c:v>0.38448536161090097</c:v>
                  </c:pt>
                  <c:pt idx="19">
                    <c:v>1.3519043770636487</c:v>
                  </c:pt>
                </c:numCache>
              </c:numRef>
            </c:plus>
            <c:minus>
              <c:numRef>
                <c:f>'Water absorption test data'!$D$92:$D$111</c:f>
                <c:numCache>
                  <c:formatCode>General</c:formatCode>
                  <c:ptCount val="20"/>
                  <c:pt idx="0">
                    <c:v>1.4507189755837524</c:v>
                  </c:pt>
                  <c:pt idx="1">
                    <c:v>0.98937516403327341</c:v>
                  </c:pt>
                  <c:pt idx="2">
                    <c:v>0.55201182035137697</c:v>
                  </c:pt>
                  <c:pt idx="3">
                    <c:v>0.10184221948679156</c:v>
                  </c:pt>
                  <c:pt idx="4">
                    <c:v>0.88732460183162698</c:v>
                  </c:pt>
                  <c:pt idx="5">
                    <c:v>0.39948049011352249</c:v>
                  </c:pt>
                  <c:pt idx="6">
                    <c:v>1.2466857991039666</c:v>
                  </c:pt>
                  <c:pt idx="7">
                    <c:v>0.40234900506587185</c:v>
                  </c:pt>
                  <c:pt idx="8">
                    <c:v>0.77979027468743234</c:v>
                  </c:pt>
                  <c:pt idx="9">
                    <c:v>0.19304685013144296</c:v>
                  </c:pt>
                  <c:pt idx="10">
                    <c:v>1.1513707875097927</c:v>
                  </c:pt>
                  <c:pt idx="11">
                    <c:v>1.0183881943581394</c:v>
                  </c:pt>
                  <c:pt idx="12">
                    <c:v>0.41449890541813261</c:v>
                  </c:pt>
                  <c:pt idx="13">
                    <c:v>1.56692500475758</c:v>
                  </c:pt>
                  <c:pt idx="14">
                    <c:v>0.70824147081500088</c:v>
                  </c:pt>
                  <c:pt idx="15">
                    <c:v>0.59120116553212054</c:v>
                  </c:pt>
                  <c:pt idx="16">
                    <c:v>0.59673208124446164</c:v>
                  </c:pt>
                  <c:pt idx="17">
                    <c:v>0.87642639510033782</c:v>
                  </c:pt>
                  <c:pt idx="18">
                    <c:v>0.38448536161090097</c:v>
                  </c:pt>
                  <c:pt idx="19">
                    <c:v>1.3519043770636487</c:v>
                  </c:pt>
                </c:numCache>
              </c:numRef>
            </c:minus>
            <c:spPr>
              <a:ln w="15875">
                <a:headEnd w="lg" len="lg"/>
                <a:tailEnd w="lg" len="lg"/>
              </a:ln>
            </c:spPr>
          </c:errBars>
          <c:cat>
            <c:strRef>
              <c:f>'Water absorption test data'!$B$92:$B$111</c:f>
              <c:strCache>
                <c:ptCount val="20"/>
                <c:pt idx="0">
                  <c:v>150 µm (0.1 MPa)</c:v>
                </c:pt>
                <c:pt idx="1">
                  <c:v>212 µm (0.1 MPa)</c:v>
                </c:pt>
                <c:pt idx="2">
                  <c:v>300 µm (0.1 MPa)</c:v>
                </c:pt>
                <c:pt idx="3">
                  <c:v>425 µm (0.1 MPa)</c:v>
                </c:pt>
                <c:pt idx="4">
                  <c:v>600 µm (0.1 MPa)</c:v>
                </c:pt>
                <c:pt idx="5">
                  <c:v>150 µm (0.2 MPa)</c:v>
                </c:pt>
                <c:pt idx="6">
                  <c:v>212 µm (0.2 MPa)</c:v>
                </c:pt>
                <c:pt idx="7">
                  <c:v>300 µm (0.2 MPa)</c:v>
                </c:pt>
                <c:pt idx="8">
                  <c:v>425 µm (0.2 MPa)</c:v>
                </c:pt>
                <c:pt idx="9">
                  <c:v>600 µm (0.2 MPa)</c:v>
                </c:pt>
                <c:pt idx="10">
                  <c:v>150 µm (0.3 MPa)</c:v>
                </c:pt>
                <c:pt idx="11">
                  <c:v>212 µm (0.3 MPa)</c:v>
                </c:pt>
                <c:pt idx="12">
                  <c:v>300 µm (0.3 MPa)</c:v>
                </c:pt>
                <c:pt idx="13">
                  <c:v>425 µm (0.3 MPa)</c:v>
                </c:pt>
                <c:pt idx="14">
                  <c:v>600 µm (0.3 MPa)</c:v>
                </c:pt>
                <c:pt idx="15">
                  <c:v>150 µm (0.4 MPa)</c:v>
                </c:pt>
                <c:pt idx="16">
                  <c:v>212 µm (0.4 MPa)</c:v>
                </c:pt>
                <c:pt idx="17">
                  <c:v>300 µm (0.4 MPa)</c:v>
                </c:pt>
                <c:pt idx="18">
                  <c:v>425 µm (0.4 MPa)</c:v>
                </c:pt>
                <c:pt idx="19">
                  <c:v>600 µm (0.4 MPa)</c:v>
                </c:pt>
              </c:strCache>
            </c:strRef>
          </c:cat>
          <c:val>
            <c:numRef>
              <c:f>'Water absorption test data'!$C$92:$C$111</c:f>
              <c:numCache>
                <c:formatCode>0.00</c:formatCode>
                <c:ptCount val="20"/>
                <c:pt idx="0">
                  <c:v>8.5060219829938557</c:v>
                </c:pt>
                <c:pt idx="1">
                  <c:v>8.2964399439306753</c:v>
                </c:pt>
                <c:pt idx="2">
                  <c:v>9.3356093608939599</c:v>
                </c:pt>
                <c:pt idx="3">
                  <c:v>8.7925572040451971</c:v>
                </c:pt>
                <c:pt idx="4">
                  <c:v>8.6067782260242485</c:v>
                </c:pt>
                <c:pt idx="5">
                  <c:v>7.1077807523085781</c:v>
                </c:pt>
                <c:pt idx="6">
                  <c:v>6.7924674276062982</c:v>
                </c:pt>
                <c:pt idx="7">
                  <c:v>8.541865990783009</c:v>
                </c:pt>
                <c:pt idx="8">
                  <c:v>8.5266148147510403</c:v>
                </c:pt>
                <c:pt idx="9">
                  <c:v>9.7656667928984398</c:v>
                </c:pt>
                <c:pt idx="10">
                  <c:v>9.4312388275825487</c:v>
                </c:pt>
                <c:pt idx="11">
                  <c:v>7.8645293473428719</c:v>
                </c:pt>
                <c:pt idx="12">
                  <c:v>8.9935834161942498</c:v>
                </c:pt>
                <c:pt idx="13">
                  <c:v>8.435186311121381</c:v>
                </c:pt>
                <c:pt idx="14">
                  <c:v>7.0952039230013701</c:v>
                </c:pt>
                <c:pt idx="15">
                  <c:v>7.6888416847499874</c:v>
                </c:pt>
                <c:pt idx="16">
                  <c:v>6.3975179735506416</c:v>
                </c:pt>
                <c:pt idx="17">
                  <c:v>8.3780487016490266</c:v>
                </c:pt>
                <c:pt idx="18">
                  <c:v>8.6892651884372523</c:v>
                </c:pt>
                <c:pt idx="19">
                  <c:v>7.7142366599814736</c:v>
                </c:pt>
              </c:numCache>
            </c:numRef>
          </c:val>
          <c:extLst>
            <c:ext xmlns:c16="http://schemas.microsoft.com/office/drawing/2014/chart" uri="{C3380CC4-5D6E-409C-BE32-E72D297353CC}">
              <c16:uniqueId val="{00000000-7849-9441-8168-773280DAC940}"/>
            </c:ext>
          </c:extLst>
        </c:ser>
        <c:dLbls>
          <c:showLegendKey val="0"/>
          <c:showVal val="0"/>
          <c:showCatName val="0"/>
          <c:showSerName val="0"/>
          <c:showPercent val="0"/>
          <c:showBubbleSize val="0"/>
        </c:dLbls>
        <c:gapWidth val="150"/>
        <c:axId val="-1967507240"/>
        <c:axId val="-2003491240"/>
      </c:barChart>
      <c:catAx>
        <c:axId val="-1967507240"/>
        <c:scaling>
          <c:orientation val="minMax"/>
        </c:scaling>
        <c:delete val="0"/>
        <c:axPos val="b"/>
        <c:title>
          <c:tx>
            <c:rich>
              <a:bodyPr/>
              <a:lstStyle/>
              <a:p>
                <a:pPr>
                  <a:defRPr sz="2600">
                    <a:solidFill>
                      <a:schemeClr val="tx1"/>
                    </a:solidFill>
                  </a:defRPr>
                </a:pPr>
                <a:r>
                  <a:rPr lang="en-US" sz="2600">
                    <a:solidFill>
                      <a:schemeClr val="tx1"/>
                    </a:solidFill>
                  </a:rPr>
                  <a:t>Tile forming conditions</a:t>
                </a:r>
              </a:p>
            </c:rich>
          </c:tx>
          <c:overlay val="0"/>
        </c:title>
        <c:numFmt formatCode="General" sourceLinked="1"/>
        <c:majorTickMark val="out"/>
        <c:minorTickMark val="none"/>
        <c:tickLblPos val="nextTo"/>
        <c:spPr>
          <a:ln>
            <a:solidFill>
              <a:schemeClr val="tx1"/>
            </a:solidFill>
          </a:ln>
        </c:spPr>
        <c:txPr>
          <a:bodyPr rot="0"/>
          <a:lstStyle/>
          <a:p>
            <a:pPr>
              <a:defRPr sz="2400" baseline="0"/>
            </a:pPr>
            <a:endParaRPr lang="en-US"/>
          </a:p>
        </c:txPr>
        <c:crossAx val="-2003491240"/>
        <c:crosses val="autoZero"/>
        <c:auto val="1"/>
        <c:lblAlgn val="ctr"/>
        <c:lblOffset val="100"/>
        <c:noMultiLvlLbl val="0"/>
      </c:catAx>
      <c:valAx>
        <c:axId val="-2003491240"/>
        <c:scaling>
          <c:orientation val="minMax"/>
          <c:max val="12"/>
          <c:min val="0"/>
        </c:scaling>
        <c:delete val="0"/>
        <c:axPos val="l"/>
        <c:title>
          <c:tx>
            <c:rich>
              <a:bodyPr/>
              <a:lstStyle/>
              <a:p>
                <a:pPr>
                  <a:defRPr sz="2600"/>
                </a:pPr>
                <a:r>
                  <a:rPr lang="en-US" sz="2600" b="1" i="0" u="none" strike="noStrike" kern="1200" baseline="0">
                    <a:solidFill>
                      <a:sysClr val="windowText" lastClr="000000"/>
                    </a:solidFill>
                  </a:rPr>
                  <a:t>Water absorption [%]</a:t>
                </a:r>
              </a:p>
            </c:rich>
          </c:tx>
          <c:overlay val="0"/>
        </c:title>
        <c:numFmt formatCode="0" sourceLinked="0"/>
        <c:majorTickMark val="out"/>
        <c:minorTickMark val="none"/>
        <c:tickLblPos val="nextTo"/>
        <c:spPr>
          <a:ln>
            <a:solidFill>
              <a:schemeClr val="tx1"/>
            </a:solidFill>
          </a:ln>
        </c:spPr>
        <c:txPr>
          <a:bodyPr/>
          <a:lstStyle/>
          <a:p>
            <a:pPr>
              <a:defRPr sz="2400" baseline="0"/>
            </a:pPr>
            <a:endParaRPr lang="en-US"/>
          </a:p>
        </c:txPr>
        <c:crossAx val="-1967507240"/>
        <c:crosses val="autoZero"/>
        <c:crossBetween val="between"/>
        <c:majorUnit val="2"/>
        <c:minorUnit val="1"/>
      </c:valAx>
      <c:spPr>
        <a:ln w="19050" cmpd="sng">
          <a:solidFill>
            <a:schemeClr val="tx1"/>
          </a:solidFill>
        </a:ln>
      </c:spPr>
    </c:plotArea>
    <c:plotVisOnly val="1"/>
    <c:dispBlanksAs val="gap"/>
    <c:showDLblsOverMax val="0"/>
  </c:chart>
  <c:spPr>
    <a:ln w="19050" cmpd="sng">
      <a:no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10</xdr:row>
      <xdr:rowOff>30480</xdr:rowOff>
    </xdr:from>
    <xdr:to>
      <xdr:col>8</xdr:col>
      <xdr:colOff>640080</xdr:colOff>
      <xdr:row>49</xdr:row>
      <xdr:rowOff>20320</xdr:rowOff>
    </xdr:to>
    <xdr:sp macro="" textlink="">
      <xdr:nvSpPr>
        <xdr:cNvPr id="2" name="TextBox 1">
          <a:extLst>
            <a:ext uri="{FF2B5EF4-FFF2-40B4-BE49-F238E27FC236}">
              <a16:creationId xmlns:a16="http://schemas.microsoft.com/office/drawing/2014/main" id="{94763C6B-2EC3-6A47-9673-7ADA1D210F3C}"/>
            </a:ext>
          </a:extLst>
        </xdr:cNvPr>
        <xdr:cNvSpPr txBox="1"/>
      </xdr:nvSpPr>
      <xdr:spPr>
        <a:xfrm>
          <a:off x="822960" y="2072640"/>
          <a:ext cx="6471920" cy="79552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ptos" panose="020B0004020202020204" pitchFamily="34" charset="0"/>
              <a:ea typeface="+mn-ea"/>
              <a:cs typeface="+mn-cs"/>
            </a:rPr>
            <a:t>The tile water absorption test results dictate what the targets are for the mechanical</a:t>
          </a:r>
          <a:r>
            <a:rPr lang="en-GB" sz="1100" baseline="0">
              <a:solidFill>
                <a:schemeClr val="dk1"/>
              </a:solidFill>
              <a:effectLst/>
              <a:latin typeface="Aptos" panose="020B0004020202020204" pitchFamily="34" charset="0"/>
              <a:ea typeface="+mn-ea"/>
              <a:cs typeface="+mn-cs"/>
            </a:rPr>
            <a:t> strength critera of</a:t>
          </a:r>
          <a:r>
            <a:rPr lang="en-GB" sz="1100">
              <a:solidFill>
                <a:schemeClr val="dk1"/>
              </a:solidFill>
              <a:effectLst/>
              <a:latin typeface="Aptos" panose="020B0004020202020204" pitchFamily="34" charset="0"/>
              <a:ea typeface="+mn-ea"/>
              <a:cs typeface="+mn-cs"/>
            </a:rPr>
            <a:t> breaking strength and modulus of rupture (MOR). </a:t>
          </a:r>
        </a:p>
        <a:p>
          <a:r>
            <a:rPr lang="en-GB" sz="1100">
              <a:solidFill>
                <a:schemeClr val="dk1"/>
              </a:solidFill>
              <a:effectLst/>
              <a:latin typeface="Aptos" panose="020B0004020202020204" pitchFamily="34" charset="0"/>
              <a:ea typeface="+mn-ea"/>
              <a:cs typeface="+mn-cs"/>
            </a:rPr>
            <a:t>Impregnation with water was the first step of the water absorption test.</a:t>
          </a:r>
          <a:r>
            <a:rPr lang="en-GB">
              <a:effectLst/>
              <a:latin typeface="Aptos" panose="020B0004020202020204" pitchFamily="34" charset="0"/>
            </a:rPr>
            <a:t> </a:t>
          </a:r>
          <a:r>
            <a:rPr lang="en-GB" sz="1100">
              <a:solidFill>
                <a:schemeClr val="dk1"/>
              </a:solidFill>
              <a:effectLst/>
              <a:latin typeface="Aptos" panose="020B0004020202020204" pitchFamily="34" charset="0"/>
              <a:ea typeface="+mn-ea"/>
              <a:cs typeface="+mn-cs"/>
            </a:rPr>
            <a:t>This was achieved by boiling a submerged geo-tile fragment (ASTMC373, 2018; ISO10545-3, 1995; SANS1449, 2012)</a:t>
          </a:r>
          <a:r>
            <a:rPr lang="en-GB">
              <a:effectLst/>
              <a:latin typeface="Aptos" panose="020B0004020202020204" pitchFamily="34" charset="0"/>
            </a:rPr>
            <a:t>. </a:t>
          </a:r>
          <a:r>
            <a:rPr lang="en-GB" sz="1100">
              <a:solidFill>
                <a:schemeClr val="dk1"/>
              </a:solidFill>
              <a:effectLst/>
              <a:latin typeface="Aptos" panose="020B0004020202020204" pitchFamily="34" charset="0"/>
              <a:ea typeface="+mn-ea"/>
              <a:cs typeface="+mn-cs"/>
            </a:rPr>
            <a:t>The water absorption was</a:t>
          </a:r>
          <a:r>
            <a:rPr lang="en-GB" sz="1100" baseline="0">
              <a:solidFill>
                <a:schemeClr val="dk1"/>
              </a:solidFill>
              <a:effectLst/>
              <a:latin typeface="Aptos" panose="020B0004020202020204" pitchFamily="34" charset="0"/>
              <a:ea typeface="+mn-ea"/>
              <a:cs typeface="+mn-cs"/>
            </a:rPr>
            <a:t> then</a:t>
          </a:r>
          <a:r>
            <a:rPr lang="en-GB" sz="1100">
              <a:solidFill>
                <a:schemeClr val="dk1"/>
              </a:solidFill>
              <a:effectLst/>
              <a:latin typeface="Aptos" panose="020B0004020202020204" pitchFamily="34" charset="0"/>
              <a:ea typeface="+mn-ea"/>
              <a:cs typeface="+mn-cs"/>
            </a:rPr>
            <a:t> expressed as a mass percentage of water absorbed by the tile (ASTMC373, 2018; ISO10545-3, 1995; ISO10545-3, 2018; SANS1449, 2012) and calculated using </a:t>
          </a:r>
          <a:r>
            <a:rPr lang="en-GB" sz="1100" b="1">
              <a:solidFill>
                <a:schemeClr val="dk1"/>
              </a:solidFill>
              <a:effectLst/>
              <a:latin typeface="Aptos" panose="020B0004020202020204" pitchFamily="34" charset="0"/>
              <a:ea typeface="+mn-ea"/>
              <a:cs typeface="+mn-cs"/>
            </a:rPr>
            <a:t>equation (2)</a:t>
          </a:r>
          <a:r>
            <a:rPr lang="en-GB" sz="1100">
              <a:solidFill>
                <a:schemeClr val="dk1"/>
              </a:solidFill>
              <a:effectLst/>
              <a:latin typeface="Aptos" panose="020B0004020202020204" pitchFamily="34" charset="0"/>
              <a:ea typeface="+mn-ea"/>
              <a:cs typeface="+mn-cs"/>
            </a:rPr>
            <a:t>.</a:t>
          </a:r>
        </a:p>
        <a:p>
          <a:endParaRPr lang="en-GB" sz="1100">
            <a:solidFill>
              <a:schemeClr val="dk1"/>
            </a:solidFill>
            <a:effectLst/>
            <a:latin typeface="Aptos" panose="020B0004020202020204" pitchFamily="34" charset="0"/>
            <a:ea typeface="+mn-ea"/>
            <a:cs typeface="+mn-cs"/>
          </a:endParaRPr>
        </a:p>
        <a:p>
          <a:r>
            <a:rPr lang="en-GB" sz="1100">
              <a:solidFill>
                <a:schemeClr val="dk1"/>
              </a:solidFill>
              <a:effectLst/>
              <a:latin typeface="Aptos" panose="020B0004020202020204" pitchFamily="34" charset="0"/>
              <a:ea typeface="+mn-ea"/>
              <a:cs typeface="+mn-cs"/>
            </a:rPr>
            <a:t>Water absorption results need to fall within a specified range in order classify tiles and to validate breaking strength and MOR targets. These classifications and their corresponding ranges are given in </a:t>
          </a:r>
          <a:r>
            <a:rPr lang="en-GB" sz="1100" b="1">
              <a:solidFill>
                <a:schemeClr val="dk1"/>
              </a:solidFill>
              <a:effectLst/>
              <a:latin typeface="Aptos" panose="020B0004020202020204" pitchFamily="34" charset="0"/>
              <a:ea typeface="+mn-ea"/>
              <a:cs typeface="+mn-cs"/>
            </a:rPr>
            <a:t>Table 2</a:t>
          </a:r>
          <a:r>
            <a:rPr lang="en-GB" sz="1100">
              <a:solidFill>
                <a:schemeClr val="dk1"/>
              </a:solidFill>
              <a:effectLst/>
              <a:latin typeface="Aptos" panose="020B0004020202020204" pitchFamily="34" charset="0"/>
              <a:ea typeface="+mn-ea"/>
              <a:cs typeface="+mn-cs"/>
            </a:rPr>
            <a:t>. Once a set of tile forming and manufacture parameters are chosen, tiles can be made then tested to obtain their breaking strength and MOR results. After subjecting the tiles to a water absorption test, the breaking strength and MOR results can be evaluated against the targets prescribed by </a:t>
          </a:r>
          <a:r>
            <a:rPr lang="en-GB" sz="1100" b="1">
              <a:solidFill>
                <a:schemeClr val="dk1"/>
              </a:solidFill>
              <a:effectLst/>
              <a:latin typeface="Aptos" panose="020B0004020202020204" pitchFamily="34" charset="0"/>
              <a:ea typeface="+mn-ea"/>
              <a:cs typeface="+mn-cs"/>
            </a:rPr>
            <a:t>Table 2</a:t>
          </a:r>
          <a:r>
            <a:rPr lang="en-GB" sz="1100">
              <a:solidFill>
                <a:schemeClr val="dk1"/>
              </a:solidFill>
              <a:effectLst/>
              <a:latin typeface="Aptos" panose="020B0004020202020204" pitchFamily="34" charset="0"/>
              <a:ea typeface="+mn-ea"/>
              <a:cs typeface="+mn-cs"/>
            </a:rPr>
            <a:t>. </a:t>
          </a:r>
        </a:p>
        <a:p>
          <a:endParaRPr lang="en-GB" sz="1100">
            <a:solidFill>
              <a:schemeClr val="dk1"/>
            </a:solidFill>
            <a:effectLst/>
            <a:latin typeface="Aptos" panose="020B0004020202020204" pitchFamily="34" charset="0"/>
            <a:ea typeface="+mn-ea"/>
            <a:cs typeface="+mn-cs"/>
          </a:endParaRPr>
        </a:p>
        <a:p>
          <a:r>
            <a:rPr lang="en-GB" sz="1100">
              <a:solidFill>
                <a:schemeClr val="dk1"/>
              </a:solidFill>
              <a:effectLst/>
              <a:latin typeface="Aptos" panose="020B0004020202020204" pitchFamily="34" charset="0"/>
              <a:ea typeface="+mn-ea"/>
              <a:cs typeface="+mn-cs"/>
            </a:rPr>
            <a:t>In</a:t>
          </a:r>
          <a:r>
            <a:rPr lang="en-GB" sz="1100" baseline="0">
              <a:solidFill>
                <a:schemeClr val="dk1"/>
              </a:solidFill>
              <a:effectLst/>
              <a:latin typeface="Aptos" panose="020B0004020202020204" pitchFamily="34" charset="0"/>
              <a:ea typeface="+mn-ea"/>
              <a:cs typeface="+mn-cs"/>
            </a:rPr>
            <a:t> this study, g</a:t>
          </a:r>
          <a:r>
            <a:rPr lang="en-GB" sz="1100">
              <a:solidFill>
                <a:schemeClr val="dk1"/>
              </a:solidFill>
              <a:effectLst/>
              <a:latin typeface="Aptos" panose="020B0004020202020204" pitchFamily="34" charset="0"/>
              <a:ea typeface="+mn-ea"/>
              <a:cs typeface="+mn-cs"/>
            </a:rPr>
            <a:t>eo-tiles were formed from fine</a:t>
          </a:r>
          <a:r>
            <a:rPr lang="en-GB" sz="1100" baseline="0">
              <a:solidFill>
                <a:schemeClr val="dk1"/>
              </a:solidFill>
              <a:effectLst/>
              <a:latin typeface="Aptos" panose="020B0004020202020204" pitchFamily="34" charset="0"/>
              <a:ea typeface="+mn-ea"/>
              <a:cs typeface="+mn-cs"/>
            </a:rPr>
            <a:t> </a:t>
          </a:r>
          <a:r>
            <a:rPr lang="en-GB" sz="1100">
              <a:solidFill>
                <a:schemeClr val="dk1"/>
              </a:solidFill>
              <a:effectLst/>
              <a:latin typeface="Aptos" panose="020B0004020202020204" pitchFamily="34" charset="0"/>
              <a:ea typeface="+mn-ea"/>
              <a:cs typeface="+mn-cs"/>
            </a:rPr>
            <a:t>material that was moistened, then pressed into shape, so the dust pressed category in </a:t>
          </a:r>
          <a:r>
            <a:rPr lang="en-GB" sz="1100" b="1">
              <a:solidFill>
                <a:schemeClr val="dk1"/>
              </a:solidFill>
              <a:effectLst/>
              <a:latin typeface="Aptos" panose="020B0004020202020204" pitchFamily="34" charset="0"/>
              <a:ea typeface="+mn-ea"/>
              <a:cs typeface="+mn-cs"/>
            </a:rPr>
            <a:t>Table 2</a:t>
          </a:r>
          <a:r>
            <a:rPr lang="en-GB" sz="1100">
              <a:solidFill>
                <a:schemeClr val="dk1"/>
              </a:solidFill>
              <a:effectLst/>
              <a:latin typeface="Aptos" panose="020B0004020202020204" pitchFamily="34" charset="0"/>
              <a:ea typeface="+mn-ea"/>
              <a:cs typeface="+mn-cs"/>
            </a:rPr>
            <a:t> was selected as most relevant for determining mechanical strength targets. The nominal geo-tile thickness was chosen to be 10 mm and preliminary experiments suggested that water absorption would fall between 6% -11%. Therefore, 16 MPa and 800 N were used as the MOR and breaking strength targets respectively corresponding to 3</a:t>
          </a:r>
          <a:r>
            <a:rPr lang="en-GB" sz="1100" baseline="30000">
              <a:solidFill>
                <a:schemeClr val="dk1"/>
              </a:solidFill>
              <a:effectLst/>
              <a:latin typeface="Aptos" panose="020B0004020202020204" pitchFamily="34" charset="0"/>
              <a:ea typeface="+mn-ea"/>
              <a:cs typeface="+mn-cs"/>
            </a:rPr>
            <a:t>rd</a:t>
          </a:r>
          <a:r>
            <a:rPr lang="en-GB" sz="1100">
              <a:solidFill>
                <a:schemeClr val="dk1"/>
              </a:solidFill>
              <a:effectLst/>
              <a:latin typeface="Aptos" panose="020B0004020202020204" pitchFamily="34" charset="0"/>
              <a:ea typeface="+mn-ea"/>
              <a:cs typeface="+mn-cs"/>
            </a:rPr>
            <a:t> row of </a:t>
          </a:r>
          <a:r>
            <a:rPr lang="en-GB" sz="1100" b="1">
              <a:solidFill>
                <a:schemeClr val="dk1"/>
              </a:solidFill>
              <a:effectLst/>
              <a:latin typeface="Aptos" panose="020B0004020202020204" pitchFamily="34" charset="0"/>
              <a:ea typeface="+mn-ea"/>
              <a:cs typeface="+mn-cs"/>
            </a:rPr>
            <a:t>Table 2</a:t>
          </a:r>
          <a:r>
            <a:rPr lang="en-GB" sz="1100">
              <a:solidFill>
                <a:schemeClr val="dk1"/>
              </a:solidFill>
              <a:effectLst/>
              <a:latin typeface="Aptos" panose="020B0004020202020204" pitchFamily="34" charset="0"/>
              <a:ea typeface="+mn-ea"/>
              <a:cs typeface="+mn-cs"/>
            </a:rPr>
            <a:t> (ISO13006, 2018). </a:t>
          </a:r>
        </a:p>
        <a:p>
          <a:endParaRPr lang="en-GB" sz="1100">
            <a:solidFill>
              <a:schemeClr val="dk1"/>
            </a:solidFill>
            <a:effectLst/>
            <a:latin typeface="Aptos" panose="020B0004020202020204" pitchFamily="34" charset="0"/>
            <a:ea typeface="+mn-ea"/>
            <a:cs typeface="+mn-cs"/>
          </a:endParaRPr>
        </a:p>
        <a:p>
          <a:r>
            <a:rPr lang="en-GB" sz="1100">
              <a:solidFill>
                <a:schemeClr val="dk1"/>
              </a:solidFill>
              <a:effectLst/>
              <a:latin typeface="Aptos" panose="020B0004020202020204" pitchFamily="34" charset="0"/>
              <a:ea typeface="+mn-ea"/>
              <a:cs typeface="+mn-cs"/>
            </a:rPr>
            <a:t>For quality control purposes, it was therefore imperative that geo-tiles formed with the aforementioned strength targets in the main investigation subsequently achieved values falling between 6% and 11% when tested for water absorption, otherwise they would be excluded. Whilst water absorption targets were taken from ISO13006 (2018), the availability of local water absorption testing equipment necessitated the use of procedures described in the SANS1449 (2012).</a:t>
          </a:r>
        </a:p>
        <a:p>
          <a:endParaRPr lang="en-GB" sz="1100">
            <a:solidFill>
              <a:schemeClr val="dk1"/>
            </a:solidFill>
            <a:effectLst/>
            <a:latin typeface="Aptos" panose="020B0004020202020204" pitchFamily="34" charset="0"/>
            <a:ea typeface="+mn-ea"/>
            <a:cs typeface="+mn-cs"/>
          </a:endParaRPr>
        </a:p>
        <a:p>
          <a:r>
            <a:rPr lang="en-GB" sz="1100">
              <a:solidFill>
                <a:schemeClr val="dk1"/>
              </a:solidFill>
              <a:effectLst/>
              <a:latin typeface="Aptos" panose="020B0004020202020204" pitchFamily="34" charset="0"/>
              <a:ea typeface="+mn-ea"/>
              <a:cs typeface="+mn-cs"/>
            </a:rPr>
            <a:t>The water absorption test procedure involved desiccating a quarter piece of a geo-tile specimen that remained after the breaking strength test, then finding its dry mass. The quarter was then placed in a room temperature water bath (Ecobath 207, Labotec, Midrand, South Africa) containing deionised water. The water bath was equipped with a vibrating platform which remained stationary for the duration of this procedure. An arrangement of 30 mm thick, 70 mm diameter concrete disks was placed on the vibrating platform so that geo-tile quarter specimens could be held vertically upright, without contacting each other or the walls of the bath whilst submerged. The vibrating platform was positioned 15 mm above the base of the water bath in addition to there being a head of 80 mm water above the specimens. This arrangement ensured free circulation of water around the bath</a:t>
          </a:r>
          <a:r>
            <a:rPr lang="en-GB" sz="1100" baseline="0">
              <a:solidFill>
                <a:schemeClr val="dk1"/>
              </a:solidFill>
              <a:effectLst/>
              <a:latin typeface="Aptos" panose="020B0004020202020204" pitchFamily="34" charset="0"/>
              <a:ea typeface="+mn-ea"/>
              <a:cs typeface="+mn-cs"/>
            </a:rPr>
            <a:t>.</a:t>
          </a:r>
          <a:endParaRPr lang="en-GB" sz="1100">
            <a:solidFill>
              <a:schemeClr val="dk1"/>
            </a:solidFill>
            <a:effectLst/>
            <a:latin typeface="Aptos" panose="020B0004020202020204" pitchFamily="34" charset="0"/>
            <a:ea typeface="+mn-ea"/>
            <a:cs typeface="+mn-cs"/>
          </a:endParaRPr>
        </a:p>
        <a:p>
          <a:endParaRPr lang="en-GB" sz="1100">
            <a:solidFill>
              <a:schemeClr val="dk1"/>
            </a:solidFill>
            <a:effectLst/>
            <a:latin typeface="Aptos" panose="020B0004020202020204" pitchFamily="34" charset="0"/>
            <a:ea typeface="+mn-ea"/>
            <a:cs typeface="+mn-cs"/>
          </a:endParaRPr>
        </a:p>
        <a:p>
          <a:r>
            <a:rPr lang="en-GB" sz="1100">
              <a:solidFill>
                <a:schemeClr val="dk1"/>
              </a:solidFill>
              <a:effectLst/>
              <a:latin typeface="Aptos" panose="020B0004020202020204" pitchFamily="34" charset="0"/>
              <a:ea typeface="+mn-ea"/>
              <a:cs typeface="+mn-cs"/>
            </a:rPr>
            <a:t>Once samples were in position as seen in </a:t>
          </a:r>
          <a:r>
            <a:rPr lang="en-GB" sz="1100" b="1">
              <a:solidFill>
                <a:schemeClr val="dk1"/>
              </a:solidFill>
              <a:effectLst/>
              <a:latin typeface="Aptos" panose="020B0004020202020204" pitchFamily="34" charset="0"/>
              <a:ea typeface="+mn-ea"/>
              <a:cs typeface="+mn-cs"/>
            </a:rPr>
            <a:t>Figure 23</a:t>
          </a:r>
          <a:r>
            <a:rPr lang="en-GB" sz="1100">
              <a:solidFill>
                <a:schemeClr val="dk1"/>
              </a:solidFill>
              <a:effectLst/>
              <a:latin typeface="Aptos" panose="020B0004020202020204" pitchFamily="34" charset="0"/>
              <a:ea typeface="+mn-ea"/>
              <a:cs typeface="+mn-cs"/>
            </a:rPr>
            <a:t>, the temperature was increased to and held at 96°C for 2 hours, before being allowed to cool to room temperature. The quarter specimens were then removed, dried and weighed to obtain their wet mass. The water absorption could then be calculated using equation (2) (ISO10545-3, 2018; SANS1449, 2012).</a:t>
          </a:r>
          <a:r>
            <a:rPr lang="en-GB">
              <a:effectLst/>
              <a:latin typeface="Aptos" panose="020B0004020202020204" pitchFamily="34" charset="0"/>
            </a:rPr>
            <a:t> </a:t>
          </a:r>
        </a:p>
        <a:p>
          <a:endParaRPr lang="en-GB" sz="1100">
            <a:solidFill>
              <a:schemeClr val="dk1"/>
            </a:solidFill>
            <a:effectLst/>
            <a:latin typeface="Aptos" panose="020B0004020202020204" pitchFamily="34" charset="0"/>
            <a:ea typeface="+mn-ea"/>
            <a:cs typeface="+mn-cs"/>
          </a:endParaRPr>
        </a:p>
        <a:p>
          <a:r>
            <a:rPr lang="en-GB" sz="1100">
              <a:solidFill>
                <a:schemeClr val="dk1"/>
              </a:solidFill>
              <a:effectLst/>
              <a:latin typeface="Aptos" panose="020B0004020202020204" pitchFamily="34" charset="0"/>
              <a:ea typeface="+mn-ea"/>
              <a:cs typeface="+mn-cs"/>
            </a:rPr>
            <a:t>In the "Water absorption test data" sheet, water</a:t>
          </a:r>
          <a:r>
            <a:rPr lang="en-GB" sz="1100" baseline="0">
              <a:solidFill>
                <a:schemeClr val="dk1"/>
              </a:solidFill>
              <a:effectLst/>
              <a:latin typeface="Aptos" panose="020B0004020202020204" pitchFamily="34" charset="0"/>
              <a:ea typeface="+mn-ea"/>
              <a:cs typeface="+mn-cs"/>
            </a:rPr>
            <a:t> absorption results are presented for geo-tiles at all the forming conditions that were deemed acceptable from Appendix D. They are identified by their specimen ID, with the relevant PSD classification in µm and forming pressure in MPa given in the column called forming conditions. The water absorption is worked according to equation (2) before being averaged for each of the forming conditions. These averages and their standard deviations are used to plot Figure 30.</a:t>
          </a:r>
          <a:endParaRPr lang="en-GB" sz="1100">
            <a:solidFill>
              <a:schemeClr val="dk1"/>
            </a:solidFill>
            <a:effectLst/>
            <a:latin typeface="Aptos" panose="020B0004020202020204" pitchFamily="34" charset="0"/>
            <a:ea typeface="+mn-ea"/>
            <a:cs typeface="+mn-cs"/>
          </a:endParaRPr>
        </a:p>
      </xdr:txBody>
    </xdr:sp>
    <xdr:clientData/>
  </xdr:twoCellAnchor>
  <xdr:twoCellAnchor editAs="absolute">
    <xdr:from>
      <xdr:col>1</xdr:col>
      <xdr:colOff>2540</xdr:colOff>
      <xdr:row>2</xdr:row>
      <xdr:rowOff>20320</xdr:rowOff>
    </xdr:from>
    <xdr:to>
      <xdr:col>8</xdr:col>
      <xdr:colOff>640080</xdr:colOff>
      <xdr:row>7</xdr:row>
      <xdr:rowOff>109220</xdr:rowOff>
    </xdr:to>
    <xdr:sp macro="" textlink="">
      <xdr:nvSpPr>
        <xdr:cNvPr id="3" name="TextBox 2">
          <a:extLst>
            <a:ext uri="{FF2B5EF4-FFF2-40B4-BE49-F238E27FC236}">
              <a16:creationId xmlns:a16="http://schemas.microsoft.com/office/drawing/2014/main" id="{3845A57E-FFE3-9542-986D-9D9457AE0CB8}"/>
            </a:ext>
          </a:extLst>
        </xdr:cNvPr>
        <xdr:cNvSpPr txBox="1"/>
      </xdr:nvSpPr>
      <xdr:spPr>
        <a:xfrm>
          <a:off x="825500" y="426720"/>
          <a:ext cx="6469380"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ptos" panose="020B0004020202020204" pitchFamily="34" charset="0"/>
              <a:ea typeface="+mn-ea"/>
              <a:cs typeface="+mn-cs"/>
            </a:rPr>
            <a:t>To</a:t>
          </a:r>
          <a:r>
            <a:rPr lang="en-GB" sz="1100" baseline="0">
              <a:solidFill>
                <a:schemeClr val="dk1"/>
              </a:solidFill>
              <a:effectLst/>
              <a:latin typeface="Aptos" panose="020B0004020202020204" pitchFamily="34" charset="0"/>
              <a:ea typeface="+mn-ea"/>
              <a:cs typeface="+mn-cs"/>
            </a:rPr>
            <a:t> measure the water absorpion of geopolymerized tiles</a:t>
          </a:r>
          <a:r>
            <a:rPr lang="en-GB" sz="1100">
              <a:solidFill>
                <a:schemeClr val="dk1"/>
              </a:solidFill>
              <a:effectLst/>
              <a:latin typeface="Aptos" panose="020B0004020202020204" pitchFamily="34" charset="0"/>
              <a:ea typeface="+mn-ea"/>
              <a:cs typeface="+mn-cs"/>
            </a:rPr>
            <a:t> (geo-tiles) to veirfy</a:t>
          </a:r>
          <a:r>
            <a:rPr lang="en-GB" sz="1100" baseline="0">
              <a:solidFill>
                <a:schemeClr val="dk1"/>
              </a:solidFill>
              <a:effectLst/>
              <a:latin typeface="Aptos" panose="020B0004020202020204" pitchFamily="34" charset="0"/>
              <a:ea typeface="+mn-ea"/>
              <a:cs typeface="+mn-cs"/>
            </a:rPr>
            <a:t> the validity of the breaking strength and modulus of rupture (MOR) targets used in the main study.</a:t>
          </a:r>
          <a:endParaRPr lang="en-GB" sz="1100">
            <a:latin typeface="Aptos" panose="020B0004020202020204" pitchFamily="34" charset="0"/>
          </a:endParaRPr>
        </a:p>
      </xdr:txBody>
    </xdr:sp>
    <xdr:clientData/>
  </xdr:twoCellAnchor>
  <xdr:twoCellAnchor editAs="absolute">
    <xdr:from>
      <xdr:col>9</xdr:col>
      <xdr:colOff>40639</xdr:colOff>
      <xdr:row>11</xdr:row>
      <xdr:rowOff>42100</xdr:rowOff>
    </xdr:from>
    <xdr:to>
      <xdr:col>15</xdr:col>
      <xdr:colOff>829530</xdr:colOff>
      <xdr:row>26</xdr:row>
      <xdr:rowOff>172720</xdr:rowOff>
    </xdr:to>
    <xdr:pic>
      <xdr:nvPicPr>
        <xdr:cNvPr id="4" name="Picture 3">
          <a:extLst>
            <a:ext uri="{FF2B5EF4-FFF2-40B4-BE49-F238E27FC236}">
              <a16:creationId xmlns:a16="http://schemas.microsoft.com/office/drawing/2014/main" id="{131D9299-1DBB-B19A-15D1-5F2F3D14C5A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7518399" y="2297620"/>
          <a:ext cx="6112731" cy="3178620"/>
        </a:xfrm>
        <a:prstGeom prst="rect">
          <a:avLst/>
        </a:prstGeom>
        <a:noFill/>
        <a:ln>
          <a:solidFill>
            <a:schemeClr val="lt1">
              <a:shade val="50000"/>
            </a:schemeClr>
          </a:solidFill>
        </a:ln>
      </xdr:spPr>
    </xdr:pic>
    <xdr:clientData/>
  </xdr:twoCellAnchor>
  <xdr:twoCellAnchor editAs="oneCell">
    <xdr:from>
      <xdr:col>9</xdr:col>
      <xdr:colOff>60960</xdr:colOff>
      <xdr:row>45</xdr:row>
      <xdr:rowOff>160215</xdr:rowOff>
    </xdr:from>
    <xdr:to>
      <xdr:col>15</xdr:col>
      <xdr:colOff>843281</xdr:colOff>
      <xdr:row>65</xdr:row>
      <xdr:rowOff>161312</xdr:rowOff>
    </xdr:to>
    <xdr:pic>
      <xdr:nvPicPr>
        <xdr:cNvPr id="5" name="Picture 4">
          <a:extLst>
            <a:ext uri="{FF2B5EF4-FFF2-40B4-BE49-F238E27FC236}">
              <a16:creationId xmlns:a16="http://schemas.microsoft.com/office/drawing/2014/main" id="{F4419144-DAAA-2173-2EFD-8557FA7CED4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7538720" y="14028615"/>
          <a:ext cx="6106161" cy="4075257"/>
        </a:xfrm>
        <a:prstGeom prst="rect">
          <a:avLst/>
        </a:prstGeom>
        <a:ln w="25400">
          <a:solidFill>
            <a:schemeClr val="tx1"/>
          </a:solidFill>
        </a:ln>
      </xdr:spPr>
    </xdr:pic>
    <xdr:clientData/>
  </xdr:twoCellAnchor>
  <xdr:twoCellAnchor editAs="oneCell">
    <xdr:from>
      <xdr:col>2</xdr:col>
      <xdr:colOff>101600</xdr:colOff>
      <xdr:row>57</xdr:row>
      <xdr:rowOff>81281</xdr:rowOff>
    </xdr:from>
    <xdr:to>
      <xdr:col>6</xdr:col>
      <xdr:colOff>213360</xdr:colOff>
      <xdr:row>65</xdr:row>
      <xdr:rowOff>120539</xdr:rowOff>
    </xdr:to>
    <xdr:pic>
      <xdr:nvPicPr>
        <xdr:cNvPr id="7" name="Picture 6">
          <a:extLst>
            <a:ext uri="{FF2B5EF4-FFF2-40B4-BE49-F238E27FC236}">
              <a16:creationId xmlns:a16="http://schemas.microsoft.com/office/drawing/2014/main" id="{15AD4E25-2C3F-C62C-A2CF-58B96769D168}"/>
            </a:ext>
          </a:extLst>
        </xdr:cNvPr>
        <xdr:cNvPicPr>
          <a:picLocks noChangeAspect="1"/>
        </xdr:cNvPicPr>
      </xdr:nvPicPr>
      <xdr:blipFill>
        <a:blip xmlns:r="http://schemas.openxmlformats.org/officeDocument/2006/relationships" r:embed="rId3"/>
        <a:stretch>
          <a:fillRect/>
        </a:stretch>
      </xdr:blipFill>
      <xdr:spPr>
        <a:xfrm>
          <a:off x="1818640" y="15961361"/>
          <a:ext cx="3403600" cy="1664858"/>
        </a:xfrm>
        <a:prstGeom prst="rect">
          <a:avLst/>
        </a:prstGeom>
      </xdr:spPr>
    </xdr:pic>
    <xdr:clientData/>
  </xdr:twoCellAnchor>
  <xdr:twoCellAnchor editAs="oneCell">
    <xdr:from>
      <xdr:col>2</xdr:col>
      <xdr:colOff>50800</xdr:colOff>
      <xdr:row>51</xdr:row>
      <xdr:rowOff>71121</xdr:rowOff>
    </xdr:from>
    <xdr:to>
      <xdr:col>6</xdr:col>
      <xdr:colOff>103228</xdr:colOff>
      <xdr:row>55</xdr:row>
      <xdr:rowOff>152401</xdr:rowOff>
    </xdr:to>
    <xdr:pic>
      <xdr:nvPicPr>
        <xdr:cNvPr id="8" name="Picture 7">
          <a:extLst>
            <a:ext uri="{FF2B5EF4-FFF2-40B4-BE49-F238E27FC236}">
              <a16:creationId xmlns:a16="http://schemas.microsoft.com/office/drawing/2014/main" id="{D011ABC7-FE7E-6F26-3F13-106935767FA9}"/>
            </a:ext>
          </a:extLst>
        </xdr:cNvPr>
        <xdr:cNvPicPr>
          <a:picLocks noChangeAspect="1"/>
        </xdr:cNvPicPr>
      </xdr:nvPicPr>
      <xdr:blipFill>
        <a:blip xmlns:r="http://schemas.openxmlformats.org/officeDocument/2006/relationships" r:embed="rId4"/>
        <a:stretch>
          <a:fillRect/>
        </a:stretch>
      </xdr:blipFill>
      <xdr:spPr>
        <a:xfrm>
          <a:off x="1767840" y="14732001"/>
          <a:ext cx="3344268" cy="8940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818903</xdr:colOff>
      <xdr:row>53</xdr:row>
      <xdr:rowOff>27449</xdr:rowOff>
    </xdr:from>
    <xdr:to>
      <xdr:col>10</xdr:col>
      <xdr:colOff>764731</xdr:colOff>
      <xdr:row>58</xdr:row>
      <xdr:rowOff>109247</xdr:rowOff>
    </xdr:to>
    <xdr:sp macro="" textlink="">
      <xdr:nvSpPr>
        <xdr:cNvPr id="2" name="TextBox 1">
          <a:extLst>
            <a:ext uri="{FF2B5EF4-FFF2-40B4-BE49-F238E27FC236}">
              <a16:creationId xmlns:a16="http://schemas.microsoft.com/office/drawing/2014/main" id="{DDB85933-F1BE-F342-9AEB-762705B95E8D}"/>
            </a:ext>
          </a:extLst>
        </xdr:cNvPr>
        <xdr:cNvSpPr txBox="1"/>
      </xdr:nvSpPr>
      <xdr:spPr>
        <a:xfrm>
          <a:off x="818903" y="10924868"/>
          <a:ext cx="14762495" cy="11059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Geo-tiles produced in this study were found to have a water absorption averaging between 6% and 11% (</a:t>
          </a:r>
          <a:r>
            <a:rPr lang="en-GB" sz="1100" b="1">
              <a:solidFill>
                <a:schemeClr val="dk1"/>
              </a:solidFill>
              <a:effectLst/>
              <a:latin typeface="+mn-lt"/>
              <a:ea typeface="+mn-ea"/>
              <a:cs typeface="+mn-cs"/>
            </a:rPr>
            <a:t>Figure 30)</a:t>
          </a:r>
          <a:r>
            <a:rPr lang="en-GB" sz="1100">
              <a:solidFill>
                <a:schemeClr val="dk1"/>
              </a:solidFill>
              <a:effectLst/>
              <a:latin typeface="+mn-lt"/>
              <a:ea typeface="+mn-ea"/>
              <a:cs typeface="+mn-cs"/>
            </a:rPr>
            <a:t> thus validating the breaking strength and MOR targets of 800 N and 16 MPa respectively. The target green region shows this range, and the vast majority of forming conditions met this quality assurance criterion. However, there were two sets of forming conditions that had standard deviations falling slightly outside this range. Geo-tiles formed with PSD values of 212 µm, formed at pressures of both 0.2 MPa and 0.4 MPa, had some samples from their triplicate sets attain water absorptions below the 6% threshold. The aforementioned tiles recorded MOR values of 14.7 MPa and 14.4 MPa respectively, below the required 16 MPa to be considered technically feasible. Geo-tiles with MOR values greater than the 16 MPa minimum viability threshold  were formed using tailings with PSD values of 150 µm, formed at 0.1 MPa, 0.3 MPa and 0.4 MPa, as well as a set with a tailings PSD of 300 µm formed at a pressure of 0.3 MPa; the respective MOR values of these viable tiles were 18.2 MPa, 16.2 MPa, 16.5 MPa and 17.7 MPa.</a:t>
          </a:r>
        </a:p>
      </xdr:txBody>
    </xdr:sp>
    <xdr:clientData/>
  </xdr:twoCellAnchor>
  <xdr:twoCellAnchor>
    <xdr:from>
      <xdr:col>1</xdr:col>
      <xdr:colOff>16934</xdr:colOff>
      <xdr:row>5</xdr:row>
      <xdr:rowOff>110067</xdr:rowOff>
    </xdr:from>
    <xdr:to>
      <xdr:col>10</xdr:col>
      <xdr:colOff>732367</xdr:colOff>
      <xdr:row>49</xdr:row>
      <xdr:rowOff>84667</xdr:rowOff>
    </xdr:to>
    <xdr:graphicFrame macro="">
      <xdr:nvGraphicFramePr>
        <xdr:cNvPr id="8" name="Chart 7">
          <a:extLst>
            <a:ext uri="{FF2B5EF4-FFF2-40B4-BE49-F238E27FC236}">
              <a16:creationId xmlns:a16="http://schemas.microsoft.com/office/drawing/2014/main" id="{7D635354-AFFC-5543-87AE-E9A025335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1024164</xdr:colOff>
      <xdr:row>42</xdr:row>
      <xdr:rowOff>147085</xdr:rowOff>
    </xdr:from>
    <xdr:to>
      <xdr:col>1</xdr:col>
      <xdr:colOff>4614358</xdr:colOff>
      <xdr:row>46</xdr:row>
      <xdr:rowOff>104987</xdr:rowOff>
    </xdr:to>
    <xdr:sp macro="" textlink="">
      <xdr:nvSpPr>
        <xdr:cNvPr id="9" name="TextBox 8">
          <a:extLst>
            <a:ext uri="{FF2B5EF4-FFF2-40B4-BE49-F238E27FC236}">
              <a16:creationId xmlns:a16="http://schemas.microsoft.com/office/drawing/2014/main" id="{591D136A-BBDD-8444-9221-39F30E936A23}"/>
            </a:ext>
          </a:extLst>
        </xdr:cNvPr>
        <xdr:cNvSpPr txBox="1"/>
      </xdr:nvSpPr>
      <xdr:spPr>
        <a:xfrm>
          <a:off x="1853897" y="11712552"/>
          <a:ext cx="3590194" cy="7707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2400"/>
            <a:t>|</a:t>
          </a:r>
          <a:r>
            <a:rPr lang="en-GB" sz="2400" baseline="0"/>
            <a:t>             </a:t>
          </a:r>
          <a:r>
            <a:rPr lang="en-GB" sz="2400"/>
            <a:t>(0.1 MPa)</a:t>
          </a:r>
          <a:r>
            <a:rPr lang="en-GB" sz="2400" baseline="0"/>
            <a:t>             </a:t>
          </a:r>
          <a:r>
            <a:rPr lang="en-GB" sz="2400"/>
            <a:t>|</a:t>
          </a:r>
        </a:p>
      </xdr:txBody>
    </xdr:sp>
    <xdr:clientData/>
  </xdr:twoCellAnchor>
  <xdr:twoCellAnchor>
    <xdr:from>
      <xdr:col>1</xdr:col>
      <xdr:colOff>4354418</xdr:colOff>
      <xdr:row>42</xdr:row>
      <xdr:rowOff>160428</xdr:rowOff>
    </xdr:from>
    <xdr:to>
      <xdr:col>5</xdr:col>
      <xdr:colOff>186190</xdr:colOff>
      <xdr:row>46</xdr:row>
      <xdr:rowOff>115147</xdr:rowOff>
    </xdr:to>
    <xdr:sp macro="" textlink="">
      <xdr:nvSpPr>
        <xdr:cNvPr id="10" name="TextBox 9">
          <a:extLst>
            <a:ext uri="{FF2B5EF4-FFF2-40B4-BE49-F238E27FC236}">
              <a16:creationId xmlns:a16="http://schemas.microsoft.com/office/drawing/2014/main" id="{9EEECEDA-AD81-9D48-A3CF-C01D718AB871}"/>
            </a:ext>
          </a:extLst>
        </xdr:cNvPr>
        <xdr:cNvSpPr txBox="1"/>
      </xdr:nvSpPr>
      <xdr:spPr>
        <a:xfrm>
          <a:off x="5184151" y="11725895"/>
          <a:ext cx="3553372" cy="7675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2400"/>
            <a:t>|</a:t>
          </a:r>
          <a:r>
            <a:rPr lang="en-GB" sz="2400" baseline="0"/>
            <a:t>             </a:t>
          </a:r>
          <a:r>
            <a:rPr lang="en-GB" sz="2400"/>
            <a:t>(0.2 MPa)</a:t>
          </a:r>
          <a:r>
            <a:rPr lang="en-GB" sz="2400" baseline="0"/>
            <a:t>             </a:t>
          </a:r>
          <a:r>
            <a:rPr lang="en-GB" sz="2400">
              <a:solidFill>
                <a:schemeClr val="bg1"/>
              </a:solidFill>
            </a:rPr>
            <a:t>|</a:t>
          </a:r>
        </a:p>
      </xdr:txBody>
    </xdr:sp>
    <xdr:clientData/>
  </xdr:twoCellAnchor>
  <xdr:twoCellAnchor>
    <xdr:from>
      <xdr:col>4</xdr:col>
      <xdr:colOff>1172297</xdr:colOff>
      <xdr:row>42</xdr:row>
      <xdr:rowOff>138657</xdr:rowOff>
    </xdr:from>
    <xdr:to>
      <xdr:col>6</xdr:col>
      <xdr:colOff>692666</xdr:colOff>
      <xdr:row>46</xdr:row>
      <xdr:rowOff>104987</xdr:rowOff>
    </xdr:to>
    <xdr:sp macro="" textlink="">
      <xdr:nvSpPr>
        <xdr:cNvPr id="11" name="TextBox 10">
          <a:extLst>
            <a:ext uri="{FF2B5EF4-FFF2-40B4-BE49-F238E27FC236}">
              <a16:creationId xmlns:a16="http://schemas.microsoft.com/office/drawing/2014/main" id="{0EF6F2B9-E212-2D49-809A-F9A10B1BA1E4}"/>
            </a:ext>
          </a:extLst>
        </xdr:cNvPr>
        <xdr:cNvSpPr txBox="1"/>
      </xdr:nvSpPr>
      <xdr:spPr>
        <a:xfrm>
          <a:off x="8521364" y="11704124"/>
          <a:ext cx="3618235" cy="7791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2400"/>
            <a:t>|</a:t>
          </a:r>
          <a:r>
            <a:rPr lang="en-GB" sz="2400" baseline="0"/>
            <a:t>             </a:t>
          </a:r>
          <a:r>
            <a:rPr lang="en-GB" sz="2400"/>
            <a:t>(0.3 MPa)</a:t>
          </a:r>
          <a:r>
            <a:rPr lang="en-GB" sz="2400" baseline="0"/>
            <a:t>              </a:t>
          </a:r>
          <a:r>
            <a:rPr lang="en-GB" sz="2400"/>
            <a:t>|</a:t>
          </a:r>
        </a:p>
      </xdr:txBody>
    </xdr:sp>
    <xdr:clientData/>
  </xdr:twoCellAnchor>
  <xdr:twoCellAnchor>
    <xdr:from>
      <xdr:col>6</xdr:col>
      <xdr:colOff>431015</xdr:colOff>
      <xdr:row>42</xdr:row>
      <xdr:rowOff>155787</xdr:rowOff>
    </xdr:from>
    <xdr:to>
      <xdr:col>10</xdr:col>
      <xdr:colOff>717306</xdr:colOff>
      <xdr:row>46</xdr:row>
      <xdr:rowOff>94827</xdr:rowOff>
    </xdr:to>
    <xdr:sp macro="" textlink="">
      <xdr:nvSpPr>
        <xdr:cNvPr id="12" name="TextBox 11">
          <a:extLst>
            <a:ext uri="{FF2B5EF4-FFF2-40B4-BE49-F238E27FC236}">
              <a16:creationId xmlns:a16="http://schemas.microsoft.com/office/drawing/2014/main" id="{D50C454E-B510-8843-9430-85282A3B56FE}"/>
            </a:ext>
          </a:extLst>
        </xdr:cNvPr>
        <xdr:cNvSpPr txBox="1"/>
      </xdr:nvSpPr>
      <xdr:spPr>
        <a:xfrm>
          <a:off x="11877948" y="11721254"/>
          <a:ext cx="3605225" cy="751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2400"/>
            <a:t>|</a:t>
          </a:r>
          <a:r>
            <a:rPr lang="en-GB" sz="2400" baseline="0"/>
            <a:t>              </a:t>
          </a:r>
          <a:r>
            <a:rPr lang="en-GB" sz="2400"/>
            <a:t>(0.4 MPa)</a:t>
          </a:r>
          <a:r>
            <a:rPr lang="en-GB" sz="2400" baseline="0"/>
            <a:t>             </a:t>
          </a:r>
          <a:r>
            <a:rPr lang="en-GB" sz="2400"/>
            <a:t>|</a:t>
          </a:r>
        </a:p>
      </xdr:txBody>
    </xdr:sp>
    <xdr:clientData/>
  </xdr:twoCellAnchor>
  <xdr:twoCellAnchor>
    <xdr:from>
      <xdr:col>1</xdr:col>
      <xdr:colOff>1214326</xdr:colOff>
      <xdr:row>9</xdr:row>
      <xdr:rowOff>65223</xdr:rowOff>
    </xdr:from>
    <xdr:to>
      <xdr:col>10</xdr:col>
      <xdr:colOff>582544</xdr:colOff>
      <xdr:row>22</xdr:row>
      <xdr:rowOff>96159</xdr:rowOff>
    </xdr:to>
    <xdr:sp macro="" textlink="">
      <xdr:nvSpPr>
        <xdr:cNvPr id="13" name="Rectangle 12">
          <a:extLst>
            <a:ext uri="{FF2B5EF4-FFF2-40B4-BE49-F238E27FC236}">
              <a16:creationId xmlns:a16="http://schemas.microsoft.com/office/drawing/2014/main" id="{04697216-5780-864A-8431-99307E4CB743}"/>
            </a:ext>
          </a:extLst>
        </xdr:cNvPr>
        <xdr:cNvSpPr/>
      </xdr:nvSpPr>
      <xdr:spPr>
        <a:xfrm>
          <a:off x="2044059" y="4925090"/>
          <a:ext cx="13304352" cy="2672536"/>
        </a:xfrm>
        <a:prstGeom prst="rect">
          <a:avLst/>
        </a:prstGeom>
        <a:solidFill>
          <a:srgbClr val="70AD47">
            <a:alpha val="35000"/>
          </a:srgbClr>
        </a:solidFill>
        <a:ln w="28575" cmpd="sng">
          <a:noFill/>
        </a:ln>
        <a:effectLst/>
      </xdr:spPr>
      <xdr:style>
        <a:lnRef idx="1">
          <a:schemeClr val="accent1"/>
        </a:lnRef>
        <a:fillRef idx="3">
          <a:schemeClr val="accent1"/>
        </a:fillRef>
        <a:effectRef idx="2">
          <a:schemeClr val="accent1"/>
        </a:effectRef>
        <a:fontRef idx="minor">
          <a:schemeClr val="lt1"/>
        </a:fontRef>
      </xdr:style>
      <xdr:txBody>
        <a:bodyPr wrap="square"/>
        <a:lstStyle/>
        <a:p>
          <a:endParaRPr lang="en-US"/>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so.org/standard/63406.html" TargetMode="External"/><Relationship Id="rId2" Type="http://schemas.openxmlformats.org/officeDocument/2006/relationships/hyperlink" Target="https://www.iso.org/standard/18617.html" TargetMode="External"/><Relationship Id="rId1" Type="http://schemas.openxmlformats.org/officeDocument/2006/relationships/hyperlink" Target="https://doi.org/10.1520/C0373-18" TargetMode="External"/><Relationship Id="rId5" Type="http://schemas.openxmlformats.org/officeDocument/2006/relationships/drawing" Target="../drawings/drawing1.xml"/><Relationship Id="rId4" Type="http://schemas.openxmlformats.org/officeDocument/2006/relationships/hyperlink" Target="https://store.sabs.co.za/catalog/product/view/id/208921/s/sans-1449-2012-ed-2-02/"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097DE-7CEC-5842-9DF0-04397738144D}">
  <dimension ref="B2:R66"/>
  <sheetViews>
    <sheetView tabSelected="1" zoomScale="125" workbookViewId="0">
      <selection activeCell="D9" sqref="D9"/>
    </sheetView>
  </sheetViews>
  <sheetFormatPr baseColWidth="10" defaultRowHeight="16" x14ac:dyDescent="0.2"/>
  <cols>
    <col min="2" max="2" width="11.6640625" bestFit="1" customWidth="1"/>
    <col min="10" max="10" width="15.83203125" bestFit="1" customWidth="1"/>
    <col min="16" max="16" width="11.33203125" customWidth="1"/>
  </cols>
  <sheetData>
    <row r="2" spans="2:16" x14ac:dyDescent="0.2">
      <c r="B2" s="1" t="s">
        <v>5</v>
      </c>
    </row>
    <row r="10" spans="2:16" ht="17" thickBot="1" x14ac:dyDescent="0.25">
      <c r="B10" s="1" t="s">
        <v>3</v>
      </c>
      <c r="J10" s="1" t="s">
        <v>115</v>
      </c>
    </row>
    <row r="11" spans="2:16" ht="17" thickBot="1" x14ac:dyDescent="0.25">
      <c r="J11" s="60" t="s">
        <v>113</v>
      </c>
      <c r="K11" s="61"/>
      <c r="L11" s="61"/>
      <c r="M11" s="61"/>
      <c r="N11" s="61"/>
      <c r="O11" s="61"/>
      <c r="P11" s="62"/>
    </row>
    <row r="12" spans="2:16" x14ac:dyDescent="0.2">
      <c r="J12" s="10"/>
      <c r="K12" s="9"/>
      <c r="L12" s="9"/>
      <c r="M12" s="9"/>
      <c r="N12" s="9"/>
      <c r="O12" s="9"/>
      <c r="P12" s="37"/>
    </row>
    <row r="13" spans="2:16" x14ac:dyDescent="0.2">
      <c r="J13" s="8"/>
      <c r="P13" s="7"/>
    </row>
    <row r="14" spans="2:16" x14ac:dyDescent="0.2">
      <c r="J14" s="8"/>
      <c r="P14" s="7"/>
    </row>
    <row r="15" spans="2:16" x14ac:dyDescent="0.2">
      <c r="J15" s="8"/>
      <c r="P15" s="7"/>
    </row>
    <row r="16" spans="2:16" x14ac:dyDescent="0.2">
      <c r="J16" s="8"/>
      <c r="P16" s="7"/>
    </row>
    <row r="17" spans="10:16" x14ac:dyDescent="0.2">
      <c r="J17" s="8"/>
      <c r="P17" s="7"/>
    </row>
    <row r="18" spans="10:16" x14ac:dyDescent="0.2">
      <c r="J18" s="8"/>
      <c r="P18" s="7"/>
    </row>
    <row r="19" spans="10:16" x14ac:dyDescent="0.2">
      <c r="J19" s="8"/>
      <c r="P19" s="7"/>
    </row>
    <row r="20" spans="10:16" x14ac:dyDescent="0.2">
      <c r="J20" s="8"/>
      <c r="P20" s="7"/>
    </row>
    <row r="21" spans="10:16" x14ac:dyDescent="0.2">
      <c r="J21" s="8"/>
      <c r="P21" s="7"/>
    </row>
    <row r="22" spans="10:16" x14ac:dyDescent="0.2">
      <c r="J22" s="8"/>
      <c r="P22" s="7"/>
    </row>
    <row r="23" spans="10:16" x14ac:dyDescent="0.2">
      <c r="J23" s="8"/>
      <c r="P23" s="7"/>
    </row>
    <row r="24" spans="10:16" x14ac:dyDescent="0.2">
      <c r="J24" s="8"/>
      <c r="P24" s="7"/>
    </row>
    <row r="25" spans="10:16" x14ac:dyDescent="0.2">
      <c r="J25" s="8"/>
      <c r="P25" s="7"/>
    </row>
    <row r="26" spans="10:16" x14ac:dyDescent="0.2">
      <c r="J26" s="8"/>
      <c r="P26" s="7"/>
    </row>
    <row r="27" spans="10:16" ht="17" thickBot="1" x14ac:dyDescent="0.25">
      <c r="J27" s="38"/>
      <c r="K27" s="39"/>
      <c r="L27" s="39"/>
      <c r="M27" s="39"/>
      <c r="N27" s="39"/>
      <c r="O27" s="39"/>
      <c r="P27" s="40"/>
    </row>
    <row r="32" spans="10:16" ht="17" thickBot="1" x14ac:dyDescent="0.25"/>
    <row r="33" spans="10:18" x14ac:dyDescent="0.2">
      <c r="J33" s="45" t="s">
        <v>4</v>
      </c>
      <c r="K33" s="9"/>
      <c r="L33" s="46" t="s">
        <v>107</v>
      </c>
      <c r="M33" s="9"/>
      <c r="N33" s="9"/>
      <c r="O33" s="9"/>
      <c r="P33" s="9"/>
      <c r="Q33" s="9"/>
      <c r="R33" s="37"/>
    </row>
    <row r="34" spans="10:18" x14ac:dyDescent="0.2">
      <c r="J34" s="8" t="s">
        <v>118</v>
      </c>
      <c r="L34" s="43" t="s">
        <v>122</v>
      </c>
      <c r="R34" s="7"/>
    </row>
    <row r="35" spans="10:18" x14ac:dyDescent="0.2">
      <c r="J35" s="8"/>
      <c r="R35" s="7"/>
    </row>
    <row r="36" spans="10:18" x14ac:dyDescent="0.2">
      <c r="J36" s="8" t="s">
        <v>119</v>
      </c>
      <c r="L36" s="43" t="s">
        <v>123</v>
      </c>
      <c r="R36" s="7"/>
    </row>
    <row r="37" spans="10:18" x14ac:dyDescent="0.2">
      <c r="J37" s="8"/>
      <c r="R37" s="7"/>
    </row>
    <row r="38" spans="10:18" x14ac:dyDescent="0.2">
      <c r="J38" s="8" t="s">
        <v>121</v>
      </c>
      <c r="L38" s="43" t="s">
        <v>124</v>
      </c>
      <c r="R38" s="7"/>
    </row>
    <row r="39" spans="10:18" x14ac:dyDescent="0.2">
      <c r="J39" s="8"/>
      <c r="R39" s="7"/>
    </row>
    <row r="40" spans="10:18" ht="17" thickBot="1" x14ac:dyDescent="0.25">
      <c r="J40" s="38" t="s">
        <v>120</v>
      </c>
      <c r="K40" s="39"/>
      <c r="L40" s="44" t="s">
        <v>125</v>
      </c>
      <c r="M40" s="39"/>
      <c r="N40" s="39"/>
      <c r="O40" s="39"/>
      <c r="P40" s="39"/>
      <c r="Q40" s="39"/>
      <c r="R40" s="40"/>
    </row>
    <row r="51" spans="2:7" ht="17" thickBot="1" x14ac:dyDescent="0.25"/>
    <row r="52" spans="2:7" x14ac:dyDescent="0.2">
      <c r="B52" s="41"/>
      <c r="C52" s="9"/>
      <c r="D52" s="9"/>
      <c r="E52" s="9"/>
      <c r="F52" s="9"/>
      <c r="G52" s="37"/>
    </row>
    <row r="53" spans="2:7" x14ac:dyDescent="0.2">
      <c r="B53" s="42"/>
      <c r="G53" s="7"/>
    </row>
    <row r="54" spans="2:7" x14ac:dyDescent="0.2">
      <c r="B54" s="42" t="s">
        <v>116</v>
      </c>
      <c r="G54" s="7"/>
    </row>
    <row r="55" spans="2:7" x14ac:dyDescent="0.2">
      <c r="B55" s="8"/>
      <c r="G55" s="7"/>
    </row>
    <row r="56" spans="2:7" x14ac:dyDescent="0.2">
      <c r="B56" s="8"/>
      <c r="G56" s="7"/>
    </row>
    <row r="57" spans="2:7" x14ac:dyDescent="0.2">
      <c r="B57" s="8"/>
      <c r="G57" s="7"/>
    </row>
    <row r="58" spans="2:7" x14ac:dyDescent="0.2">
      <c r="B58" s="8"/>
      <c r="G58" s="7"/>
    </row>
    <row r="59" spans="2:7" x14ac:dyDescent="0.2">
      <c r="B59" s="8"/>
      <c r="G59" s="7"/>
    </row>
    <row r="60" spans="2:7" x14ac:dyDescent="0.2">
      <c r="B60" s="8"/>
      <c r="G60" s="7"/>
    </row>
    <row r="61" spans="2:7" x14ac:dyDescent="0.2">
      <c r="B61" s="8"/>
      <c r="G61" s="7"/>
    </row>
    <row r="62" spans="2:7" x14ac:dyDescent="0.2">
      <c r="B62" s="8"/>
      <c r="G62" s="7"/>
    </row>
    <row r="63" spans="2:7" x14ac:dyDescent="0.2">
      <c r="B63" s="8"/>
      <c r="G63" s="7"/>
    </row>
    <row r="64" spans="2:7" x14ac:dyDescent="0.2">
      <c r="B64" s="8"/>
      <c r="G64" s="7"/>
    </row>
    <row r="65" spans="2:7" x14ac:dyDescent="0.2">
      <c r="B65" s="8"/>
      <c r="G65" s="7"/>
    </row>
    <row r="66" spans="2:7" ht="17" thickBot="1" x14ac:dyDescent="0.25">
      <c r="B66" s="38"/>
      <c r="C66" s="39"/>
      <c r="D66" s="39"/>
      <c r="E66" s="39"/>
      <c r="F66" s="39"/>
      <c r="G66" s="40"/>
    </row>
  </sheetData>
  <mergeCells count="1">
    <mergeCell ref="J11:P11"/>
  </mergeCells>
  <hyperlinks>
    <hyperlink ref="L34" r:id="rId1" display="https://doi.org/10.1520/C0373-18" xr:uid="{6EEE65E9-C8E1-964B-B273-9040ED0C1FA2}"/>
    <hyperlink ref="L36" r:id="rId2" xr:uid="{EDC2AB72-CB62-5647-9685-A0771A9C418F}"/>
    <hyperlink ref="L38" r:id="rId3" xr:uid="{8659BEF4-E55E-0449-AE9B-3867B71E3A3A}"/>
    <hyperlink ref="L40" r:id="rId4" xr:uid="{5D6D0AC2-7114-A74B-B75E-8685CFC06DE7}"/>
  </hyperlinks>
  <pageMargins left="0.7" right="0.7" top="0.75" bottom="0.75" header="0.3" footer="0.3"/>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C07DA-54AC-EA4F-8810-FE6D4F03942F}">
  <dimension ref="A1:M117"/>
  <sheetViews>
    <sheetView zoomScale="82" workbookViewId="0">
      <selection activeCell="B87" sqref="B87"/>
    </sheetView>
  </sheetViews>
  <sheetFormatPr baseColWidth="10" defaultRowHeight="16" x14ac:dyDescent="0.2"/>
  <cols>
    <col min="2" max="2" width="17" bestFit="1" customWidth="1"/>
    <col min="3" max="3" width="18.33203125" bestFit="1" customWidth="1"/>
    <col min="4" max="4" width="19.83203125" customWidth="1"/>
    <col min="5" max="5" width="14" bestFit="1" customWidth="1"/>
    <col min="6" max="6" width="19" bestFit="1" customWidth="1"/>
    <col min="7" max="7" width="11.5" bestFit="1" customWidth="1"/>
  </cols>
  <sheetData>
    <row r="1" spans="2:8" ht="17" thickBot="1" x14ac:dyDescent="0.25"/>
    <row r="2" spans="2:8" ht="17" thickBot="1" x14ac:dyDescent="0.25">
      <c r="B2" s="60" t="s">
        <v>114</v>
      </c>
      <c r="C2" s="61"/>
      <c r="D2" s="61"/>
      <c r="E2" s="61"/>
      <c r="F2" s="61"/>
      <c r="G2" s="61"/>
      <c r="H2" s="62"/>
    </row>
    <row r="3" spans="2:8" x14ac:dyDescent="0.2">
      <c r="B3" s="15" t="s">
        <v>82</v>
      </c>
      <c r="C3" s="12" t="s">
        <v>83</v>
      </c>
      <c r="D3" s="12" t="s">
        <v>110</v>
      </c>
      <c r="E3" s="12" t="s">
        <v>117</v>
      </c>
      <c r="F3" s="12" t="s">
        <v>111</v>
      </c>
      <c r="G3" s="12" t="s">
        <v>108</v>
      </c>
      <c r="H3" s="16" t="s">
        <v>109</v>
      </c>
    </row>
    <row r="4" spans="2:8" x14ac:dyDescent="0.2">
      <c r="B4" s="17" t="s">
        <v>81</v>
      </c>
      <c r="C4" s="69" t="s">
        <v>6</v>
      </c>
      <c r="D4" s="23">
        <v>61.2</v>
      </c>
      <c r="E4" s="24">
        <v>65.19</v>
      </c>
      <c r="F4" s="2">
        <f t="shared" ref="F4:F67" si="0">((E4-D4)/(D4))*100</f>
        <v>6.519607843137246</v>
      </c>
      <c r="G4" s="70">
        <f>AVERAGE(F4:F11)</f>
        <v>8.5060219829938557</v>
      </c>
      <c r="H4" s="73">
        <f>STDEV(F4:F11)</f>
        <v>1.4507189755837524</v>
      </c>
    </row>
    <row r="5" spans="2:8" x14ac:dyDescent="0.2">
      <c r="B5" s="14" t="s">
        <v>80</v>
      </c>
      <c r="C5" s="69"/>
      <c r="D5" s="25">
        <v>52.6</v>
      </c>
      <c r="E5" s="26">
        <v>56.3</v>
      </c>
      <c r="F5" s="2">
        <f t="shared" si="0"/>
        <v>7.0342205323193836</v>
      </c>
      <c r="G5" s="71"/>
      <c r="H5" s="74"/>
    </row>
    <row r="6" spans="2:8" x14ac:dyDescent="0.2">
      <c r="B6" s="14" t="s">
        <v>0</v>
      </c>
      <c r="C6" s="69"/>
      <c r="D6" s="25">
        <v>45.48</v>
      </c>
      <c r="E6" s="26">
        <v>49.69</v>
      </c>
      <c r="F6" s="2">
        <f t="shared" si="0"/>
        <v>9.2568161829375573</v>
      </c>
      <c r="G6" s="71"/>
      <c r="H6" s="74"/>
    </row>
    <row r="7" spans="2:8" x14ac:dyDescent="0.2">
      <c r="B7" s="14" t="s">
        <v>1</v>
      </c>
      <c r="C7" s="69"/>
      <c r="D7" s="25">
        <v>31.26</v>
      </c>
      <c r="E7" s="26">
        <v>34.03</v>
      </c>
      <c r="F7" s="2">
        <f t="shared" si="0"/>
        <v>8.8611644273832351</v>
      </c>
      <c r="G7" s="71"/>
      <c r="H7" s="74"/>
    </row>
    <row r="8" spans="2:8" x14ac:dyDescent="0.2">
      <c r="B8" s="14" t="s">
        <v>2</v>
      </c>
      <c r="C8" s="69"/>
      <c r="D8" s="25">
        <v>43.74</v>
      </c>
      <c r="E8" s="26">
        <v>48.12</v>
      </c>
      <c r="F8" s="2">
        <f t="shared" si="0"/>
        <v>10.013717421124818</v>
      </c>
      <c r="G8" s="71"/>
      <c r="H8" s="74"/>
    </row>
    <row r="9" spans="2:8" x14ac:dyDescent="0.2">
      <c r="B9" s="14" t="s">
        <v>84</v>
      </c>
      <c r="C9" s="69"/>
      <c r="D9" s="25">
        <v>47.28</v>
      </c>
      <c r="E9" s="26">
        <v>51.07</v>
      </c>
      <c r="F9" s="2">
        <f t="shared" si="0"/>
        <v>8.0160744500846004</v>
      </c>
      <c r="G9" s="71"/>
      <c r="H9" s="74"/>
    </row>
    <row r="10" spans="2:8" x14ac:dyDescent="0.2">
      <c r="B10" s="14" t="s">
        <v>85</v>
      </c>
      <c r="C10" s="69"/>
      <c r="D10" s="25">
        <v>39.380000000000003</v>
      </c>
      <c r="E10" s="26">
        <v>42.4</v>
      </c>
      <c r="F10" s="2">
        <f t="shared" si="0"/>
        <v>7.6688674454037473</v>
      </c>
      <c r="G10" s="71"/>
      <c r="H10" s="74"/>
    </row>
    <row r="11" spans="2:8" x14ac:dyDescent="0.2">
      <c r="B11" s="18" t="s">
        <v>86</v>
      </c>
      <c r="C11" s="69"/>
      <c r="D11" s="27">
        <v>45.89</v>
      </c>
      <c r="E11" s="28">
        <v>50.79</v>
      </c>
      <c r="F11" s="33">
        <f t="shared" si="0"/>
        <v>10.677707561560251</v>
      </c>
      <c r="G11" s="72"/>
      <c r="H11" s="75"/>
    </row>
    <row r="12" spans="2:8" x14ac:dyDescent="0.2">
      <c r="B12" s="14" t="s">
        <v>28</v>
      </c>
      <c r="C12" s="69" t="s">
        <v>7</v>
      </c>
      <c r="D12" s="23">
        <v>37.79</v>
      </c>
      <c r="E12" s="24">
        <v>40.57</v>
      </c>
      <c r="F12" s="2">
        <f t="shared" si="0"/>
        <v>7.3564435035723772</v>
      </c>
      <c r="G12" s="70">
        <f>AVERAGE(F12:F14)</f>
        <v>8.2964399439306753</v>
      </c>
      <c r="H12" s="73">
        <f>STDEV(F12:F14)</f>
        <v>0.98937516403327341</v>
      </c>
    </row>
    <row r="13" spans="2:8" x14ac:dyDescent="0.2">
      <c r="B13" s="14" t="s">
        <v>27</v>
      </c>
      <c r="C13" s="69"/>
      <c r="D13" s="25">
        <v>41.93</v>
      </c>
      <c r="E13" s="26">
        <v>45.37</v>
      </c>
      <c r="F13" s="2">
        <f t="shared" si="0"/>
        <v>8.2041497734319062</v>
      </c>
      <c r="G13" s="71"/>
      <c r="H13" s="74"/>
    </row>
    <row r="14" spans="2:8" x14ac:dyDescent="0.2">
      <c r="B14" s="18" t="s">
        <v>26</v>
      </c>
      <c r="C14" s="69"/>
      <c r="D14" s="27">
        <v>40.520000000000003</v>
      </c>
      <c r="E14" s="28">
        <v>44.3</v>
      </c>
      <c r="F14" s="33">
        <f t="shared" si="0"/>
        <v>9.3287265547877425</v>
      </c>
      <c r="G14" s="72"/>
      <c r="H14" s="75"/>
    </row>
    <row r="15" spans="2:8" x14ac:dyDescent="0.2">
      <c r="B15" s="14" t="s">
        <v>79</v>
      </c>
      <c r="C15" s="69" t="s">
        <v>8</v>
      </c>
      <c r="D15" s="23">
        <v>37.03</v>
      </c>
      <c r="E15" s="24">
        <v>40.31</v>
      </c>
      <c r="F15" s="2">
        <f t="shared" si="0"/>
        <v>8.8576829597623572</v>
      </c>
      <c r="G15" s="70">
        <f>AVERAGE(F15:F17)</f>
        <v>9.3356093608939599</v>
      </c>
      <c r="H15" s="73">
        <f>STDEV(F15:F17)</f>
        <v>0.55201182035137697</v>
      </c>
    </row>
    <row r="16" spans="2:8" x14ac:dyDescent="0.2">
      <c r="B16" s="14" t="s">
        <v>78</v>
      </c>
      <c r="C16" s="69"/>
      <c r="D16" s="25">
        <v>48.19</v>
      </c>
      <c r="E16" s="26">
        <v>52.98</v>
      </c>
      <c r="F16" s="2">
        <f t="shared" si="0"/>
        <v>9.9398215397385332</v>
      </c>
      <c r="G16" s="71"/>
      <c r="H16" s="74"/>
    </row>
    <row r="17" spans="2:8" x14ac:dyDescent="0.2">
      <c r="B17" s="14" t="s">
        <v>77</v>
      </c>
      <c r="C17" s="69"/>
      <c r="D17" s="27">
        <v>43.76</v>
      </c>
      <c r="E17" s="28">
        <v>47.79</v>
      </c>
      <c r="F17" s="2">
        <f t="shared" si="0"/>
        <v>9.209323583180991</v>
      </c>
      <c r="G17" s="72"/>
      <c r="H17" s="75"/>
    </row>
    <row r="18" spans="2:8" x14ac:dyDescent="0.2">
      <c r="B18" s="17" t="s">
        <v>76</v>
      </c>
      <c r="C18" s="69" t="s">
        <v>9</v>
      </c>
      <c r="D18" s="23">
        <v>43.14</v>
      </c>
      <c r="E18" s="24">
        <v>46.89</v>
      </c>
      <c r="F18" s="34">
        <f t="shared" si="0"/>
        <v>8.6926286509040338</v>
      </c>
      <c r="G18" s="70">
        <f>AVERAGE(F18:F20)</f>
        <v>8.7925572040451971</v>
      </c>
      <c r="H18" s="73">
        <f>STDEV(F18:F20)</f>
        <v>0.10184221948679156</v>
      </c>
    </row>
    <row r="19" spans="2:8" x14ac:dyDescent="0.2">
      <c r="B19" s="14" t="s">
        <v>75</v>
      </c>
      <c r="C19" s="69"/>
      <c r="D19" s="25">
        <v>50.86</v>
      </c>
      <c r="E19" s="26">
        <v>55.33</v>
      </c>
      <c r="F19" s="2">
        <f t="shared" si="0"/>
        <v>8.7888320880849378</v>
      </c>
      <c r="G19" s="71"/>
      <c r="H19" s="74"/>
    </row>
    <row r="20" spans="2:8" x14ac:dyDescent="0.2">
      <c r="B20" s="14" t="s">
        <v>74</v>
      </c>
      <c r="C20" s="69"/>
      <c r="D20" s="27">
        <v>48.56</v>
      </c>
      <c r="E20" s="28">
        <v>52.88</v>
      </c>
      <c r="F20" s="2">
        <f t="shared" si="0"/>
        <v>8.8962108731466234</v>
      </c>
      <c r="G20" s="72"/>
      <c r="H20" s="75"/>
    </row>
    <row r="21" spans="2:8" x14ac:dyDescent="0.2">
      <c r="B21" s="17" t="s">
        <v>73</v>
      </c>
      <c r="C21" s="69" t="s">
        <v>10</v>
      </c>
      <c r="D21" s="23">
        <v>47.51</v>
      </c>
      <c r="E21" s="24">
        <v>51.62</v>
      </c>
      <c r="F21" s="34">
        <f t="shared" si="0"/>
        <v>8.6508103557145866</v>
      </c>
      <c r="G21" s="70">
        <f>AVERAGE(F21:F24)</f>
        <v>8.6067782260242485</v>
      </c>
      <c r="H21" s="73">
        <f>STDEV(F21:F24)</f>
        <v>0.88732460183162698</v>
      </c>
    </row>
    <row r="22" spans="2:8" x14ac:dyDescent="0.2">
      <c r="B22" s="14" t="s">
        <v>72</v>
      </c>
      <c r="C22" s="69"/>
      <c r="D22" s="25">
        <v>49.02</v>
      </c>
      <c r="E22" s="26">
        <v>53.66</v>
      </c>
      <c r="F22" s="2">
        <f t="shared" si="0"/>
        <v>9.4655242758057803</v>
      </c>
      <c r="G22" s="71"/>
      <c r="H22" s="74"/>
    </row>
    <row r="23" spans="2:8" x14ac:dyDescent="0.2">
      <c r="B23" s="14" t="s">
        <v>87</v>
      </c>
      <c r="C23" s="69"/>
      <c r="D23" s="25">
        <v>43.52</v>
      </c>
      <c r="E23" s="26">
        <v>46.73</v>
      </c>
      <c r="F23" s="2">
        <f t="shared" si="0"/>
        <v>7.3759191176470438</v>
      </c>
      <c r="G23" s="71"/>
      <c r="H23" s="74"/>
    </row>
    <row r="24" spans="2:8" x14ac:dyDescent="0.2">
      <c r="B24" s="18" t="s">
        <v>88</v>
      </c>
      <c r="C24" s="69"/>
      <c r="D24" s="27">
        <v>45.44</v>
      </c>
      <c r="E24" s="28">
        <v>49.5</v>
      </c>
      <c r="F24" s="33">
        <f t="shared" si="0"/>
        <v>8.9348591549295833</v>
      </c>
      <c r="G24" s="72"/>
      <c r="H24" s="75"/>
    </row>
    <row r="25" spans="2:8" x14ac:dyDescent="0.2">
      <c r="B25" s="17" t="s">
        <v>71</v>
      </c>
      <c r="C25" s="69" t="s">
        <v>11</v>
      </c>
      <c r="D25" s="23">
        <v>53.79</v>
      </c>
      <c r="E25" s="24">
        <v>57.55</v>
      </c>
      <c r="F25" s="34">
        <f t="shared" si="0"/>
        <v>6.9901468674474776</v>
      </c>
      <c r="G25" s="70">
        <f>AVERAGE(F25:F27)</f>
        <v>7.1077807523085781</v>
      </c>
      <c r="H25" s="73">
        <f>STDEV(F25:F27)</f>
        <v>0.39948049011352249</v>
      </c>
    </row>
    <row r="26" spans="2:8" x14ac:dyDescent="0.2">
      <c r="B26" s="14" t="s">
        <v>70</v>
      </c>
      <c r="C26" s="69"/>
      <c r="D26" s="25">
        <v>51.03</v>
      </c>
      <c r="E26" s="26">
        <v>54.49</v>
      </c>
      <c r="F26" s="2">
        <f t="shared" si="0"/>
        <v>6.7803252988438185</v>
      </c>
      <c r="G26" s="71"/>
      <c r="H26" s="74"/>
    </row>
    <row r="27" spans="2:8" x14ac:dyDescent="0.2">
      <c r="B27" s="18" t="s">
        <v>69</v>
      </c>
      <c r="C27" s="69"/>
      <c r="D27" s="27">
        <v>43.03</v>
      </c>
      <c r="E27" s="28">
        <v>46.28</v>
      </c>
      <c r="F27" s="33">
        <f t="shared" si="0"/>
        <v>7.5528700906344408</v>
      </c>
      <c r="G27" s="72"/>
      <c r="H27" s="75"/>
    </row>
    <row r="28" spans="2:8" x14ac:dyDescent="0.2">
      <c r="B28" s="17" t="s">
        <v>68</v>
      </c>
      <c r="C28" s="69" t="s">
        <v>12</v>
      </c>
      <c r="D28" s="23">
        <v>46.02</v>
      </c>
      <c r="E28" s="24">
        <v>48.97</v>
      </c>
      <c r="F28" s="34">
        <f t="shared" si="0"/>
        <v>6.4102564102563999</v>
      </c>
      <c r="G28" s="70">
        <f>AVERAGE(F28:F30)</f>
        <v>6.7924674276062982</v>
      </c>
      <c r="H28" s="73">
        <f t="shared" ref="H28" si="1">STDEV(F28:F30)</f>
        <v>1.2466857991039666</v>
      </c>
    </row>
    <row r="29" spans="2:8" x14ac:dyDescent="0.2">
      <c r="B29" s="14" t="s">
        <v>67</v>
      </c>
      <c r="C29" s="69"/>
      <c r="D29" s="25">
        <v>54.12</v>
      </c>
      <c r="E29" s="26">
        <v>58.55</v>
      </c>
      <c r="F29" s="2">
        <f t="shared" si="0"/>
        <v>8.1855136733185514</v>
      </c>
      <c r="G29" s="71"/>
      <c r="H29" s="74"/>
    </row>
    <row r="30" spans="2:8" x14ac:dyDescent="0.2">
      <c r="B30" s="18" t="s">
        <v>66</v>
      </c>
      <c r="C30" s="69"/>
      <c r="D30" s="27">
        <v>44.97</v>
      </c>
      <c r="E30" s="28">
        <v>47.57</v>
      </c>
      <c r="F30" s="33">
        <f t="shared" si="0"/>
        <v>5.7816321992439441</v>
      </c>
      <c r="G30" s="72"/>
      <c r="H30" s="75"/>
    </row>
    <row r="31" spans="2:8" x14ac:dyDescent="0.2">
      <c r="B31" s="17" t="s">
        <v>65</v>
      </c>
      <c r="C31" s="69" t="s">
        <v>13</v>
      </c>
      <c r="D31" s="23">
        <v>49.22</v>
      </c>
      <c r="E31" s="24">
        <v>53.5</v>
      </c>
      <c r="F31" s="34">
        <f t="shared" si="0"/>
        <v>8.6956521739130466</v>
      </c>
      <c r="G31" s="70">
        <f t="shared" ref="G31" si="2">AVERAGE(F31:F33)</f>
        <v>8.541865990783009</v>
      </c>
      <c r="H31" s="73">
        <f t="shared" ref="H31" si="3">STDEV(F31:F33)</f>
        <v>0.40234900506587185</v>
      </c>
    </row>
    <row r="32" spans="2:8" x14ac:dyDescent="0.2">
      <c r="B32" s="14" t="s">
        <v>64</v>
      </c>
      <c r="C32" s="69"/>
      <c r="D32" s="25">
        <v>42.67</v>
      </c>
      <c r="E32" s="26">
        <v>46.12</v>
      </c>
      <c r="F32" s="2">
        <f t="shared" si="0"/>
        <v>8.0853058354815932</v>
      </c>
      <c r="G32" s="71"/>
      <c r="H32" s="74"/>
    </row>
    <row r="33" spans="2:8" x14ac:dyDescent="0.2">
      <c r="B33" s="18" t="s">
        <v>63</v>
      </c>
      <c r="C33" s="69"/>
      <c r="D33" s="27">
        <v>43.19</v>
      </c>
      <c r="E33" s="28">
        <v>47.01</v>
      </c>
      <c r="F33" s="33">
        <f t="shared" si="0"/>
        <v>8.844639962954389</v>
      </c>
      <c r="G33" s="72"/>
      <c r="H33" s="75"/>
    </row>
    <row r="34" spans="2:8" x14ac:dyDescent="0.2">
      <c r="B34" s="17" t="s">
        <v>62</v>
      </c>
      <c r="C34" s="69" t="s">
        <v>14</v>
      </c>
      <c r="D34" s="23">
        <v>36.979999999999997</v>
      </c>
      <c r="E34" s="24">
        <v>39.81</v>
      </c>
      <c r="F34" s="34">
        <f t="shared" si="0"/>
        <v>7.6527852893456076</v>
      </c>
      <c r="G34" s="70">
        <f t="shared" ref="G34" si="4">AVERAGE(F34:F36)</f>
        <v>8.5266148147510403</v>
      </c>
      <c r="H34" s="73">
        <f t="shared" ref="H34" si="5">STDEV(F34:F36)</f>
        <v>0.77979027468743234</v>
      </c>
    </row>
    <row r="35" spans="2:8" x14ac:dyDescent="0.2">
      <c r="B35" s="14" t="s">
        <v>61</v>
      </c>
      <c r="C35" s="69"/>
      <c r="D35" s="25">
        <v>40.340000000000003</v>
      </c>
      <c r="E35" s="26">
        <v>43.88</v>
      </c>
      <c r="F35" s="2">
        <f t="shared" si="0"/>
        <v>8.7754090233019308</v>
      </c>
      <c r="G35" s="71"/>
      <c r="H35" s="74"/>
    </row>
    <row r="36" spans="2:8" x14ac:dyDescent="0.2">
      <c r="B36" s="18" t="s">
        <v>60</v>
      </c>
      <c r="C36" s="69"/>
      <c r="D36" s="27">
        <v>49.39</v>
      </c>
      <c r="E36" s="28">
        <v>53.91</v>
      </c>
      <c r="F36" s="33">
        <f t="shared" si="0"/>
        <v>9.1516501316055798</v>
      </c>
      <c r="G36" s="72"/>
      <c r="H36" s="75"/>
    </row>
    <row r="37" spans="2:8" x14ac:dyDescent="0.2">
      <c r="B37" s="17" t="s">
        <v>59</v>
      </c>
      <c r="C37" s="69" t="s">
        <v>15</v>
      </c>
      <c r="D37" s="23">
        <v>38.96</v>
      </c>
      <c r="E37" s="24">
        <v>42.73</v>
      </c>
      <c r="F37" s="34">
        <f t="shared" si="0"/>
        <v>9.6765913757700108</v>
      </c>
      <c r="G37" s="70">
        <f t="shared" ref="G37" si="6">AVERAGE(F37:F39)</f>
        <v>9.7656667928984398</v>
      </c>
      <c r="H37" s="73">
        <f t="shared" ref="H37" si="7">STDEV(F37:F39)</f>
        <v>0.19304685013144296</v>
      </c>
    </row>
    <row r="38" spans="2:8" x14ac:dyDescent="0.2">
      <c r="B38" s="14" t="s">
        <v>58</v>
      </c>
      <c r="C38" s="69"/>
      <c r="D38" s="25">
        <v>43.08</v>
      </c>
      <c r="E38" s="26">
        <v>47.23</v>
      </c>
      <c r="F38" s="2">
        <f t="shared" si="0"/>
        <v>9.6332404828226519</v>
      </c>
      <c r="G38" s="71"/>
      <c r="H38" s="74"/>
    </row>
    <row r="39" spans="2:8" x14ac:dyDescent="0.2">
      <c r="B39" s="18" t="s">
        <v>57</v>
      </c>
      <c r="C39" s="69"/>
      <c r="D39" s="27">
        <v>46.76</v>
      </c>
      <c r="E39" s="28">
        <v>51.43</v>
      </c>
      <c r="F39" s="33">
        <f t="shared" si="0"/>
        <v>9.9871685201026565</v>
      </c>
      <c r="G39" s="72"/>
      <c r="H39" s="75"/>
    </row>
    <row r="40" spans="2:8" x14ac:dyDescent="0.2">
      <c r="B40" s="17" t="s">
        <v>56</v>
      </c>
      <c r="C40" s="69" t="s">
        <v>16</v>
      </c>
      <c r="D40" s="23">
        <v>48.89</v>
      </c>
      <c r="E40" s="24">
        <v>54.08</v>
      </c>
      <c r="F40" s="34">
        <f t="shared" si="0"/>
        <v>10.615667825731229</v>
      </c>
      <c r="G40" s="70">
        <f t="shared" ref="G40" si="8">AVERAGE(F40:F42)</f>
        <v>9.4312388275825487</v>
      </c>
      <c r="H40" s="73">
        <f t="shared" ref="H40" si="9">STDEV(F40:F42)</f>
        <v>1.1513707875097927</v>
      </c>
    </row>
    <row r="41" spans="2:8" x14ac:dyDescent="0.2">
      <c r="B41" s="14" t="s">
        <v>55</v>
      </c>
      <c r="C41" s="69"/>
      <c r="D41" s="25">
        <v>48.22</v>
      </c>
      <c r="E41" s="26">
        <v>52.23</v>
      </c>
      <c r="F41" s="2">
        <f t="shared" si="0"/>
        <v>8.3160514309415134</v>
      </c>
      <c r="G41" s="71"/>
      <c r="H41" s="74"/>
    </row>
    <row r="42" spans="2:8" x14ac:dyDescent="0.2">
      <c r="B42" s="18" t="s">
        <v>54</v>
      </c>
      <c r="C42" s="69"/>
      <c r="D42" s="27">
        <v>43.26</v>
      </c>
      <c r="E42" s="28">
        <v>47.31</v>
      </c>
      <c r="F42" s="33">
        <f t="shared" si="0"/>
        <v>9.3619972260749051</v>
      </c>
      <c r="G42" s="72"/>
      <c r="H42" s="75"/>
    </row>
    <row r="43" spans="2:8" x14ac:dyDescent="0.2">
      <c r="B43" s="17" t="s">
        <v>53</v>
      </c>
      <c r="C43" s="69" t="s">
        <v>17</v>
      </c>
      <c r="D43" s="23">
        <v>60.64</v>
      </c>
      <c r="E43" s="24">
        <v>65.599999999999994</v>
      </c>
      <c r="F43" s="34">
        <f t="shared" si="0"/>
        <v>8.1794195250659527</v>
      </c>
      <c r="G43" s="70">
        <f>AVERAGE(F43:F47)</f>
        <v>7.8645293473428719</v>
      </c>
      <c r="H43" s="73">
        <f>STDEV(F43:F47)</f>
        <v>1.0183881943581394</v>
      </c>
    </row>
    <row r="44" spans="2:8" x14ac:dyDescent="0.2">
      <c r="B44" s="14" t="s">
        <v>52</v>
      </c>
      <c r="C44" s="69"/>
      <c r="D44" s="25">
        <v>58.05</v>
      </c>
      <c r="E44" s="26">
        <v>61.73</v>
      </c>
      <c r="F44" s="2">
        <f t="shared" si="0"/>
        <v>6.3393626184323857</v>
      </c>
      <c r="G44" s="71"/>
      <c r="H44" s="74"/>
    </row>
    <row r="45" spans="2:8" x14ac:dyDescent="0.2">
      <c r="B45" s="14" t="s">
        <v>89</v>
      </c>
      <c r="C45" s="69"/>
      <c r="D45" s="25">
        <v>40.299999999999997</v>
      </c>
      <c r="E45" s="26">
        <v>43.31</v>
      </c>
      <c r="F45" s="2">
        <f t="shared" si="0"/>
        <v>7.4689826302729658</v>
      </c>
      <c r="G45" s="71"/>
      <c r="H45" s="74"/>
    </row>
    <row r="46" spans="2:8" x14ac:dyDescent="0.2">
      <c r="B46" s="14" t="s">
        <v>90</v>
      </c>
      <c r="C46" s="69"/>
      <c r="D46" s="25">
        <v>45.69</v>
      </c>
      <c r="E46" s="26">
        <v>49.48</v>
      </c>
      <c r="F46" s="2">
        <f t="shared" si="0"/>
        <v>8.2950317356095411</v>
      </c>
      <c r="G46" s="71"/>
      <c r="H46" s="74"/>
    </row>
    <row r="47" spans="2:8" x14ac:dyDescent="0.2">
      <c r="B47" s="18" t="s">
        <v>91</v>
      </c>
      <c r="C47" s="69"/>
      <c r="D47" s="27">
        <v>37.39</v>
      </c>
      <c r="E47" s="28">
        <v>40.770000000000003</v>
      </c>
      <c r="F47" s="33">
        <f t="shared" si="0"/>
        <v>9.0398502273335186</v>
      </c>
      <c r="G47" s="72"/>
      <c r="H47" s="75"/>
    </row>
    <row r="48" spans="2:8" x14ac:dyDescent="0.2">
      <c r="B48" s="14" t="s">
        <v>51</v>
      </c>
      <c r="C48" s="69" t="s">
        <v>18</v>
      </c>
      <c r="D48" s="23">
        <v>43.61</v>
      </c>
      <c r="E48" s="24">
        <v>47.59</v>
      </c>
      <c r="F48" s="34">
        <f t="shared" si="0"/>
        <v>9.1263471680807235</v>
      </c>
      <c r="G48" s="70">
        <f>AVERAGE(F48:F50)</f>
        <v>8.9935834161942498</v>
      </c>
      <c r="H48" s="73">
        <f>STDEV(F48:F50)</f>
        <v>0.41449890541813261</v>
      </c>
    </row>
    <row r="49" spans="2:8" x14ac:dyDescent="0.2">
      <c r="B49" s="14" t="s">
        <v>50</v>
      </c>
      <c r="C49" s="69"/>
      <c r="D49" s="25">
        <v>52.33</v>
      </c>
      <c r="E49" s="26">
        <v>57.21</v>
      </c>
      <c r="F49" s="2">
        <f t="shared" si="0"/>
        <v>9.3254347410663154</v>
      </c>
      <c r="G49" s="71"/>
      <c r="H49" s="74"/>
    </row>
    <row r="50" spans="2:8" x14ac:dyDescent="0.2">
      <c r="B50" s="14" t="s">
        <v>49</v>
      </c>
      <c r="C50" s="69"/>
      <c r="D50" s="27">
        <v>46.43</v>
      </c>
      <c r="E50" s="28">
        <v>50.39</v>
      </c>
      <c r="F50" s="33">
        <f t="shared" si="0"/>
        <v>8.5289683394357123</v>
      </c>
      <c r="G50" s="72"/>
      <c r="H50" s="75"/>
    </row>
    <row r="51" spans="2:8" x14ac:dyDescent="0.2">
      <c r="B51" s="17" t="s">
        <v>48</v>
      </c>
      <c r="C51" s="69" t="s">
        <v>19</v>
      </c>
      <c r="D51" s="23">
        <v>46.5</v>
      </c>
      <c r="E51" s="24">
        <v>50.87</v>
      </c>
      <c r="F51" s="34">
        <f t="shared" si="0"/>
        <v>9.3978494623655866</v>
      </c>
      <c r="G51" s="70">
        <f>AVERAGE(F51:F55)</f>
        <v>8.435186311121381</v>
      </c>
      <c r="H51" s="73">
        <f>STDEV(F51:F55)</f>
        <v>1.56692500475758</v>
      </c>
    </row>
    <row r="52" spans="2:8" x14ac:dyDescent="0.2">
      <c r="B52" s="14" t="s">
        <v>47</v>
      </c>
      <c r="C52" s="69"/>
      <c r="D52" s="25">
        <v>49.65</v>
      </c>
      <c r="E52" s="26">
        <v>53.41</v>
      </c>
      <c r="F52" s="2">
        <f t="shared" si="0"/>
        <v>7.5730110775427963</v>
      </c>
      <c r="G52" s="71"/>
      <c r="H52" s="74"/>
    </row>
    <row r="53" spans="2:8" x14ac:dyDescent="0.2">
      <c r="B53" s="14" t="s">
        <v>92</v>
      </c>
      <c r="C53" s="69"/>
      <c r="D53" s="25">
        <v>49.17</v>
      </c>
      <c r="E53" s="26">
        <v>52.92</v>
      </c>
      <c r="F53" s="2">
        <f t="shared" si="0"/>
        <v>7.6266015863331305</v>
      </c>
      <c r="G53" s="71"/>
      <c r="H53" s="74"/>
    </row>
    <row r="54" spans="2:8" x14ac:dyDescent="0.2">
      <c r="B54" s="14" t="s">
        <v>93</v>
      </c>
      <c r="C54" s="69"/>
      <c r="D54" s="25">
        <v>49.66</v>
      </c>
      <c r="E54" s="26">
        <v>54.97</v>
      </c>
      <c r="F54" s="2">
        <f t="shared" si="0"/>
        <v>10.692710430930331</v>
      </c>
      <c r="G54" s="71"/>
      <c r="H54" s="74"/>
    </row>
    <row r="55" spans="2:8" x14ac:dyDescent="0.2">
      <c r="B55" s="18" t="s">
        <v>94</v>
      </c>
      <c r="C55" s="69"/>
      <c r="D55" s="27">
        <v>44.73</v>
      </c>
      <c r="E55" s="28">
        <v>47.81</v>
      </c>
      <c r="F55" s="33">
        <f t="shared" si="0"/>
        <v>6.8857589984350671</v>
      </c>
      <c r="G55" s="72"/>
      <c r="H55" s="75"/>
    </row>
    <row r="56" spans="2:8" x14ac:dyDescent="0.2">
      <c r="B56" s="14" t="s">
        <v>46</v>
      </c>
      <c r="C56" s="69" t="s">
        <v>20</v>
      </c>
      <c r="D56" s="23">
        <v>54.14</v>
      </c>
      <c r="E56" s="24">
        <v>57.98</v>
      </c>
      <c r="F56" s="34">
        <f t="shared" si="0"/>
        <v>7.0927225711119259</v>
      </c>
      <c r="G56" s="70">
        <f>AVERAGE(F56:F58)</f>
        <v>7.0952039230013701</v>
      </c>
      <c r="H56" s="73">
        <f>STDEV(F56:F58)</f>
        <v>0.70824147081500088</v>
      </c>
    </row>
    <row r="57" spans="2:8" x14ac:dyDescent="0.2">
      <c r="B57" s="14" t="s">
        <v>45</v>
      </c>
      <c r="C57" s="69"/>
      <c r="D57" s="25">
        <v>40.700000000000003</v>
      </c>
      <c r="E57" s="26">
        <v>43.3</v>
      </c>
      <c r="F57" s="2">
        <f t="shared" si="0"/>
        <v>6.388206388206374</v>
      </c>
      <c r="G57" s="71"/>
      <c r="H57" s="74"/>
    </row>
    <row r="58" spans="2:8" x14ac:dyDescent="0.2">
      <c r="B58" s="14" t="s">
        <v>44</v>
      </c>
      <c r="C58" s="69"/>
      <c r="D58" s="27">
        <v>49.97</v>
      </c>
      <c r="E58" s="28">
        <v>53.87</v>
      </c>
      <c r="F58" s="33">
        <f t="shared" si="0"/>
        <v>7.8046828096858087</v>
      </c>
      <c r="G58" s="72"/>
      <c r="H58" s="75"/>
    </row>
    <row r="59" spans="2:8" x14ac:dyDescent="0.2">
      <c r="B59" s="17" t="s">
        <v>43</v>
      </c>
      <c r="C59" s="69" t="s">
        <v>21</v>
      </c>
      <c r="D59" s="23">
        <v>42.18</v>
      </c>
      <c r="E59" s="24">
        <v>45.29</v>
      </c>
      <c r="F59" s="34">
        <f t="shared" si="0"/>
        <v>7.3731626363205294</v>
      </c>
      <c r="G59" s="70">
        <f>AVERAGE(F59:F64)</f>
        <v>7.6888416847499874</v>
      </c>
      <c r="H59" s="73">
        <f>STDEV(F59:F64)</f>
        <v>0.59120116553212054</v>
      </c>
    </row>
    <row r="60" spans="2:8" x14ac:dyDescent="0.2">
      <c r="B60" s="14" t="s">
        <v>42</v>
      </c>
      <c r="C60" s="69"/>
      <c r="D60" s="25">
        <v>47.96</v>
      </c>
      <c r="E60" s="26">
        <v>51.46</v>
      </c>
      <c r="F60" s="2">
        <f t="shared" si="0"/>
        <v>7.2977481234361967</v>
      </c>
      <c r="G60" s="71"/>
      <c r="H60" s="74"/>
    </row>
    <row r="61" spans="2:8" x14ac:dyDescent="0.2">
      <c r="B61" s="14" t="s">
        <v>41</v>
      </c>
      <c r="C61" s="69"/>
      <c r="D61" s="25">
        <v>47.96</v>
      </c>
      <c r="E61" s="26">
        <v>51.26</v>
      </c>
      <c r="F61" s="2">
        <f t="shared" si="0"/>
        <v>6.8807339449541223</v>
      </c>
      <c r="G61" s="71"/>
      <c r="H61" s="74"/>
    </row>
    <row r="62" spans="2:8" x14ac:dyDescent="0.2">
      <c r="B62" s="14" t="s">
        <v>95</v>
      </c>
      <c r="C62" s="69"/>
      <c r="D62" s="25">
        <v>45.69</v>
      </c>
      <c r="E62" s="26">
        <v>49.34</v>
      </c>
      <c r="F62" s="2">
        <f t="shared" si="0"/>
        <v>7.9886189538192296</v>
      </c>
      <c r="G62" s="71"/>
      <c r="H62" s="74"/>
    </row>
    <row r="63" spans="2:8" x14ac:dyDescent="0.2">
      <c r="B63" s="14" t="s">
        <v>96</v>
      </c>
      <c r="C63" s="69"/>
      <c r="D63" s="25">
        <v>37.83</v>
      </c>
      <c r="E63" s="26">
        <v>41</v>
      </c>
      <c r="F63" s="2">
        <f t="shared" si="0"/>
        <v>8.3795929156753957</v>
      </c>
      <c r="G63" s="71"/>
      <c r="H63" s="74"/>
    </row>
    <row r="64" spans="2:8" x14ac:dyDescent="0.2">
      <c r="B64" s="18" t="s">
        <v>97</v>
      </c>
      <c r="C64" s="69"/>
      <c r="D64" s="27">
        <v>45.78</v>
      </c>
      <c r="E64" s="28">
        <v>49.54</v>
      </c>
      <c r="F64" s="33">
        <f t="shared" si="0"/>
        <v>8.2131935342944473</v>
      </c>
      <c r="G64" s="72"/>
      <c r="H64" s="75"/>
    </row>
    <row r="65" spans="2:8" x14ac:dyDescent="0.2">
      <c r="B65" s="14" t="s">
        <v>40</v>
      </c>
      <c r="C65" s="69" t="s">
        <v>22</v>
      </c>
      <c r="D65" s="23">
        <v>46.09</v>
      </c>
      <c r="E65" s="24">
        <v>48.94</v>
      </c>
      <c r="F65" s="34">
        <f t="shared" si="0"/>
        <v>6.1835539162508013</v>
      </c>
      <c r="G65" s="70">
        <f>AVERAGE(F65:F67)</f>
        <v>6.3975179735506416</v>
      </c>
      <c r="H65" s="73">
        <f>STDEV(F65:F67)</f>
        <v>0.59673208124446164</v>
      </c>
    </row>
    <row r="66" spans="2:8" x14ac:dyDescent="0.2">
      <c r="B66" s="14" t="s">
        <v>39</v>
      </c>
      <c r="C66" s="69"/>
      <c r="D66" s="25">
        <v>49.21</v>
      </c>
      <c r="E66" s="26">
        <v>52.69</v>
      </c>
      <c r="F66" s="2">
        <f t="shared" si="0"/>
        <v>7.0717333875228547</v>
      </c>
      <c r="G66" s="71"/>
      <c r="H66" s="74"/>
    </row>
    <row r="67" spans="2:8" x14ac:dyDescent="0.2">
      <c r="B67" s="14" t="s">
        <v>38</v>
      </c>
      <c r="C67" s="69"/>
      <c r="D67" s="27">
        <v>53.56</v>
      </c>
      <c r="E67" s="28">
        <v>56.74</v>
      </c>
      <c r="F67" s="33">
        <f t="shared" si="0"/>
        <v>5.9372666168782668</v>
      </c>
      <c r="G67" s="72"/>
      <c r="H67" s="75"/>
    </row>
    <row r="68" spans="2:8" x14ac:dyDescent="0.2">
      <c r="B68" s="17" t="s">
        <v>37</v>
      </c>
      <c r="C68" s="69" t="s">
        <v>23</v>
      </c>
      <c r="D68" s="23">
        <v>40.57</v>
      </c>
      <c r="E68" s="24">
        <v>43.43</v>
      </c>
      <c r="F68" s="34">
        <f t="shared" ref="F68:F76" si="10">((E68-D68)/(D68))*100</f>
        <v>7.0495439980280974</v>
      </c>
      <c r="G68" s="70">
        <f>AVERAGE(F68:F73)</f>
        <v>8.3780487016490266</v>
      </c>
      <c r="H68" s="73">
        <f>STDEV(F68:F73)</f>
        <v>0.87642639510033782</v>
      </c>
    </row>
    <row r="69" spans="2:8" x14ac:dyDescent="0.2">
      <c r="B69" s="14" t="s">
        <v>36</v>
      </c>
      <c r="C69" s="69"/>
      <c r="D69" s="25">
        <v>46.79</v>
      </c>
      <c r="E69" s="26">
        <v>50.35</v>
      </c>
      <c r="F69" s="2">
        <f t="shared" si="10"/>
        <v>7.6084633468689944</v>
      </c>
      <c r="G69" s="71"/>
      <c r="H69" s="74"/>
    </row>
    <row r="70" spans="2:8" x14ac:dyDescent="0.2">
      <c r="B70" s="14" t="s">
        <v>35</v>
      </c>
      <c r="C70" s="69"/>
      <c r="D70" s="25">
        <v>51.95</v>
      </c>
      <c r="E70" s="26">
        <v>56.35</v>
      </c>
      <c r="F70" s="2">
        <f t="shared" si="10"/>
        <v>8.4696823869104882</v>
      </c>
      <c r="G70" s="71"/>
      <c r="H70" s="74"/>
    </row>
    <row r="71" spans="2:8" x14ac:dyDescent="0.2">
      <c r="B71" s="14" t="s">
        <v>98</v>
      </c>
      <c r="C71" s="69"/>
      <c r="D71" s="25">
        <v>48.41</v>
      </c>
      <c r="E71" s="26">
        <v>52.82</v>
      </c>
      <c r="F71" s="2">
        <f t="shared" si="10"/>
        <v>9.1096880809750136</v>
      </c>
      <c r="G71" s="71"/>
      <c r="H71" s="74"/>
    </row>
    <row r="72" spans="2:8" x14ac:dyDescent="0.2">
      <c r="B72" s="14" t="s">
        <v>99</v>
      </c>
      <c r="C72" s="69"/>
      <c r="D72" s="25">
        <v>35.5</v>
      </c>
      <c r="E72" s="26">
        <v>38.79</v>
      </c>
      <c r="F72" s="2">
        <f t="shared" si="10"/>
        <v>9.2676056338028143</v>
      </c>
      <c r="G72" s="71"/>
      <c r="H72" s="74"/>
    </row>
    <row r="73" spans="2:8" x14ac:dyDescent="0.2">
      <c r="B73" s="18" t="s">
        <v>100</v>
      </c>
      <c r="C73" s="69"/>
      <c r="D73" s="27">
        <v>48.84</v>
      </c>
      <c r="E73" s="28">
        <v>53.12</v>
      </c>
      <c r="F73" s="33">
        <f t="shared" si="10"/>
        <v>8.7633087633087516</v>
      </c>
      <c r="G73" s="72"/>
      <c r="H73" s="75"/>
    </row>
    <row r="74" spans="2:8" x14ac:dyDescent="0.2">
      <c r="B74" s="14" t="s">
        <v>34</v>
      </c>
      <c r="C74" s="69" t="s">
        <v>24</v>
      </c>
      <c r="D74" s="23">
        <v>42.23</v>
      </c>
      <c r="E74" s="24">
        <v>45.8</v>
      </c>
      <c r="F74" s="34">
        <f t="shared" si="10"/>
        <v>8.4537058962822655</v>
      </c>
      <c r="G74" s="70">
        <f>AVERAGE(F74:F76)</f>
        <v>8.6892651884372523</v>
      </c>
      <c r="H74" s="73">
        <f>STDEV(F74:F76)</f>
        <v>0.38448536161090097</v>
      </c>
    </row>
    <row r="75" spans="2:8" x14ac:dyDescent="0.2">
      <c r="B75" s="14" t="s">
        <v>33</v>
      </c>
      <c r="C75" s="69"/>
      <c r="D75" s="25">
        <v>43.25</v>
      </c>
      <c r="E75" s="26">
        <v>47.2</v>
      </c>
      <c r="F75" s="2">
        <f t="shared" si="10"/>
        <v>9.1329479768786186</v>
      </c>
      <c r="G75" s="71"/>
      <c r="H75" s="74"/>
    </row>
    <row r="76" spans="2:8" x14ac:dyDescent="0.2">
      <c r="B76" s="14" t="s">
        <v>32</v>
      </c>
      <c r="C76" s="69"/>
      <c r="D76" s="27">
        <v>49.05</v>
      </c>
      <c r="E76" s="28">
        <v>53.21</v>
      </c>
      <c r="F76" s="33">
        <f t="shared" si="10"/>
        <v>8.4811416921508744</v>
      </c>
      <c r="G76" s="72"/>
      <c r="H76" s="75"/>
    </row>
    <row r="77" spans="2:8" x14ac:dyDescent="0.2">
      <c r="B77" s="17" t="s">
        <v>31</v>
      </c>
      <c r="C77" s="69" t="s">
        <v>25</v>
      </c>
      <c r="D77" s="23">
        <v>43.63</v>
      </c>
      <c r="E77" s="24">
        <v>47.32</v>
      </c>
      <c r="F77" s="31">
        <f t="shared" ref="F77:F81" si="11">((E77-D77)/(D77))*100</f>
        <v>8.4574833829933471</v>
      </c>
      <c r="G77" s="70">
        <f>AVERAGE(F77:F84)</f>
        <v>7.7142366599814736</v>
      </c>
      <c r="H77" s="73">
        <f>STDEV(F77:F84)</f>
        <v>1.3519043770636487</v>
      </c>
    </row>
    <row r="78" spans="2:8" x14ac:dyDescent="0.2">
      <c r="B78" s="14" t="s">
        <v>30</v>
      </c>
      <c r="C78" s="69"/>
      <c r="D78" s="25">
        <v>46.13</v>
      </c>
      <c r="E78" s="26">
        <v>50.57</v>
      </c>
      <c r="F78" s="31">
        <f t="shared" si="11"/>
        <v>9.6249729026663715</v>
      </c>
      <c r="G78" s="71"/>
      <c r="H78" s="74"/>
    </row>
    <row r="79" spans="2:8" x14ac:dyDescent="0.2">
      <c r="B79" s="14" t="s">
        <v>29</v>
      </c>
      <c r="C79" s="69"/>
      <c r="D79" s="25">
        <v>37.86</v>
      </c>
      <c r="E79" s="26">
        <v>41.24</v>
      </c>
      <c r="F79" s="31">
        <f t="shared" si="11"/>
        <v>8.9276281035393623</v>
      </c>
      <c r="G79" s="71"/>
      <c r="H79" s="74"/>
    </row>
    <row r="80" spans="2:8" x14ac:dyDescent="0.2">
      <c r="B80" s="14" t="s">
        <v>101</v>
      </c>
      <c r="C80" s="69"/>
      <c r="D80" s="25">
        <v>49.22</v>
      </c>
      <c r="E80" s="26">
        <v>51.96</v>
      </c>
      <c r="F80" s="31">
        <f t="shared" si="11"/>
        <v>5.5668427468508783</v>
      </c>
      <c r="G80" s="71"/>
      <c r="H80" s="74"/>
    </row>
    <row r="81" spans="1:8" x14ac:dyDescent="0.2">
      <c r="B81" s="14" t="s">
        <v>102</v>
      </c>
      <c r="C81" s="69"/>
      <c r="D81" s="25">
        <v>49.51</v>
      </c>
      <c r="E81" s="26">
        <v>53.46</v>
      </c>
      <c r="F81" s="31">
        <f t="shared" si="11"/>
        <v>7.9781862250050555</v>
      </c>
      <c r="G81" s="71"/>
      <c r="H81" s="74"/>
    </row>
    <row r="82" spans="1:8" x14ac:dyDescent="0.2">
      <c r="B82" s="14" t="s">
        <v>103</v>
      </c>
      <c r="C82" s="69"/>
      <c r="D82" s="25">
        <v>45.58</v>
      </c>
      <c r="E82" s="26">
        <v>48.56</v>
      </c>
      <c r="F82" s="31">
        <f t="shared" ref="F82:F84" si="12">((E82-D82)/(D82))*100</f>
        <v>6.5379552435278727</v>
      </c>
      <c r="G82" s="71"/>
      <c r="H82" s="74"/>
    </row>
    <row r="83" spans="1:8" x14ac:dyDescent="0.2">
      <c r="B83" s="14" t="s">
        <v>104</v>
      </c>
      <c r="C83" s="69"/>
      <c r="D83" s="25">
        <v>44.13</v>
      </c>
      <c r="E83" s="26">
        <v>47.09</v>
      </c>
      <c r="F83" s="31">
        <f t="shared" si="12"/>
        <v>6.7074552458644927</v>
      </c>
      <c r="G83" s="71"/>
      <c r="H83" s="74"/>
    </row>
    <row r="84" spans="1:8" ht="17" thickBot="1" x14ac:dyDescent="0.25">
      <c r="B84" s="19" t="s">
        <v>105</v>
      </c>
      <c r="C84" s="76"/>
      <c r="D84" s="29">
        <v>48.02</v>
      </c>
      <c r="E84" s="30">
        <v>51.82</v>
      </c>
      <c r="F84" s="32">
        <f t="shared" si="12"/>
        <v>7.9133694294044084</v>
      </c>
      <c r="G84" s="77"/>
      <c r="H84" s="78"/>
    </row>
    <row r="88" spans="1:8" ht="17" thickBot="1" x14ac:dyDescent="0.25"/>
    <row r="89" spans="1:8" ht="17" thickBot="1" x14ac:dyDescent="0.25">
      <c r="B89" s="60" t="s">
        <v>127</v>
      </c>
      <c r="C89" s="61"/>
      <c r="D89" s="62"/>
    </row>
    <row r="90" spans="1:8" x14ac:dyDescent="0.2">
      <c r="A90" s="4"/>
      <c r="B90" s="65" t="s">
        <v>83</v>
      </c>
      <c r="C90" s="63" t="s">
        <v>128</v>
      </c>
      <c r="D90" s="67" t="s">
        <v>109</v>
      </c>
    </row>
    <row r="91" spans="1:8" x14ac:dyDescent="0.2">
      <c r="A91" s="4"/>
      <c r="B91" s="66"/>
      <c r="C91" s="64"/>
      <c r="D91" s="68"/>
    </row>
    <row r="92" spans="1:8" x14ac:dyDescent="0.2">
      <c r="A92" s="4"/>
      <c r="B92" s="20" t="s">
        <v>6</v>
      </c>
      <c r="C92" s="57">
        <v>8.5060219829938557</v>
      </c>
      <c r="D92" s="54">
        <v>1.4507189755837524</v>
      </c>
    </row>
    <row r="93" spans="1:8" x14ac:dyDescent="0.2">
      <c r="A93" s="4"/>
      <c r="B93" s="21" t="s">
        <v>7</v>
      </c>
      <c r="C93" s="58">
        <v>8.2964399439306753</v>
      </c>
      <c r="D93" s="55">
        <v>0.98937516403327341</v>
      </c>
    </row>
    <row r="94" spans="1:8" x14ac:dyDescent="0.2">
      <c r="B94" s="21" t="s">
        <v>8</v>
      </c>
      <c r="C94" s="58">
        <v>9.3356093608939599</v>
      </c>
      <c r="D94" s="55">
        <v>0.55201182035137697</v>
      </c>
    </row>
    <row r="95" spans="1:8" x14ac:dyDescent="0.2">
      <c r="B95" s="21" t="s">
        <v>9</v>
      </c>
      <c r="C95" s="58">
        <v>8.7925572040451971</v>
      </c>
      <c r="D95" s="55">
        <v>0.10184221948679156</v>
      </c>
    </row>
    <row r="96" spans="1:8" x14ac:dyDescent="0.2">
      <c r="B96" s="21" t="s">
        <v>10</v>
      </c>
      <c r="C96" s="58">
        <v>8.6067782260242485</v>
      </c>
      <c r="D96" s="55">
        <v>0.88732460183162698</v>
      </c>
    </row>
    <row r="97" spans="2:4" x14ac:dyDescent="0.2">
      <c r="B97" s="21" t="s">
        <v>11</v>
      </c>
      <c r="C97" s="58">
        <v>7.1077807523085781</v>
      </c>
      <c r="D97" s="55">
        <v>0.39948049011352249</v>
      </c>
    </row>
    <row r="98" spans="2:4" x14ac:dyDescent="0.2">
      <c r="B98" s="21" t="s">
        <v>12</v>
      </c>
      <c r="C98" s="58">
        <v>6.7924674276062982</v>
      </c>
      <c r="D98" s="55">
        <v>1.2466857991039666</v>
      </c>
    </row>
    <row r="99" spans="2:4" x14ac:dyDescent="0.2">
      <c r="B99" s="21" t="s">
        <v>13</v>
      </c>
      <c r="C99" s="58">
        <v>8.541865990783009</v>
      </c>
      <c r="D99" s="55">
        <v>0.40234900506587185</v>
      </c>
    </row>
    <row r="100" spans="2:4" x14ac:dyDescent="0.2">
      <c r="B100" s="21" t="s">
        <v>14</v>
      </c>
      <c r="C100" s="58">
        <v>8.5266148147510403</v>
      </c>
      <c r="D100" s="55">
        <v>0.77979027468743234</v>
      </c>
    </row>
    <row r="101" spans="2:4" x14ac:dyDescent="0.2">
      <c r="B101" s="21" t="s">
        <v>15</v>
      </c>
      <c r="C101" s="58">
        <v>9.7656667928984398</v>
      </c>
      <c r="D101" s="55">
        <v>0.19304685013144296</v>
      </c>
    </row>
    <row r="102" spans="2:4" x14ac:dyDescent="0.2">
      <c r="B102" s="21" t="s">
        <v>16</v>
      </c>
      <c r="C102" s="58">
        <v>9.4312388275825487</v>
      </c>
      <c r="D102" s="55">
        <v>1.1513707875097927</v>
      </c>
    </row>
    <row r="103" spans="2:4" x14ac:dyDescent="0.2">
      <c r="B103" s="21" t="s">
        <v>17</v>
      </c>
      <c r="C103" s="58">
        <v>7.8645293473428719</v>
      </c>
      <c r="D103" s="55">
        <v>1.0183881943581394</v>
      </c>
    </row>
    <row r="104" spans="2:4" x14ac:dyDescent="0.2">
      <c r="B104" s="21" t="s">
        <v>18</v>
      </c>
      <c r="C104" s="58">
        <v>8.9935834161942498</v>
      </c>
      <c r="D104" s="55">
        <v>0.41449890541813261</v>
      </c>
    </row>
    <row r="105" spans="2:4" x14ac:dyDescent="0.2">
      <c r="B105" s="21" t="s">
        <v>19</v>
      </c>
      <c r="C105" s="58">
        <v>8.435186311121381</v>
      </c>
      <c r="D105" s="55">
        <v>1.56692500475758</v>
      </c>
    </row>
    <row r="106" spans="2:4" x14ac:dyDescent="0.2">
      <c r="B106" s="21" t="s">
        <v>20</v>
      </c>
      <c r="C106" s="58">
        <v>7.0952039230013701</v>
      </c>
      <c r="D106" s="55">
        <v>0.70824147081500088</v>
      </c>
    </row>
    <row r="107" spans="2:4" x14ac:dyDescent="0.2">
      <c r="B107" s="21" t="s">
        <v>21</v>
      </c>
      <c r="C107" s="58">
        <v>7.6888416847499874</v>
      </c>
      <c r="D107" s="55">
        <v>0.59120116553212054</v>
      </c>
    </row>
    <row r="108" spans="2:4" x14ac:dyDescent="0.2">
      <c r="B108" s="21" t="s">
        <v>22</v>
      </c>
      <c r="C108" s="58">
        <v>6.3975179735506416</v>
      </c>
      <c r="D108" s="55">
        <v>0.59673208124446164</v>
      </c>
    </row>
    <row r="109" spans="2:4" x14ac:dyDescent="0.2">
      <c r="B109" s="21" t="s">
        <v>23</v>
      </c>
      <c r="C109" s="58">
        <v>8.3780487016490266</v>
      </c>
      <c r="D109" s="55">
        <v>0.87642639510033782</v>
      </c>
    </row>
    <row r="110" spans="2:4" x14ac:dyDescent="0.2">
      <c r="B110" s="21" t="s">
        <v>24</v>
      </c>
      <c r="C110" s="58">
        <v>8.6892651884372523</v>
      </c>
      <c r="D110" s="55">
        <v>0.38448536161090097</v>
      </c>
    </row>
    <row r="111" spans="2:4" ht="17" thickBot="1" x14ac:dyDescent="0.25">
      <c r="B111" s="22" t="s">
        <v>25</v>
      </c>
      <c r="C111" s="59">
        <v>7.7142366599814736</v>
      </c>
      <c r="D111" s="56">
        <v>1.3519043770636487</v>
      </c>
    </row>
    <row r="117" spans="13:13" x14ac:dyDescent="0.2">
      <c r="M117" t="s">
        <v>112</v>
      </c>
    </row>
  </sheetData>
  <mergeCells count="65">
    <mergeCell ref="G68:G73"/>
    <mergeCell ref="H68:H73"/>
    <mergeCell ref="B89:D89"/>
    <mergeCell ref="C74:C76"/>
    <mergeCell ref="G74:G76"/>
    <mergeCell ref="H74:H76"/>
    <mergeCell ref="C77:C84"/>
    <mergeCell ref="G77:G84"/>
    <mergeCell ref="H77:H84"/>
    <mergeCell ref="H56:H58"/>
    <mergeCell ref="C59:C64"/>
    <mergeCell ref="G59:G64"/>
    <mergeCell ref="H59:H64"/>
    <mergeCell ref="C65:C67"/>
    <mergeCell ref="G65:G67"/>
    <mergeCell ref="H65:H67"/>
    <mergeCell ref="H43:H47"/>
    <mergeCell ref="C48:C50"/>
    <mergeCell ref="G48:G50"/>
    <mergeCell ref="H48:H50"/>
    <mergeCell ref="C51:C55"/>
    <mergeCell ref="G51:G55"/>
    <mergeCell ref="H51:H55"/>
    <mergeCell ref="H34:H36"/>
    <mergeCell ref="C37:C39"/>
    <mergeCell ref="G37:G39"/>
    <mergeCell ref="H37:H39"/>
    <mergeCell ref="C40:C42"/>
    <mergeCell ref="G40:G42"/>
    <mergeCell ref="H40:H42"/>
    <mergeCell ref="H25:H27"/>
    <mergeCell ref="C28:C30"/>
    <mergeCell ref="G28:G30"/>
    <mergeCell ref="H28:H30"/>
    <mergeCell ref="C31:C33"/>
    <mergeCell ref="G31:G33"/>
    <mergeCell ref="H31:H33"/>
    <mergeCell ref="H15:H17"/>
    <mergeCell ref="C18:C20"/>
    <mergeCell ref="G18:G20"/>
    <mergeCell ref="H18:H20"/>
    <mergeCell ref="C21:C24"/>
    <mergeCell ref="G21:G24"/>
    <mergeCell ref="H21:H24"/>
    <mergeCell ref="H4:H11"/>
    <mergeCell ref="C12:C14"/>
    <mergeCell ref="G12:G14"/>
    <mergeCell ref="H12:H14"/>
    <mergeCell ref="B2:H2"/>
    <mergeCell ref="C90:C91"/>
    <mergeCell ref="B90:B91"/>
    <mergeCell ref="D90:D91"/>
    <mergeCell ref="C4:C11"/>
    <mergeCell ref="G4:G11"/>
    <mergeCell ref="C15:C17"/>
    <mergeCell ref="G15:G17"/>
    <mergeCell ref="C25:C27"/>
    <mergeCell ref="G25:G27"/>
    <mergeCell ref="C34:C36"/>
    <mergeCell ref="G34:G36"/>
    <mergeCell ref="C43:C47"/>
    <mergeCell ref="G43:G47"/>
    <mergeCell ref="C56:C58"/>
    <mergeCell ref="G56:G58"/>
    <mergeCell ref="C68:C7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0F841-8B91-DD4B-B421-4E0E1A89CBF4}">
  <dimension ref="B2:K63"/>
  <sheetViews>
    <sheetView zoomScale="93" zoomScaleNormal="100" workbookViewId="0">
      <selection activeCell="B52" sqref="B52"/>
    </sheetView>
  </sheetViews>
  <sheetFormatPr baseColWidth="10" defaultRowHeight="16" x14ac:dyDescent="0.2"/>
  <cols>
    <col min="2" max="2" width="67.1640625" customWidth="1"/>
    <col min="3" max="3" width="13.83203125" bestFit="1" customWidth="1"/>
    <col min="4" max="4" width="6" bestFit="1" customWidth="1"/>
    <col min="5" max="5" width="15.83203125" bestFit="1" customWidth="1"/>
    <col min="6" max="6" width="38" bestFit="1" customWidth="1"/>
  </cols>
  <sheetData>
    <row r="2" spans="2:11" x14ac:dyDescent="0.2">
      <c r="B2" s="5"/>
      <c r="C2" s="11"/>
      <c r="D2" s="3"/>
      <c r="E2" s="6"/>
    </row>
    <row r="3" spans="2:11" x14ac:dyDescent="0.2">
      <c r="B3" s="5"/>
      <c r="C3" s="11"/>
      <c r="D3" s="3"/>
      <c r="E3" s="6"/>
    </row>
    <row r="4" spans="2:11" ht="17" thickBot="1" x14ac:dyDescent="0.25">
      <c r="B4" s="5"/>
      <c r="C4" s="6"/>
      <c r="D4" s="3"/>
      <c r="E4" s="6"/>
    </row>
    <row r="5" spans="2:11" ht="17" thickBot="1" x14ac:dyDescent="0.25">
      <c r="B5" s="35" t="s">
        <v>126</v>
      </c>
      <c r="C5" s="36"/>
      <c r="F5" s="3"/>
    </row>
    <row r="6" spans="2:11" x14ac:dyDescent="0.2">
      <c r="B6" s="47"/>
      <c r="C6" s="48"/>
      <c r="D6" s="48"/>
      <c r="E6" s="49"/>
      <c r="F6" s="48"/>
      <c r="G6" s="9"/>
      <c r="H6" s="9"/>
      <c r="I6" s="9"/>
      <c r="J6" s="9"/>
      <c r="K6" s="37"/>
    </row>
    <row r="7" spans="2:11" x14ac:dyDescent="0.2">
      <c r="B7" s="50"/>
      <c r="C7" s="3"/>
      <c r="D7" s="3"/>
      <c r="E7" s="6"/>
      <c r="F7" s="3"/>
      <c r="K7" s="7"/>
    </row>
    <row r="8" spans="2:11" x14ac:dyDescent="0.2">
      <c r="B8" s="50"/>
      <c r="C8" s="3"/>
      <c r="D8" s="3"/>
      <c r="E8" s="6"/>
      <c r="F8" s="3"/>
      <c r="K8" s="7"/>
    </row>
    <row r="9" spans="2:11" x14ac:dyDescent="0.2">
      <c r="B9" s="50"/>
      <c r="C9" s="3"/>
      <c r="D9" s="3"/>
      <c r="E9" s="6"/>
      <c r="F9" s="3"/>
      <c r="K9" s="7"/>
    </row>
    <row r="10" spans="2:11" x14ac:dyDescent="0.2">
      <c r="B10" s="50"/>
      <c r="C10" s="3"/>
      <c r="D10" s="3"/>
      <c r="E10" s="6"/>
      <c r="F10" s="3"/>
      <c r="K10" s="7"/>
    </row>
    <row r="11" spans="2:11" x14ac:dyDescent="0.2">
      <c r="B11" s="50"/>
      <c r="C11" s="3"/>
      <c r="D11" s="3"/>
      <c r="E11" s="6"/>
      <c r="F11" s="3"/>
      <c r="K11" s="7"/>
    </row>
    <row r="12" spans="2:11" x14ac:dyDescent="0.2">
      <c r="B12" s="50"/>
      <c r="C12" s="3"/>
      <c r="D12" s="3"/>
      <c r="E12" s="6"/>
      <c r="F12" s="3"/>
      <c r="K12" s="7"/>
    </row>
    <row r="13" spans="2:11" x14ac:dyDescent="0.2">
      <c r="B13" s="50"/>
      <c r="C13" s="3"/>
      <c r="D13" s="3"/>
      <c r="E13" s="6"/>
      <c r="F13" s="3"/>
      <c r="K13" s="7"/>
    </row>
    <row r="14" spans="2:11" x14ac:dyDescent="0.2">
      <c r="B14" s="50"/>
      <c r="C14" s="3"/>
      <c r="D14" s="3"/>
      <c r="E14" s="6"/>
      <c r="F14" s="3"/>
      <c r="K14" s="7"/>
    </row>
    <row r="15" spans="2:11" x14ac:dyDescent="0.2">
      <c r="B15" s="50"/>
      <c r="C15" s="3"/>
      <c r="D15" s="3"/>
      <c r="E15" s="6"/>
      <c r="F15" s="3"/>
      <c r="K15" s="7"/>
    </row>
    <row r="16" spans="2:11" x14ac:dyDescent="0.2">
      <c r="B16" s="50"/>
      <c r="C16" s="3"/>
      <c r="D16" s="3"/>
      <c r="E16" s="6"/>
      <c r="F16" s="3"/>
      <c r="K16" s="7"/>
    </row>
    <row r="17" spans="2:11" x14ac:dyDescent="0.2">
      <c r="B17" s="50"/>
      <c r="C17" s="3"/>
      <c r="D17" s="3"/>
      <c r="E17" s="6"/>
      <c r="F17" s="3"/>
      <c r="K17" s="7"/>
    </row>
    <row r="18" spans="2:11" x14ac:dyDescent="0.2">
      <c r="B18" s="50"/>
      <c r="C18" s="3"/>
      <c r="D18" s="3"/>
      <c r="E18" s="6"/>
      <c r="F18" s="3"/>
      <c r="K18" s="7"/>
    </row>
    <row r="19" spans="2:11" x14ac:dyDescent="0.2">
      <c r="B19" s="50"/>
      <c r="C19" s="3"/>
      <c r="D19" s="3"/>
      <c r="E19" s="6"/>
      <c r="F19" s="3"/>
      <c r="K19" s="7"/>
    </row>
    <row r="20" spans="2:11" x14ac:dyDescent="0.2">
      <c r="B20" s="50"/>
      <c r="C20" s="3"/>
      <c r="D20" s="3"/>
      <c r="E20" s="6"/>
      <c r="F20" s="3"/>
      <c r="K20" s="7"/>
    </row>
    <row r="21" spans="2:11" x14ac:dyDescent="0.2">
      <c r="B21" s="50"/>
      <c r="C21" s="3"/>
      <c r="D21" s="3"/>
      <c r="E21" s="6"/>
      <c r="F21" s="3"/>
      <c r="K21" s="7"/>
    </row>
    <row r="22" spans="2:11" x14ac:dyDescent="0.2">
      <c r="B22" s="50"/>
      <c r="C22" s="3"/>
      <c r="D22" s="3"/>
      <c r="E22" s="6"/>
      <c r="F22" s="3"/>
      <c r="K22" s="7"/>
    </row>
    <row r="23" spans="2:11" x14ac:dyDescent="0.2">
      <c r="B23" s="50"/>
      <c r="C23" s="3"/>
      <c r="D23" s="3"/>
      <c r="E23" s="6"/>
      <c r="F23" s="3"/>
      <c r="K23" s="7"/>
    </row>
    <row r="24" spans="2:11" x14ac:dyDescent="0.2">
      <c r="B24" s="50"/>
      <c r="C24" s="3"/>
      <c r="D24" s="3"/>
      <c r="E24" s="6"/>
      <c r="F24" s="3"/>
      <c r="K24" s="7"/>
    </row>
    <row r="25" spans="2:11" x14ac:dyDescent="0.2">
      <c r="B25" s="50"/>
      <c r="C25" s="3"/>
      <c r="D25" s="3"/>
      <c r="E25" s="6"/>
      <c r="F25" s="3"/>
      <c r="K25" s="7"/>
    </row>
    <row r="26" spans="2:11" x14ac:dyDescent="0.2">
      <c r="B26" s="50"/>
      <c r="C26" s="3"/>
      <c r="D26" s="3"/>
      <c r="E26" s="6"/>
      <c r="F26" s="3"/>
      <c r="K26" s="7"/>
    </row>
    <row r="27" spans="2:11" x14ac:dyDescent="0.2">
      <c r="B27" s="50"/>
      <c r="C27" s="3"/>
      <c r="D27" s="3"/>
      <c r="E27" s="6"/>
      <c r="F27" s="3"/>
      <c r="K27" s="7"/>
    </row>
    <row r="28" spans="2:11" x14ac:dyDescent="0.2">
      <c r="B28" s="50"/>
      <c r="C28" s="3"/>
      <c r="D28" s="3"/>
      <c r="E28" s="6"/>
      <c r="F28" s="3"/>
      <c r="K28" s="7"/>
    </row>
    <row r="29" spans="2:11" x14ac:dyDescent="0.2">
      <c r="B29" s="50"/>
      <c r="C29" s="3"/>
      <c r="D29" s="3"/>
      <c r="E29" s="6"/>
      <c r="F29" s="3"/>
      <c r="K29" s="7"/>
    </row>
    <row r="30" spans="2:11" x14ac:dyDescent="0.2">
      <c r="B30" s="50"/>
      <c r="C30" s="3"/>
      <c r="D30" s="3"/>
      <c r="E30" s="6"/>
      <c r="F30" s="3"/>
      <c r="K30" s="7"/>
    </row>
    <row r="31" spans="2:11" x14ac:dyDescent="0.2">
      <c r="B31" s="50"/>
      <c r="C31" s="3"/>
      <c r="D31" s="3"/>
      <c r="E31" s="6"/>
      <c r="F31" s="3"/>
      <c r="K31" s="7"/>
    </row>
    <row r="32" spans="2:11" x14ac:dyDescent="0.2">
      <c r="B32" s="50"/>
      <c r="C32" s="3"/>
      <c r="D32" s="3"/>
      <c r="E32" s="6"/>
      <c r="F32" s="3"/>
      <c r="K32" s="7"/>
    </row>
    <row r="33" spans="2:11" x14ac:dyDescent="0.2">
      <c r="B33" s="50"/>
      <c r="C33" s="3"/>
      <c r="D33" s="3"/>
      <c r="E33" s="6"/>
      <c r="F33" s="3"/>
      <c r="K33" s="7"/>
    </row>
    <row r="34" spans="2:11" x14ac:dyDescent="0.2">
      <c r="B34" s="50"/>
      <c r="C34" s="3"/>
      <c r="D34" s="3"/>
      <c r="E34" s="6"/>
      <c r="F34" s="3"/>
      <c r="K34" s="7"/>
    </row>
    <row r="35" spans="2:11" x14ac:dyDescent="0.2">
      <c r="B35" s="50"/>
      <c r="C35" s="3"/>
      <c r="D35" s="3"/>
      <c r="E35" s="6"/>
      <c r="F35" s="3"/>
      <c r="K35" s="7"/>
    </row>
    <row r="36" spans="2:11" x14ac:dyDescent="0.2">
      <c r="B36" s="50"/>
      <c r="C36" s="3"/>
      <c r="D36" s="3"/>
      <c r="E36" s="6"/>
      <c r="F36" s="3"/>
      <c r="K36" s="7"/>
    </row>
    <row r="37" spans="2:11" x14ac:dyDescent="0.2">
      <c r="B37" s="50"/>
      <c r="C37" s="3"/>
      <c r="D37" s="3"/>
      <c r="E37" s="6"/>
      <c r="F37" s="3"/>
      <c r="K37" s="7"/>
    </row>
    <row r="38" spans="2:11" x14ac:dyDescent="0.2">
      <c r="B38" s="50"/>
      <c r="C38" s="3"/>
      <c r="D38" s="3"/>
      <c r="E38" s="6"/>
      <c r="F38" s="3"/>
      <c r="K38" s="7"/>
    </row>
    <row r="39" spans="2:11" x14ac:dyDescent="0.2">
      <c r="B39" s="50"/>
      <c r="C39" s="3"/>
      <c r="D39" s="3"/>
      <c r="E39" s="6"/>
      <c r="F39" s="3"/>
      <c r="K39" s="7"/>
    </row>
    <row r="40" spans="2:11" x14ac:dyDescent="0.2">
      <c r="B40" s="50"/>
      <c r="C40" s="3"/>
      <c r="D40" s="3"/>
      <c r="E40" s="6"/>
      <c r="F40" s="3"/>
      <c r="K40" s="7"/>
    </row>
    <row r="41" spans="2:11" x14ac:dyDescent="0.2">
      <c r="B41" s="50"/>
      <c r="C41" s="3"/>
      <c r="D41" s="3"/>
      <c r="E41" s="6"/>
      <c r="F41" s="3"/>
      <c r="K41" s="7"/>
    </row>
    <row r="42" spans="2:11" x14ac:dyDescent="0.2">
      <c r="B42" s="50"/>
      <c r="C42" s="3"/>
      <c r="D42" s="3"/>
      <c r="E42" s="6"/>
      <c r="F42" s="3"/>
      <c r="K42" s="7"/>
    </row>
    <row r="43" spans="2:11" x14ac:dyDescent="0.2">
      <c r="B43" s="50"/>
      <c r="C43" s="3"/>
      <c r="D43" s="3"/>
      <c r="E43" s="6"/>
      <c r="F43" s="3"/>
      <c r="K43" s="7"/>
    </row>
    <row r="44" spans="2:11" x14ac:dyDescent="0.2">
      <c r="B44" s="50"/>
      <c r="C44" s="3"/>
      <c r="D44" s="3"/>
      <c r="E44" s="6"/>
      <c r="F44" s="3"/>
      <c r="K44" s="7"/>
    </row>
    <row r="45" spans="2:11" x14ac:dyDescent="0.2">
      <c r="B45" s="50"/>
      <c r="C45" s="3"/>
      <c r="D45" s="3"/>
      <c r="E45" s="6"/>
      <c r="F45" s="3"/>
      <c r="K45" s="7"/>
    </row>
    <row r="46" spans="2:11" x14ac:dyDescent="0.2">
      <c r="B46" s="50"/>
      <c r="C46" s="3"/>
      <c r="D46" s="3"/>
      <c r="E46" s="6"/>
      <c r="F46" s="3"/>
      <c r="K46" s="7"/>
    </row>
    <row r="47" spans="2:11" x14ac:dyDescent="0.2">
      <c r="B47" s="50"/>
      <c r="C47" s="3"/>
      <c r="D47" s="3"/>
      <c r="E47" s="6"/>
      <c r="F47" s="3"/>
      <c r="K47" s="7"/>
    </row>
    <row r="48" spans="2:11" x14ac:dyDescent="0.2">
      <c r="B48" s="50"/>
      <c r="C48" s="3"/>
      <c r="D48" s="3"/>
      <c r="E48" s="6"/>
      <c r="F48" s="3"/>
      <c r="K48" s="7"/>
    </row>
    <row r="49" spans="2:11" x14ac:dyDescent="0.2">
      <c r="B49" s="50"/>
      <c r="C49" s="3"/>
      <c r="D49" s="3"/>
      <c r="E49" s="6"/>
      <c r="F49" s="3"/>
      <c r="K49" s="7"/>
    </row>
    <row r="50" spans="2:11" ht="17" thickBot="1" x14ac:dyDescent="0.25">
      <c r="B50" s="51"/>
      <c r="C50" s="52"/>
      <c r="D50" s="52"/>
      <c r="E50" s="53"/>
      <c r="F50" s="52"/>
      <c r="G50" s="39"/>
      <c r="H50" s="39"/>
      <c r="I50" s="39"/>
      <c r="J50" s="39"/>
      <c r="K50" s="40"/>
    </row>
    <row r="51" spans="2:11" x14ac:dyDescent="0.2">
      <c r="B51" s="5"/>
      <c r="C51" s="3"/>
      <c r="D51" s="3"/>
      <c r="E51" s="6"/>
      <c r="F51" s="3"/>
    </row>
    <row r="53" spans="2:11" x14ac:dyDescent="0.2">
      <c r="B53" s="1" t="s">
        <v>106</v>
      </c>
      <c r="G53" s="1"/>
      <c r="I53" s="1"/>
    </row>
    <row r="54" spans="2:11" x14ac:dyDescent="0.2">
      <c r="I54" s="13"/>
    </row>
    <row r="56" spans="2:11" x14ac:dyDescent="0.2">
      <c r="I56" s="13"/>
    </row>
    <row r="58" spans="2:11" x14ac:dyDescent="0.2">
      <c r="I58" s="13"/>
    </row>
    <row r="61" spans="2:11" x14ac:dyDescent="0.2">
      <c r="I61" s="13"/>
    </row>
    <row r="63" spans="2:11" x14ac:dyDescent="0.2">
      <c r="I63" s="13"/>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Aim&amp;Method</vt:lpstr>
      <vt:lpstr>Water absorption test data</vt:lpstr>
      <vt:lpstr>Figure 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Karabo Makole</dc:creator>
  <cp:lastModifiedBy>Karabo Makole</cp:lastModifiedBy>
  <dcterms:created xsi:type="dcterms:W3CDTF">2024-01-31T08:52:52Z</dcterms:created>
  <dcterms:modified xsi:type="dcterms:W3CDTF">2024-12-07T21:17:17Z</dcterms:modified>
</cp:coreProperties>
</file>