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4000" windowHeight="14480" tabRatio="500" activeTab="1"/>
  </bookViews>
  <sheets>
    <sheet name="QLFS 2008-2014" sheetId="2" r:id="rId1"/>
    <sheet name="Labour force calcs" sheetId="1" r:id="rId2"/>
    <sheet name="Raw Data" sheetId="3" r:id="rId3"/>
    <sheet name="Figures" sheetId="4" r:id="rId4"/>
  </sheets>
  <externalReferences>
    <externalReference r:id="rId5"/>
    <externalReference r:id="rId6"/>
  </externalReferences>
  <definedNames>
    <definedName name="_AMO_ContentDefinition_104386094" hidden="1">"'Partitions:9'"</definedName>
    <definedName name="_AMO_ContentDefinition_104386094.0" hidden="1">"'&lt;ContentDefinition name=""Summary Tables"" rsid=""104386094"" type=""Task"" format=""ReportXml"" imgfmt=""ActiveX"" created=""10/17/2013 08:49:12"" modifed=""02/28/2014 13:17:15"" user=""ndivhuwog"" apply=""False"" css=""C:\Program Files\SASHome\SASAd'"</definedName>
    <definedName name="_AMO_ContentDefinition_104386094.1" hidden="1">"'dinforMicrosoftOffice\5.1\Styles\AMODefault.css"" range=""Summary_Tables_51"" auto=""False"" xTime=""00:00:00.3870000"" rTime=""00:00:00.6690000"" bgnew=""False"" nFmt=""False"" grphSet=""False"" imgY=""0"" imgX=""0""&gt;_x000D_
  &lt;files&gt;C:\Users\ndivhuwog\Doc'"</definedName>
    <definedName name="_AMO_ContentDefinition_104386094.2" hidden="1">"'uments\My SAS Files\Add-In for Microsoft Office\_SOA_Summary_Tables_142718989\main.srx&lt;/files&gt;_x000D_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104386094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104386094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104386094.5" hidden="1">"'&amp;amp;quot;1.0&amp;amp;quot; encoding=&amp;amp;quot;utf-16&amp;amp;quot;?&amp;amp;gt;&amp;amp;lt;FilterTree&amp;amp;gt;&amp;amp;lt;TreeRoot /&amp;amp;gt;&amp;amp;lt;/FilterTree&amp;amp;gt;&amp;quot; ColSelFlg=&amp;quot;0&amp;quot; Name=&amp;quot;TABLE2_5&amp;quot; /&amp;gt;"" /&gt;_x000D_
  &lt;param n=""CredKey"" v=""TABLE2_5'"</definedName>
    <definedName name="_AMO_ContentDefinition_104386094.6" hidden="1">"'&amp;#x1;SASApp&amp;#x1;LFSR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n=""_ROM_Appl'"</definedName>
    <definedName name="_AMO_ContentDefinition_104386094.7" hidden="1">"'ication_""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104386094.8" hidden="1">"'
&lt;/ContentDefinition&gt;'"</definedName>
    <definedName name="_AMO_ContentDefinition_112461039" hidden="1">"'Partitions:9'"</definedName>
    <definedName name="_AMO_ContentDefinition_112461039.0" hidden="1">"'&lt;ContentDefinition name=""Summary Tables"" rsid=""112461039"" type=""Task"" format=""ReportXml"" imgfmt=""ActiveX"" created=""02/14/2014 14:59:53"" modifed=""02/28/2014 13:11:57"" user=""ndivhuwog"" apply=""False"" css=""C:\Program Files\SASHome\SASAd'"</definedName>
    <definedName name="_AMO_ContentDefinition_112461039.1" hidden="1">"'dinforMicrosoftOffice\5.1\Styles\AMODefault.css"" range=""Summary_Tables_58"" auto=""False"" xTime=""00:00:00.4430000"" rTime=""00:00:00.6030000"" bgnew=""False"" nFmt=""False"" grphSet=""False"" imgY=""0"" imgX=""0""&gt;_x000D_
  &lt;files&gt;C:\Users\ndivhuwog\Doc'"</definedName>
    <definedName name="_AMO_ContentDefinition_112461039.2" hidden="1">"'uments\My SAS Files\Add-In for Microsoft Office\_SOA_Summary_Tables_224128394\main.srx&lt;/files&gt;_x000D_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112461039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112461039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112461039.5" hidden="1">"'&amp;amp;quot;1.0&amp;amp;quot; encoding=&amp;amp;quot;utf-16&amp;amp;quot;?&amp;amp;gt;&amp;amp;lt;FilterTree&amp;amp;gt;&amp;amp;lt;TreeRoot /&amp;amp;gt;&amp;amp;lt;/FilterTree&amp;amp;gt;&amp;quot; ColSelFlg=&amp;quot;0&amp;quot; Name=&amp;quot;TABLE2_1&amp;quot; /&amp;gt;"" /&gt;_x000D_
  &lt;param n=""CredKey"" v=""TABLE2_1'"</definedName>
    <definedName name="_AMO_ContentDefinition_112461039.6" hidden="1">"'&amp;#x1;SASApp&amp;#x1;LFSR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n=""_ROM_Appl'"</definedName>
    <definedName name="_AMO_ContentDefinition_112461039.7" hidden="1">"'ication_""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112461039.8" hidden="1">"'
&lt;/ContentDefinition&gt;'"</definedName>
    <definedName name="_AMO_ContentDefinition_15410102" hidden="1">"'Partitions:9'"</definedName>
    <definedName name="_AMO_ContentDefinition_15410102.0" hidden="1">"'&lt;ContentDefinition name=""Summary Tables"" rsid=""15410102"" type=""Task"" format=""ReportXml"" imgfmt=""ACTXIMG"" created=""04/30/2009 09:29:34"" modifed=""01/24/2014 16:09:26"" user=""ndivhuwog"" apply=""False"" css=""C:\Documents and Settings\ndivh'"</definedName>
    <definedName name="_AMO_ContentDefinition_15410102.1" hidden="1">"'uwog.000\Application Data\SAS\BI Clients\Styles\Copy  of cpi (Ndivhu).css"" range=""Summary_Tables_23"" auto=""False"" xTime=""00:00:00.4200000"" rTime=""00:00:00.4890000"" bgnew=""False"" nFmt=""False"" grphSet=""False"" imgY=""0"" imgX=""0""&gt;_x000D_
  &lt;fi'"</definedName>
    <definedName name="_AMO_ContentDefinition_15410102.2" hidden="1">"'les&gt;C:\Users\ndivhuwog\Documents\My SAS Files\Add-In for Microsoft Office\_SOA_Summary_Tables_415479318\main.srx&lt;/files&gt;_x000D_
  &lt;parents /&gt;_x000D_
  &lt;children /&gt;_x000D_
  &lt;param n=""TaskID"" v=""D3932E3A-4FEE-43DF-956C-A605AC9AF3E7"" /&gt;_x000D_
  &lt;param n=""DisplayName"" v'"</definedName>
    <definedName name="_AMO_ContentDefinition_15410102.3" hidden="1">"'=""Summary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n=""UseDat'"</definedName>
    <definedName name="_AMO_ContentDefinition_15410102.4" hidden="1">"'aConstraints""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FilterD'"</definedName>
    <definedName name="_AMO_ContentDefinition_15410102.5" hidden="1">"'S=&amp;quot;&amp;amp;lt;?xml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Name=&amp;quot;TABLE7A&amp;'"</definedName>
    <definedName name="_AMO_ContentDefinition_15410102.6" hidden="1">"'quot; /&amp;gt;"" /&gt;_x000D_
  &lt;param n=""CredKey"" v=""TABLE7A&amp;#x1;SASApp&amp;#x1;LFSR Tabulation Datasets"" /&gt;_x000D_
  &lt;param n=""ClassName"" v=""SAS.OfficeAddin.Task"" /&gt;_x000D_
  &lt;param n=""XlNative"" v=""False"" /&gt;_x000D_
  &lt;param n=""UnselectedIds"" v="""" /&gt;_x000D_
  &lt;param n=""_'"</definedName>
    <definedName name="_AMO_ContentDefinition_15410102.7" hidden="1">"'ROM_Version_"" v=""1.2"" /&gt;_x000D_
  &lt;param n=""_ROM_Application_"" v=""ODS"" /&gt;_x000D_
  &lt;param n=""_ROM_AppVersion_"" v=""9.2"" /&gt;_x000D_
  &lt;param n=""maxReportCols"" v=""10"" /&gt;_x000D_
  &lt;fids n=""main.srx"" v=""0"" /&gt;_x000D_
  &lt;ExcelXMLOptions AdjColWidths=""True"" RowOpt=""'"</definedName>
    <definedName name="_AMO_ContentDefinition_15410102.8" hidden="1">"'InsertEntire"" ColOpt=""InsertCells"" /&gt;_x000D_
&lt;/ContentDefinition&gt;'"</definedName>
    <definedName name="_AMO_ContentDefinition_205779628" hidden="1">"'Partitions:9'"</definedName>
    <definedName name="_AMO_ContentDefinition_205779628.0" hidden="1">"'&lt;ContentDefinition name=""Summary Tables"" rsid=""205779628"" type=""Task"" format=""ReportXml"" imgfmt=""ACTIVEX"" created=""04/19/2012 11:07:06"" modifed=""02/28/2014 13:42:20"" user=""ndivhuwog"" apply=""False"" css=""C:\Program Files\SAS\Shared Fi'"</definedName>
    <definedName name="_AMO_ContentDefinition_205779628.1" hidden="1">"'les\BIClientStyles\AMODefault.css"" range=""Summary_Tables_43"" auto=""False"" xTime=""00:00:00.4330000"" rTime=""00:00:00.8980000"" bgnew=""False"" nFmt=""False"" grphSet=""False"" imgY=""0"" imgX=""0""&gt;_x000D_
  &lt;files&gt;C:\Users\ndivhuwog\Documents\My SAS '"</definedName>
    <definedName name="_AMO_ContentDefinition_205779628.2" hidden="1">"'Files\Add-In for Microsoft Office\_SOA_Summary_Tables_137374932\main.srx&lt;/files&gt;_x000D_
  &lt;parents /&gt;_x000D_
  &lt;children /&gt;_x000D_
  &lt;param n=""TaskID"" v=""D3932E3A-4FEE-43DF-956C-A605AC9AF3E7"" /&gt;_x000D_
  &lt;param n=""DisplayName"" v=""Summary Tables"" /&gt;_x000D_
  &lt;param n=""Dis'"</definedName>
    <definedName name="_AMO_ContentDefinition_205779628.3" hidden="1">"'playType""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/&gt;_x000D_
  &lt;param n'"</definedName>
    <definedName name="_AMO_ContentDefinition_205779628.4" hidden="1">"'=""SizeDataConstraints""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version=&amp;amp;quot;1.'"</definedName>
    <definedName name="_AMO_ContentDefinition_205779628.5" hidden="1">"'0&amp;amp;quot; encoding=&amp;amp;quot;utf-16&amp;amp;quot;?&amp;amp;gt;&amp;amp;lt;FilterTree&amp;amp;gt;&amp;amp;lt;TreeRoot /&amp;amp;gt;&amp;amp;lt;/FilterTree&amp;amp;gt;&amp;quot; UseLbls=&amp;quot;true&amp;quot; ColSelFlg=&amp;quot;0&amp;quot; Name=&amp;quot;TABLE3_8B&amp;quot; /&amp;gt;"" /&gt;_x000D_
  &lt;param n=""CredKey'"</definedName>
    <definedName name="_AMO_ContentDefinition_205779628.6" hidden="1">"'"" v=""TABLE3_8B&amp;#x1;SASApp&amp;#x1;LFSR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&lt;param'"</definedName>
    <definedName name="_AMO_ContentDefinition_205779628.7" hidden="1">"' n=""_ROM_Application_"" v=""ODS"" /&gt;_x000D_
  &lt;param n=""_ROM_AppVersion_"" v=""9.2"" /&gt;_x000D_
  &lt;param n=""maxReportCols"" v=""14"" /&gt;_x000D_
  &lt;fids n=""main.srx"" v=""0"" /&gt;_x000D_
  &lt;ExcelXMLOptions AdjColWidths=""True"" RowOpt=""InsertEntire"" ColOpt=""InsertCells"" /'"</definedName>
    <definedName name="_AMO_ContentDefinition_205779628.8" hidden="1">"'&gt;_x000D_
&lt;/ContentDefinition&gt;'"</definedName>
    <definedName name="_AMO_ContentDefinition_222545728" hidden="1">"'Partitions:9'"</definedName>
    <definedName name="_AMO_ContentDefinition_222545728.0" hidden="1">"'&lt;ContentDefinition name=""Summary Tables"" rsid=""222545728"" type=""Task"" format=""ReportXml"" imgfmt=""ActiveX"" created=""02/14/2014 15:20:38"" modifed=""02/28/2014 13:12:35"" user=""ndivhuwog"" apply=""False"" css=""C:\Program Files\SASHome\SASAd'"</definedName>
    <definedName name="_AMO_ContentDefinition_222545728.1" hidden="1">"'dinforMicrosoftOffice\5.1\Styles\AMODefault.css"" range=""Summary_Tables_60"" auto=""False"" xTime=""00:00:00.4180000"" rTime=""00:00:00.6970000"" bgnew=""False"" nFmt=""False"" grphSet=""False"" imgY=""0"" imgX=""0""&gt;_x000D_
  &lt;files&gt;C:\Users\ndivhuwog\Doc'"</definedName>
    <definedName name="_AMO_ContentDefinition_222545728.2" hidden="1">"'uments\My SAS Files\Add-In for Microsoft Office\_SOA_Summary_Tables_887691185\main.srx&lt;/files&gt;_x000D_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222545728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222545728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222545728.5" hidden="1">"'&amp;amp;quot;1.0&amp;amp;quot; encoding=&amp;amp;quot;utf-16&amp;amp;quot;?&amp;amp;gt;&amp;amp;lt;FilterTree&amp;amp;gt;&amp;amp;lt;TreeRoot /&amp;amp;gt;&amp;amp;lt;/FilterTree&amp;amp;gt;&amp;quot; ColSelFlg=&amp;quot;0&amp;quot; Name=&amp;quot;TABLE2_3B&amp;quot; /&amp;gt;"" /&gt;_x000D_
  &lt;param n=""CredKey"" v=""TABLE2_'"</definedName>
    <definedName name="_AMO_ContentDefinition_222545728.6" hidden="1">"'3B&amp;#x1;SASApp&amp;#x1;LFSR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n=""_ROM_Ap'"</definedName>
    <definedName name="_AMO_ContentDefinition_222545728.7" hidden="1">"'plication_""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222545728.8" hidden="1">"'
&lt;/ContentDefinition&gt;'"</definedName>
    <definedName name="_AMO_ContentDefinition_225272241" hidden="1">"'Partitions:9'"</definedName>
    <definedName name="_AMO_ContentDefinition_225272241.0" hidden="1">"'&lt;ContentDefinition name=""Summary Tables"" rsid=""225272241"" type=""Task"" format=""ReportXml"" imgfmt=""ACTXIMG"" created=""04/29/2009 15:30:49"" modifed=""02/28/2014 13:38:21"" user=""ndivhuwog"" apply=""False"" css=""C:\Documents and Settings\ndiv'"</definedName>
    <definedName name="_AMO_ContentDefinition_225272241.1" hidden="1">"'huwog.000\Application Data\SAS\BI Clients\Styles\Copy  of cpi (Ndivhu).css"" range=""Summary_Tables_13"" auto=""False"" xTime=""00:00:00.4090000"" rTime=""00:00:00.5530000"" bgnew=""False"" nFmt=""False"" grphSet=""False"" imgY=""0"" imgX=""0""&gt;_x000D_
  &lt;f'"</definedName>
    <definedName name="_AMO_ContentDefinition_225272241.2" hidden="1">"'iles&gt;C:\Users\ndivhuwog\Documents\My SAS Files\Add-In for Microsoft Office\_SOA_Summary_Tables_974195893\main.srx&lt;/files&gt;_x000D_
  &lt;parents /&gt;_x000D_
  &lt;children /&gt;_x000D_
  &lt;param n=""TaskID"" v=""D3932E3A-4FEE-43DF-956C-A605AC9AF3E7"" /&gt;_x000D_
  &lt;param n=""DisplayName"" '"</definedName>
    <definedName name="_AMO_ContentDefinition_225272241.3" hidden="1">"'v=""Summary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n=""UseDa'"</definedName>
    <definedName name="_AMO_ContentDefinition_225272241.4" hidden="1">"'taConstraints""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Filter'"</definedName>
    <definedName name="_AMO_ContentDefinition_225272241.5" hidden="1">"'DS=&amp;quot;&amp;amp;lt;?xml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Name=&amp;quot;TABLE3_'"</definedName>
    <definedName name="_AMO_ContentDefinition_225272241.6" hidden="1">"'5&amp;quot; /&amp;gt;"" /&gt;_x000D_
  &lt;param n=""CredKey"" v=""TABLE3_5&amp;#x1;SASApp&amp;#x1;LFSR Tabulation Datasets"" /&gt;_x000D_
  &lt;param n=""ClassName"" v=""SAS.OfficeAddin.Task"" /&gt;_x000D_
  &lt;param n=""XlNative"" v=""False"" /&gt;_x000D_
  &lt;param n=""UnselectedIds"" v="""" /&gt;_x000D_
  &lt;param n'"</definedName>
    <definedName name="_AMO_ContentDefinition_225272241.7" hidden="1">"'=""_ROM_Version_"" v=""1.2"" /&gt;_x000D_
  &lt;param n=""_ROM_Application_"" v=""ODS"" /&gt;_x000D_
  &lt;param n=""_ROM_AppVersion_"" v=""9.2"" /&gt;_x000D_
  &lt;param n=""maxReportCols"" v=""14"" /&gt;_x000D_
  &lt;fids n=""main.srx"" v=""0"" /&gt;_x000D_
  &lt;ExcelXMLOptions AdjColWidths=""True"" RowOp'"</definedName>
    <definedName name="_AMO_ContentDefinition_225272241.8" hidden="1">"'t=""InsertEntire"" ColOpt=""InsertCells"" /&gt;_x000D_
&lt;/ContentDefinition&gt;'"</definedName>
    <definedName name="_AMO_ContentDefinition_242095788" hidden="1">"'Partitions:9'"</definedName>
    <definedName name="_AMO_ContentDefinition_242095788.0" hidden="1">"'&lt;ContentDefinition name=""Summary Tables"" rsid=""242095788"" type=""Task"" format=""ReportXml"" imgfmt=""ActiveX"" created=""10/24/2012 16:11:53"" modifed=""03/04/2014 10:18:13"" user=""ndivhuwog"" apply=""False"" css=""C:\Program Files\SASHome\SASAd'"</definedName>
    <definedName name="_AMO_ContentDefinition_242095788.1" hidden="1">"'dinforMicrosoftOffice\5.1\Styles\AMODefault.css"" range=""Summary_Tables_49"" auto=""False"" xTime=""00:00:00.3710000"" rTime=""00:00:00.5560000"" bgnew=""False"" nFmt=""False"" grphSet=""False"" imgY=""0"" imgX=""0""&gt;_x000D_
  &lt;files&gt;C:\Users\ndivhuwog\Doc'"</definedName>
    <definedName name="_AMO_ContentDefinition_242095788.2" hidden="1">"'uments\My SAS Files\Add-In for Microsoft Office\_SOA_Summary_Tables_934375492\main.srx&lt;/files&gt;_x000D_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242095788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242095788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242095788.5" hidden="1">"'&amp;amp;quot;1.0&amp;amp;quot; encoding=&amp;amp;quot;utf-16&amp;amp;quot;?&amp;amp;gt;&amp;amp;lt;FilterTree&amp;amp;gt;&amp;amp;lt;TreeRoot /&amp;amp;gt;&amp;amp;lt;/FilterTree&amp;amp;gt;&amp;quot; ColSelFlg=&amp;quot;0&amp;quot; Name=&amp;quot;TABLE7&amp;quot; /&amp;gt;"" /&gt;_x000D_
  &lt;param n=""CredKey"" v=""TABLE7&amp;#x1'"</definedName>
    <definedName name="_AMO_ContentDefinition_242095788.6" hidden="1">"';SASApp&amp;#x1;LFSR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n=""_ROM_Applicat'"</definedName>
    <definedName name="_AMO_ContentDefinition_242095788.7" hidden="1">"'ion_""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242095788.8" hidden="1">"'
&lt;/ContentDefinition&gt;'"</definedName>
    <definedName name="_AMO_ContentDefinition_247862661" hidden="1">"'Partitions:9'"</definedName>
    <definedName name="_AMO_ContentDefinition_247862661.0" hidden="1">"'&lt;ContentDefinition name=""Summary Tables"" rsid=""247862661"" type=""Task"" format=""ReportXml"" imgfmt=""ACTXIMG"" created=""01/27/2011 15:40:18"" modifed=""02/28/2014 13:44:08"" user=""ndivhuwog"" apply=""False"" css=""C:\Program Files\SAS\Shared Fi'"</definedName>
    <definedName name="_AMO_ContentDefinition_247862661.1" hidden="1">"'les\BIClientStyles\AMODefault.css"" range=""Summary_Tables_33"" auto=""False"" xTime=""00:00:00.4570000"" rTime=""00:00:00.5300000"" bgnew=""False"" nFmt=""False"" grphSet=""False"" imgY=""0"" imgX=""0""&gt;_x000D_
  &lt;files&gt;C:\Users\ndivhuwog\Documents\My SAS '"</definedName>
    <definedName name="_AMO_ContentDefinition_247862661.2" hidden="1">"'Files\Add-In for Microsoft Office\_SOA_Summary_Tables_172771311\main.srx&lt;/files&gt;_x000D_
  &lt;parents /&gt;_x000D_
  &lt;children /&gt;_x000D_
  &lt;param n=""TaskID"" v=""D3932E3A-4FEE-43DF-956C-A605AC9AF3E7"" /&gt;_x000D_
  &lt;param n=""DisplayName"" v=""Summary Tables"" /&gt;_x000D_
  &lt;param n=""Dis'"</definedName>
    <definedName name="_AMO_ContentDefinition_247862661.3" hidden="1">"'playType""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/&gt;_x000D_
  &lt;param n'"</definedName>
    <definedName name="_AMO_ContentDefinition_247862661.4" hidden="1">"'=""SizeDataConstraints""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version=&amp;amp;quot;1.'"</definedName>
    <definedName name="_AMO_ContentDefinition_247862661.5" hidden="1">"'0&amp;amp;quot; encoding=&amp;amp;quot;utf-16&amp;amp;quot;?&amp;amp;gt;&amp;amp;lt;FilterTree&amp;amp;gt;&amp;amp;lt;TreeRoot /&amp;amp;gt;&amp;amp;lt;/FilterTree&amp;amp;gt;&amp;quot; UseLbls=&amp;quot;true&amp;quot; ColSelFlg=&amp;quot;0&amp;quot; Name=&amp;quot;TABLE4&amp;quot; /&amp;gt;"" /&gt;_x000D_
  &lt;param n=""CredKey"" '"</definedName>
    <definedName name="_AMO_ContentDefinition_247862661.6" hidden="1">"'v=""TABLE4&amp;#x1;SASApp&amp;#x1;LFSR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n=""_'"</definedName>
    <definedName name="_AMO_ContentDefinition_247862661.7" hidden="1">"'ROM_Application_""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247862661.8" hidden="1">"'
&lt;/ContentDefinition&gt;'"</definedName>
    <definedName name="_AMO_ContentDefinition_30194841" hidden="1">"'Partitions:9'"</definedName>
    <definedName name="_AMO_ContentDefinition_30194841.0" hidden="1">"'&lt;ContentDefinition name=""Summary Tables"" rsid=""30194841"" type=""Task"" format=""ReportXml"" imgfmt=""ActiveX"" created=""02/14/2014 12:33:27"" modifed=""03/04/2014 10:23:30"" user=""ndivhuwog"" apply=""False"" css=""C:\Program Files\SASHome\SASAdd'"</definedName>
    <definedName name="_AMO_ContentDefinition_30194841.1" hidden="1">"'inforMicrosoftOffice\5.1\Styles\AMODefault.css"" range=""Summary_Tables_57"" auto=""False"" xTime=""00:00:00.3600000"" rTime=""00:00:00.6640000"" bgnew=""False"" nFmt=""False"" grphSet=""False"" imgY=""0"" imgX=""0""&gt;_x000D_
  &lt;files&gt;C:\Users\ndivhuwog\Docu'"</definedName>
    <definedName name="_AMO_ContentDefinition_30194841.2" hidden="1">"'ments\My SAS Files\Add-In for Microsoft Office\_SOA_Summary_Tables_409067076\main.srx&lt;/files&gt;_x000D_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30194841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30194841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30194841.5" hidden="1">"'&amp;amp;quot;1.0&amp;amp;quot; encoding=&amp;amp;quot;utf-16&amp;amp;quot;?&amp;amp;gt;&amp;amp;lt;FilterTree&amp;amp;gt;&amp;amp;lt;TreeRoot /&amp;amp;gt;&amp;amp;lt;/FilterTree&amp;amp;gt;&amp;quot; ColSelFlg=&amp;quot;0&amp;quot; Name=&amp;quot;TABLE6B&amp;quot; /&amp;gt;"" /&gt;_x000D_
  &lt;param n=""CredKey"" v=""TABLE6B&amp;#'"</definedName>
    <definedName name="_AMO_ContentDefinition_30194841.6" hidden="1">"'x1;SASApp&amp;#x1;LFSR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n=""_ROM_Applic'"</definedName>
    <definedName name="_AMO_ContentDefinition_30194841.7" hidden="1">"'ation_""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30194841.8" hidden="1">"'
&lt;/ContentDefinition&gt;'"</definedName>
    <definedName name="_AMO_ContentDefinition_37461558" hidden="1">"'Partitions:9'"</definedName>
    <definedName name="_AMO_ContentDefinition_37461558.0" hidden="1">"'&lt;ContentDefinition name=""Summary Tables"" rsid=""37461558"" type=""Task"" format=""ReportXml"" imgfmt=""ActiveX"" created=""02/14/2014 15:25:47"" modifed=""02/28/2014 14:17:01"" user=""ndivhuwog"" apply=""False"" css=""C:\Program Files\SASHome\SASAdd'"</definedName>
    <definedName name="_AMO_ContentDefinition_37461558.1" hidden="1">"'inforMicrosoftOffice\5.1\Styles\AMODefault.css"" range=""Summary_Tables_61"" auto=""False"" xTime=""00:00:00.4010000"" rTime=""00:00:00.6050000"" bgnew=""False"" nFmt=""False"" grphSet=""False"" imgY=""0"" imgX=""0""&gt;_x000D_
  &lt;files&gt;C:\Users\ndivhuwog\Docu'"</definedName>
    <definedName name="_AMO_ContentDefinition_37461558.2" hidden="1">"'ments\My SAS Files\Add-In for Microsoft Office\_SOA_Summary_Tables_207425595\main.srx&lt;/files&gt;_x000D_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37461558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37461558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37461558.5" hidden="1">"'&amp;amp;quot;1.0&amp;amp;quot; encoding=&amp;amp;quot;utf-16&amp;amp;quot;?&amp;amp;gt;&amp;amp;lt;FilterTree&amp;amp;gt;&amp;amp;lt;TreeRoot /&amp;amp;gt;&amp;amp;lt;/FilterTree&amp;amp;gt;&amp;quot; ColSelFlg=&amp;quot;0&amp;quot; Name=&amp;quot;TABLE2_4&amp;quot; /&amp;gt;"" /&gt;_x000D_
  &lt;param n=""CredKey"" v=""TABLE2_4'"</definedName>
    <definedName name="_AMO_ContentDefinition_37461558.6" hidden="1">"'&amp;#x1;SASApp&amp;#x1;LFSR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n=""_ROM_Appl'"</definedName>
    <definedName name="_AMO_ContentDefinition_37461558.7" hidden="1">"'ication_"" v=""ODS"" /&gt;_x000D_
  &lt;param n=""_ROM_AppVersion_"" v=""9.2"" /&gt;_x000D_
  &lt;param n=""maxReportCols"" v=""14"" /&gt;_x000D_
  &lt;fids n=""main.srx"" v=""0"" /&gt;_x000D_
  &lt;ExcelXMLOptions AdjColWidths=""True"" RowOpt=""InsertEntire"" ColOpt=""InsertCells"" /&gt;_x000D_'"</definedName>
    <definedName name="_AMO_ContentDefinition_37461558.8" hidden="1">"'
&lt;/ContentDefinition&gt;'"</definedName>
    <definedName name="_AMO_ContentDefinition_390982613" hidden="1">"'Partitions:9'"</definedName>
    <definedName name="_AMO_ContentDefinition_390982613.0" hidden="1">"'&lt;ContentDefinition name=""Summary Tables"" rsid=""390982613"" type=""Task"" format=""ReportXml"" imgfmt=""ACTXIMG"" created=""04/30/2009 09:25:26"" modifed=""02/28/2014 13:45:22"" user=""ndivhuwog"" apply=""False"" css=""C:\Documents and Settings\ndiv'"</definedName>
    <definedName name="_AMO_ContentDefinition_390982613.1" hidden="1">"'huwog.000\Application Data\SAS\BI Clients\Styles\Copy  of cpi (Ndivhu).css"" range=""Summary_Tables_22"" auto=""False"" xTime=""00:00:00.4100000"" rTime=""00:00:00.5250000"" bgnew=""False"" nFmt=""False"" grphSet=""False"" imgY=""0"" imgX=""0""&gt;_x000D_
  &lt;f'"</definedName>
    <definedName name="_AMO_ContentDefinition_390982613.2" hidden="1">"'iles&gt;C:\Users\ndivhuwog\Documents\My SAS Files\Add-In for Microsoft Office\_SOA_Summary_Tables_209047778\main.srx&lt;/files&gt;_x000D_
  &lt;parents /&gt;_x000D_
  &lt;children /&gt;_x000D_
  &lt;param n=""TaskID"" v=""D3932E3A-4FEE-43DF-956C-A605AC9AF3E7"" /&gt;_x000D_
  &lt;param n=""DisplayName"" '"</definedName>
    <definedName name="_AMO_ContentDefinition_390982613.3" hidden="1">"'v=""Summary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n=""UseDa'"</definedName>
    <definedName name="_AMO_ContentDefinition_390982613.4" hidden="1">"'taConstraints""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Filter'"</definedName>
    <definedName name="_AMO_ContentDefinition_390982613.5" hidden="1">"'DS=&amp;quot;&amp;amp;lt;?xml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Name=&amp;quot;TABLE6&amp;'"</definedName>
    <definedName name="_AMO_ContentDefinition_390982613.6" hidden="1">"'quot; /&amp;gt;"" /&gt;_x000D_
  &lt;param n=""CredKey"" v=""TABLE6&amp;#x1;SASApp&amp;#x1;LFSR Tabulation Datasets"" /&gt;_x000D_
  &lt;param n=""ClassName"" v=""SAS.OfficeAddin.Task"" /&gt;_x000D_
  &lt;param n=""XlNative"" v=""False"" /&gt;_x000D_
  &lt;param n=""UnselectedIds"" v="""" /&gt;_x000D_
  &lt;param n=""_'"</definedName>
    <definedName name="_AMO_ContentDefinition_390982613.7" hidden="1">"'ROM_Version_"" v=""1.2"" /&gt;_x000D_
  &lt;param n=""_ROM_Application_"" v=""ODS"" /&gt;_x000D_
  &lt;param n=""_ROM_AppVersion_"" v=""9.2"" /&gt;_x000D_
  &lt;param n=""maxReportCols"" v=""13"" /&gt;_x000D_
  &lt;fids n=""main.srx"" v=""0"" /&gt;_x000D_
  &lt;ExcelXMLOptions AdjColWidths=""True"" RowOpt=""'"</definedName>
    <definedName name="_AMO_ContentDefinition_390982613.8" hidden="1">"'InsertEntire"" ColOpt=""InsertCells"" /&gt;_x000D_
&lt;/ContentDefinition&gt;'"</definedName>
    <definedName name="_AMO_ContentDefinition_398675413" hidden="1">"'Partitions:9'"</definedName>
    <definedName name="_AMO_ContentDefinition_398675413.0" hidden="1">"'&lt;ContentDefinition name=""Summary Tables"" rsid=""398675413"" type=""Task"" format=""ReportXml"" imgfmt=""ACTIVEX"" created=""04/19/2012 10:34:46"" modifed=""02/28/2014 13:39:04"" user=""ndivhuwog"" apply=""False"" css=""C:\Program Files\SAS\Shared Fi'"</definedName>
    <definedName name="_AMO_ContentDefinition_398675413.1" hidden="1">"'les\BIClientStyles\AMODefault.css"" range=""Summary_Tables_39"" auto=""False"" xTime=""00:00:00.3840000"" rTime=""00:00:00.4760000"" bgnew=""False"" nFmt=""False"" grphSet=""False"" imgY=""0"" imgX=""0""&gt;_x000D_
  &lt;files&gt;C:\Users\ndivhuwog\Documents\My SAS '"</definedName>
    <definedName name="_AMO_ContentDefinition_398675413.2" hidden="1">"'Files\Add-In for Microsoft Office\_SOA_Summary_Tables_722109671\main.srx&lt;/files&gt;_x000D_
  &lt;parents /&gt;_x000D_
  &lt;children /&gt;_x000D_
  &lt;param n=""TaskID"" v=""D3932E3A-4FEE-43DF-956C-A605AC9AF3E7"" /&gt;_x000D_
  &lt;param n=""DisplayName"" v=""Summary Tables"" /&gt;_x000D_
  &lt;param n=""Dis'"</definedName>
    <definedName name="_AMO_ContentDefinition_398675413.3" hidden="1">"'playType""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/&gt;_x000D_
  &lt;param n'"</definedName>
    <definedName name="_AMO_ContentDefinition_398675413.4" hidden="1">"'=""SizeDataConstraints""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version=&amp;amp;quot;1.'"</definedName>
    <definedName name="_AMO_ContentDefinition_398675413.5" hidden="1">"'0&amp;amp;quot; encoding=&amp;amp;quot;utf-16&amp;amp;quot;?&amp;amp;gt;&amp;amp;lt;FilterTree&amp;amp;gt;&amp;amp;lt;TreeRoot /&amp;amp;gt;&amp;amp;lt;/FilterTree&amp;amp;gt;&amp;quot; UseLbls=&amp;quot;true&amp;quot; ColSelFlg=&amp;quot;0&amp;quot; Name=&amp;quot;TABLE3_6&amp;quot; /&amp;gt;"" /&gt;_x000D_
  &lt;param n=""CredKey""'"</definedName>
    <definedName name="_AMO_ContentDefinition_398675413.6" hidden="1">"' v=""TABLE3_6&amp;#x1;SASApp&amp;#x1;LFSR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n'"</definedName>
    <definedName name="_AMO_ContentDefinition_398675413.7" hidden="1">"'=""_ROM_Application_""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/&gt;'"</definedName>
    <definedName name="_AMO_ContentDefinition_398675413.8" hidden="1">"'_x000D_
&lt;/ContentDefinition&gt;'"</definedName>
    <definedName name="_AMO_ContentDefinition_416626384" hidden="1">"'Partitions:9'"</definedName>
    <definedName name="_AMO_ContentDefinition_416626384.0" hidden="1">"'&lt;ContentDefinition name=""Summary Tables"" rsid=""416626384"" type=""Task"" format=""ReportXml"" imgfmt=""ActiveX"" created=""10/17/2013 08:57:04"" modifed=""03/03/2014 15:46:53"" user=""ndivhuwog"" apply=""False"" css=""C:\Program Files\SASHome\SASAd'"</definedName>
    <definedName name="_AMO_ContentDefinition_416626384.1" hidden="1">"'dinforMicrosoftOffice\5.1\Styles\AMODefault.css"" range=""Summary_Tables_53"" auto=""False"" xTime=""00:00:00.4300430"" rTime=""00:00:00.6620662"" bgnew=""False"" nFmt=""False"" grphSet=""False"" imgY=""0"" imgX=""0""&gt;_x000D_
  &lt;files&gt;C:\Users\ndivhuwog\Doc'"</definedName>
    <definedName name="_AMO_ContentDefinition_416626384.2" hidden="1">"'uments\My SAS Files\Add-In for Microsoft Office\_SOA_Summary_Tables_558012043\main.srx&lt;/files&gt;_x000D_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416626384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416626384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416626384.5" hidden="1">"'&amp;amp;quot;1.0&amp;amp;quot; encoding=&amp;amp;quot;utf-16&amp;amp;quot;?&amp;amp;gt;&amp;amp;lt;FilterTree&amp;amp;gt;&amp;amp;lt;TreeRoot /&amp;amp;gt;&amp;amp;lt;/FilterTree&amp;amp;gt;&amp;quot; ColSelFlg=&amp;quot;0&amp;quot; Name=&amp;quot;TABLE2_7A&amp;quot; /&amp;gt;"" /&gt;_x000D_
  &lt;param n=""CredKey"" v=""TABLE2_'"</definedName>
    <definedName name="_AMO_ContentDefinition_416626384.6" hidden="1">"'7A&amp;#x1;SASApp&amp;#x1;LFSR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n=""_ROM_Ap'"</definedName>
    <definedName name="_AMO_ContentDefinition_416626384.7" hidden="1">"'plication_""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416626384.8" hidden="1">"'
&lt;/ContentDefinition&gt;'"</definedName>
    <definedName name="_AMO_ContentDefinition_472893794" hidden="1">"'Partitions:9'"</definedName>
    <definedName name="_AMO_ContentDefinition_472893794.0" hidden="1">"'&lt;ContentDefinition name=""Summary Tables"" rsid=""472893794"" type=""Task"" format=""ReportXml"" imgfmt=""ACTIVEX"" created=""04/19/2012 10:39:40"" modifed=""02/28/2014 13:39:58"" user=""ndivhuwog"" apply=""False"" css=""C:\Program Files\SAS\Shared Fi'"</definedName>
    <definedName name="_AMO_ContentDefinition_472893794.1" hidden="1">"'les\BIClientStyles\AMODefault.css"" range=""Summary_Tables_40"" auto=""False"" xTime=""00:00:00.3630000"" rTime=""00:00:00.4310000"" bgnew=""False"" nFmt=""False"" grphSet=""False"" imgY=""0"" imgX=""0""&gt;_x000D_
  &lt;files&gt;C:\Users\ndivhuwog\Documents\My SAS '"</definedName>
    <definedName name="_AMO_ContentDefinition_472893794.2" hidden="1">"'Files\Add-In for Microsoft Office\_SOA_Summary_Tables_319318931\main.srx&lt;/files&gt;_x000D_
  &lt;parents /&gt;_x000D_
  &lt;children /&gt;_x000D_
  &lt;param n=""TaskID"" v=""D3932E3A-4FEE-43DF-956C-A605AC9AF3E7"" /&gt;_x000D_
  &lt;param n=""DisplayName"" v=""Summary Tables"" /&gt;_x000D_
  &lt;param n=""Dis'"</definedName>
    <definedName name="_AMO_ContentDefinition_472893794.3" hidden="1">"'playType""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/&gt;_x000D_
  &lt;param n'"</definedName>
    <definedName name="_AMO_ContentDefinition_472893794.4" hidden="1">"'=""SizeDataConstraints""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version=&amp;amp;quot;1.'"</definedName>
    <definedName name="_AMO_ContentDefinition_472893794.5" hidden="1">"'0&amp;amp;quot; encoding=&amp;amp;quot;utf-16&amp;amp;quot;?&amp;amp;gt;&amp;amp;lt;FilterTree&amp;amp;gt;&amp;amp;lt;TreeRoot /&amp;amp;gt;&amp;amp;lt;/FilterTree&amp;amp;gt;&amp;quot; UseLbls=&amp;quot;true&amp;quot; ColSelFlg=&amp;quot;0&amp;quot; Name=&amp;quot;TABLE3_7&amp;quot; /&amp;gt;"" /&gt;_x000D_
  &lt;param n=""CredKey""'"</definedName>
    <definedName name="_AMO_ContentDefinition_472893794.6" hidden="1">"' v=""TABLE3_7&amp;#x1;SASApp&amp;#x1;LFSR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n'"</definedName>
    <definedName name="_AMO_ContentDefinition_472893794.7" hidden="1">"'=""_ROM_Application_"" v=""ODS"" /&gt;_x000D_
  &lt;param n=""_ROM_AppVersion_"" v=""9.2"" /&gt;_x000D_
  &lt;param n=""maxReportCols"" v=""14"" /&gt;_x000D_
  &lt;fids n=""main.srx"" v=""0"" /&gt;_x000D_
  &lt;ExcelXMLOptions AdjColWidths=""True"" RowOpt=""InsertEntire"" ColOpt=""InsertCells"" /&gt;'"</definedName>
    <definedName name="_AMO_ContentDefinition_472893794.8" hidden="1">"'_x000D_
&lt;/ContentDefinition&gt;'"</definedName>
    <definedName name="_AMO_ContentDefinition_539372770" hidden="1">"'Partitions:9'"</definedName>
    <definedName name="_AMO_ContentDefinition_539372770.0" hidden="1">"'&lt;ContentDefinition name=""Summary Tables"" rsid=""539372770"" type=""Task"" format=""ReportXml"" imgfmt=""ActiveX"" created=""02/14/2014 15:08:13"" modifed=""02/28/2014 13:12:16"" user=""ndivhuwog"" apply=""False"" css=""C:\Program Files\SASHome\SASAd'"</definedName>
    <definedName name="_AMO_ContentDefinition_539372770.1" hidden="1">"'dinforMicrosoftOffice\5.1\Styles\AMODefault.css"" range=""Summary_Tables_48"" auto=""False"" xTime=""00:00:00.4450000"" rTime=""00:00:00.6550000"" bgnew=""False"" nFmt=""False"" grphSet=""False"" imgY=""0"" imgX=""0""&gt;_x000D_
  &lt;files&gt;C:\Users\ndivhuwog\Doc'"</definedName>
    <definedName name="_AMO_ContentDefinition_539372770.2" hidden="1">"'uments\My SAS Files\Add-In for Microsoft Office\_SOA_Summary_Tables_14096437\main.srx&lt;/files&gt;_x000D_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539372770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539372770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539372770.5" hidden="1">"'&amp;amp;quot;1.0&amp;amp;quot; encoding=&amp;amp;quot;utf-16&amp;amp;quot;?&amp;amp;gt;&amp;amp;lt;FilterTree&amp;amp;gt;&amp;amp;lt;TreeRoot /&amp;amp;gt;&amp;amp;lt;/FilterTree&amp;amp;gt;&amp;quot; ColSelFlg=&amp;quot;0&amp;quot; Name=&amp;quot;TABLE2_3A&amp;quot; /&amp;gt;"" /&gt;_x000D_
  &lt;param n=""CredKey"" v=""TABLE2_'"</definedName>
    <definedName name="_AMO_ContentDefinition_539372770.6" hidden="1">"'3A&amp;#x1;SASApp&amp;#x1;LFSR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n=""_ROM_Ap'"</definedName>
    <definedName name="_AMO_ContentDefinition_539372770.7" hidden="1">"'plication_""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539372770.8" hidden="1">"'
&lt;/ContentDefinition&gt;'"</definedName>
    <definedName name="_AMO_ContentDefinition_572615156" hidden="1">"'Partitions:9'"</definedName>
    <definedName name="_AMO_ContentDefinition_572615156.0" hidden="1">"'&lt;ContentDefinition name=""Summary Tables"" rsid=""572615156"" type=""Task"" format=""ReportXml"" imgfmt=""ActiveX"" created=""02/14/2014 09:41:50"" modifed=""02/28/2014 13:11:22"" user=""ndivhuwog"" apply=""False"" css=""C:\Program Files\SASHome\SASAd'"</definedName>
    <definedName name="_AMO_ContentDefinition_572615156.1" hidden="1">"'dinforMicrosoftOffice\5.1\Styles\AMODefault.css"" range=""Summary_Tables_55"" auto=""False"" xTime=""00:00:00.5750000"" rTime=""00:00:01.6700000"" bgnew=""False"" nFmt=""False"" grphSet=""False"" imgY=""0"" imgX=""0""&gt;_x000D_
  &lt;files&gt;C:\Users\ndivhuwog\Doc'"</definedName>
    <definedName name="_AMO_ContentDefinition_572615156.2" hidden="1">"'uments\My SAS Files\Add-In for Microsoft Office\_SOA_Summary_Tables_630743990\main.srx&lt;/files&gt;_x000D_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572615156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572615156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572615156.5" hidden="1">"'&amp;amp;quot;1.0&amp;amp;quot; encoding=&amp;amp;quot;utf-16&amp;amp;quot;?&amp;amp;gt;&amp;amp;lt;FilterTree&amp;amp;gt;&amp;amp;lt;TreeRoot /&amp;amp;gt;&amp;amp;lt;/FilterTree&amp;amp;gt;&amp;quot; ColSelFlg=&amp;quot;0&amp;quot; Name=&amp;quot;TABLE1&amp;quot; /&amp;gt;"" /&gt;_x000D_
  &lt;param n=""CredKey"" v=""TABLE1&amp;#x1'"</definedName>
    <definedName name="_AMO_ContentDefinition_572615156.6" hidden="1">"';SASApp&amp;#x1;LFSR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n=""_ROM_Applicat'"</definedName>
    <definedName name="_AMO_ContentDefinition_572615156.7" hidden="1">"'ion_"" v=""ODS"" /&gt;_x000D_
  &lt;param n=""_ROM_AppVersion_"" v=""9.2"" /&gt;_x000D_
  &lt;param n=""maxReportCols"" v=""14"" /&gt;_x000D_
  &lt;fids n=""main.srx"" v=""0"" /&gt;_x000D_
  &lt;ExcelXMLOptions AdjColWidths=""True"" RowOpt=""InsertEntire"" ColOpt=""InsertCells"" /&gt;_x000D_'"</definedName>
    <definedName name="_AMO_ContentDefinition_572615156.8" hidden="1">"'
&lt;/ContentDefinition&gt;'"</definedName>
    <definedName name="_AMO_ContentDefinition_576762798" hidden="1">"'Partitions:9'"</definedName>
    <definedName name="_AMO_ContentDefinition_576762798.0" hidden="1">"'&lt;ContentDefinition name=""Summary Tables"" rsid=""576762798"" type=""Task"" format=""ReportXml"" imgfmt=""ACTXIMG"" created=""04/28/2009 15:48:21"" modifed=""02/28/2014 13:36:30"" user=""ndivhuwog"" apply=""False"" css=""C:\Documents and Settings\ndiv'"</definedName>
    <definedName name="_AMO_ContentDefinition_576762798.1" hidden="1">"'huwog.000\Application Data\SAS\BI Clients\Styles\Copy  of cpi (Ndivhu).css"" range=""Summary_Tables_7"" auto=""False"" xTime=""00:00:00.3550000"" rTime=""00:00:00.5090000"" bgnew=""False"" nFmt=""False"" grphSet=""False"" imgY=""0"" imgX=""0""&gt;_x000D_
  &lt;fi'"</definedName>
    <definedName name="_AMO_ContentDefinition_576762798.2" hidden="1">"'les&gt;C:\Users\ndivhuwog\Documents\My SAS Files\Add-In for Microsoft Office\_SOA_Summary_Tables_201144259\main.srx&lt;/files&gt;_x000D_
  &lt;parents /&gt;_x000D_
  &lt;children /&gt;_x000D_
  &lt;param n=""TaskID"" v=""D3932E3A-4FEE-43DF-956C-A605AC9AF3E7"" /&gt;_x000D_
  &lt;param n=""DisplayName"" v'"</definedName>
    <definedName name="_AMO_ContentDefinition_576762798.3" hidden="1">"'=""Summary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n=""UseDat'"</definedName>
    <definedName name="_AMO_ContentDefinition_576762798.4" hidden="1">"'aConstraints""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FilterD'"</definedName>
    <definedName name="_AMO_ContentDefinition_576762798.5" hidden="1">"'S=&amp;quot;&amp;amp;lt;?xml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Name=&amp;quot;TABLE3_3'"</definedName>
    <definedName name="_AMO_ContentDefinition_576762798.6" hidden="1">"'&amp;quot; /&amp;gt;"" /&gt;_x000D_
  &lt;param n=""CredKey"" v=""TABLE3_3&amp;#x1;SASApp&amp;#x1;LFSR Tabulation Datasets"" /&gt;_x000D_
  &lt;param n=""ClassName"" v=""SAS.OfficeAddin.Task"" /&gt;_x000D_
  &lt;param n=""XlNative"" v=""False"" /&gt;_x000D_
  &lt;param n=""UnselectedIds"" v="""" /&gt;_x000D_
  &lt;param n='"</definedName>
    <definedName name="_AMO_ContentDefinition_576762798.7" hidden="1">"'""_ROM_Version_"" v=""1.2"" /&gt;_x000D_
  &lt;param n=""_ROM_Application_"" v=""ODS"" /&gt;_x000D_
  &lt;param n=""_ROM_AppVersion_"" v=""9.2"" /&gt;_x000D_
  &lt;param n=""maxReportCols"" v=""14"" /&gt;_x000D_
  &lt;fids n=""main.srx"" v=""0"" /&gt;_x000D_
  &lt;ExcelXMLOptions AdjColWidths=""True"" RowOp'"</definedName>
    <definedName name="_AMO_ContentDefinition_576762798.8" hidden="1">"'t=""InsertEntire"" ColOpt=""InsertCells"" /&gt;_x000D_
&lt;/ContentDefinition&gt;'"</definedName>
    <definedName name="_AMO_ContentDefinition_576788546" hidden="1">"'Partitions:9'"</definedName>
    <definedName name="_AMO_ContentDefinition_576788546.0" hidden="1">"'&lt;ContentDefinition name=""Summary Tables"" rsid=""576788546"" type=""Task"" format=""ReportXml"" imgfmt=""ActiveX"" created=""02/14/2014 15:04:16"" modifed=""02/28/2014 13:12:09"" user=""ndivhuwog"" apply=""False"" css=""C:\Program Files\SASHome\SASAd'"</definedName>
    <definedName name="_AMO_ContentDefinition_576788546.1" hidden="1">"'dinforMicrosoftOffice\5.1\Styles\AMODefault.css"" range=""Summary_Tables_59"" auto=""False"" xTime=""00:00:00.4400000"" rTime=""00:00:00.6800000"" bgnew=""False"" nFmt=""False"" grphSet=""False"" imgY=""0"" imgX=""0""&gt;_x000D_
  &lt;files&gt;C:\Users\ndivhuwog\Doc'"</definedName>
    <definedName name="_AMO_ContentDefinition_576788546.2" hidden="1">"'uments\My SAS Files\Add-In for Microsoft Office\_SOA_Summary_Tables_997907463\main.srx&lt;/files&gt;_x000D_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576788546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576788546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576788546.5" hidden="1">"'&amp;amp;quot;1.0&amp;amp;quot; encoding=&amp;amp;quot;utf-16&amp;amp;quot;?&amp;amp;gt;&amp;amp;lt;FilterTree&amp;amp;gt;&amp;amp;lt;TreeRoot /&amp;amp;gt;&amp;amp;lt;/FilterTree&amp;amp;gt;&amp;quot; ColSelFlg=&amp;quot;0&amp;quot; Name=&amp;quot;TABLE2_2&amp;quot; /&amp;gt;"" /&gt;_x000D_
  &lt;param n=""CredKey"" v=""TABLE2_2'"</definedName>
    <definedName name="_AMO_ContentDefinition_576788546.6" hidden="1">"'&amp;#x1;SASApp&amp;#x1;LFSR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n=""_ROM_Appl'"</definedName>
    <definedName name="_AMO_ContentDefinition_576788546.7" hidden="1">"'ication_""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576788546.8" hidden="1">"'
&lt;/ContentDefinition&gt;'"</definedName>
    <definedName name="_AMO_ContentDefinition_587946619" hidden="1">"'Partitions:9'"</definedName>
    <definedName name="_AMO_ContentDefinition_587946619.0" hidden="1">"'&lt;ContentDefinition name=""Summary Tables"" rsid=""587946619"" type=""Task"" format=""ReportXml"" imgfmt=""ACTXIMG"" created=""04/28/2009 15:59:01"" modifed=""02/28/2014 13:35:14"" user=""ndivhuwog"" apply=""False"" css=""C:\Documents and Settings\ndiv'"</definedName>
    <definedName name="_AMO_ContentDefinition_587946619.1" hidden="1">"'huwog.000\Application Data\SAS\BI Clients\Styles\Copy  of cpi (Ndivhu).css"" range=""Summary_Tables_9"" auto=""False"" xTime=""00:00:00.4370000"" rTime=""00:00:00.5820000"" bgnew=""False"" nFmt=""False"" grphSet=""False"" imgY=""0"" imgX=""0""&gt;_x000D_
  &lt;fi'"</definedName>
    <definedName name="_AMO_ContentDefinition_587946619.2" hidden="1">"'les&gt;C:\Users\ndivhuwog\Documents\My SAS Files\Add-In for Microsoft Office\_SOA_Summary_Tables_168906058\main.srx&lt;/files&gt;_x000D_
  &lt;parents /&gt;_x000D_
  &lt;children /&gt;_x000D_
  &lt;param n=""TaskID"" v=""D3932E3A-4FEE-43DF-956C-A605AC9AF3E7"" /&gt;_x000D_
  &lt;param n=""DisplayName"" v'"</definedName>
    <definedName name="_AMO_ContentDefinition_587946619.3" hidden="1">"'=""Summary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n=""UseDat'"</definedName>
    <definedName name="_AMO_ContentDefinition_587946619.4" hidden="1">"'aConstraints""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FilterD'"</definedName>
    <definedName name="_AMO_ContentDefinition_587946619.5" hidden="1">"'S=&amp;quot;&amp;amp;lt;?xml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Name=&amp;quot;TABLE3_2'"</definedName>
    <definedName name="_AMO_ContentDefinition_587946619.6" hidden="1">"'B&amp;quot; /&amp;gt;"" /&gt;_x000D_
  &lt;param n=""CredKey"" v=""TABLE3_2B&amp;#x1;SASApp&amp;#x1;LFSR Tabulation Datasets"" /&gt;_x000D_
  &lt;param n=""ClassName"" v=""SAS.OfficeAddin.Task"" /&gt;_x000D_
  &lt;param n=""XlNative"" v=""False"" /&gt;_x000D_
  &lt;param n=""UnselectedIds"" v="""" /&gt;_x000D_
  &lt;param n'"</definedName>
    <definedName name="_AMO_ContentDefinition_587946619.7" hidden="1">"'=""_ROM_Version_"" v=""1.2"" /&gt;_x000D_
  &lt;param n=""_ROM_Application_"" v=""ODS"" /&gt;_x000D_
  &lt;param n=""_ROM_AppVersion_"" v=""9.2"" /&gt;_x000D_
  &lt;param n=""maxReportCols"" v=""14"" /&gt;_x000D_
  &lt;fids n=""main.srx"" v=""0"" /&gt;_x000D_
  &lt;ExcelXMLOptions AdjColWidths=""True"" RowOp'"</definedName>
    <definedName name="_AMO_ContentDefinition_587946619.8" hidden="1">"'t=""InsertEntire"" ColOpt=""InsertCells"" /&gt;_x000D_
&lt;/ContentDefinition&gt;'"</definedName>
    <definedName name="_AMO_ContentDefinition_617623402" hidden="1">"'Partitions:9'"</definedName>
    <definedName name="_AMO_ContentDefinition_617623402.0" hidden="1">"'&lt;ContentDefinition name=""Summary Tables"" rsid=""617623402"" type=""Task"" format=""ReportXml"" imgfmt=""ACTXIMG"" created=""04/28/2009 15:54:13"" modifed=""02/28/2014 13:34:14"" user=""ndivhuwog"" apply=""False"" css=""C:\Documents and Settings\ndiv'"</definedName>
    <definedName name="_AMO_ContentDefinition_617623402.1" hidden="1">"'huwog.000\Application Data\SAS\BI Clients\Styles\Copy  of cpi (Ndivhu).css"" range=""Summary_Tables_8"" auto=""False"" xTime=""00:00:00.4540000"" rTime=""00:00:00.7870000"" bgnew=""False"" nFmt=""False"" grphSet=""False"" imgY=""0"" imgX=""0""&gt;_x000D_
  &lt;fi'"</definedName>
    <definedName name="_AMO_ContentDefinition_617623402.2" hidden="1">"'les&gt;C:\Users\ndivhuwog\Documents\My SAS Files\Add-In for Microsoft Office\_SOA_Summary_Tables_675370892\main.srx&lt;/files&gt;_x000D_
  &lt;parents /&gt;_x000D_
  &lt;children /&gt;_x000D_
  &lt;param n=""TaskID"" v=""D3932E3A-4FEE-43DF-956C-A605AC9AF3E7"" /&gt;_x000D_
  &lt;param n=""DisplayName"" v'"</definedName>
    <definedName name="_AMO_ContentDefinition_617623402.3" hidden="1">"'=""Summary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n=""UseDat'"</definedName>
    <definedName name="_AMO_ContentDefinition_617623402.4" hidden="1">"'aConstraints""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FilterD'"</definedName>
    <definedName name="_AMO_ContentDefinition_617623402.5" hidden="1">"'S=&amp;quot;&amp;amp;lt;?xml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Name=&amp;quot;TABLE3_2'"</definedName>
    <definedName name="_AMO_ContentDefinition_617623402.6" hidden="1">"'A&amp;quot; /&amp;gt;"" /&gt;_x000D_
  &lt;param n=""CredKey"" v=""TABLE3_2A&amp;#x1;SASApp&amp;#x1;LFSR Tabulation Datasets"" /&gt;_x000D_
  &lt;param n=""ClassName"" v=""SAS.OfficeAddin.Task"" /&gt;_x000D_
  &lt;param n=""XlNative"" v=""False"" /&gt;_x000D_
  &lt;param n=""UnselectedIds"" v="""" /&gt;_x000D_
  &lt;param n'"</definedName>
    <definedName name="_AMO_ContentDefinition_617623402.7" hidden="1">"'=""_ROM_Version_"" v=""1.2"" /&gt;_x000D_
  &lt;param n=""_ROM_Application_"" v=""ODS"" /&gt;_x000D_
  &lt;param n=""_ROM_AppVersion_"" v=""9.2"" /&gt;_x000D_
  &lt;param n=""maxReportCols"" v=""13"" /&gt;_x000D_
  &lt;fids n=""main.srx"" v=""0"" /&gt;_x000D_
  &lt;ExcelXMLOptions AdjColWidths=""True"" RowOp'"</definedName>
    <definedName name="_AMO_ContentDefinition_617623402.8" hidden="1">"'t=""InsertEntire"" ColOpt=""InsertCells"" /&gt;_x000D_
&lt;/ContentDefinition&gt;'"</definedName>
    <definedName name="_AMO_ContentDefinition_621796666" hidden="1">"'Partitions:9'"</definedName>
    <definedName name="_AMO_ContentDefinition_621796666.0" hidden="1">"'&lt;ContentDefinition name=""Summary Tables"" rsid=""621796666"" type=""Task"" format=""ReportXml"" imgfmt=""ACTIVEX"" created=""04/19/2012 10:44:15"" modifed=""02/28/2014 13:41:25"" user=""ndivhuwog"" apply=""False"" css=""C:\Program Files\SAS\Shared Fi'"</definedName>
    <definedName name="_AMO_ContentDefinition_621796666.1" hidden="1">"'les\BIClientStyles\AMODefault.css"" range=""Summary_Tables_41"" auto=""False"" xTime=""00:00:00.4240000"" rTime=""00:00:00.7220000"" bgnew=""False"" nFmt=""False"" grphSet=""False"" imgY=""0"" imgX=""0""&gt;_x000D_
  &lt;files&gt;C:\Users\ndivhuwog\Documents\My SAS '"</definedName>
    <definedName name="_AMO_ContentDefinition_621796666.2" hidden="1">"'Files\Add-In for Microsoft Office\_SOA_Summary_Tables_533389665\main.srx&lt;/files&gt;_x000D_
  &lt;parents /&gt;_x000D_
  &lt;children /&gt;_x000D_
  &lt;param n=""TaskID"" v=""D3932E3A-4FEE-43DF-956C-A605AC9AF3E7"" /&gt;_x000D_
  &lt;param n=""DisplayName"" v=""Summary Tables"" /&gt;_x000D_
  &lt;param n=""Dis'"</definedName>
    <definedName name="_AMO_ContentDefinition_621796666.3" hidden="1">"'playType""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/&gt;_x000D_
  &lt;param n'"</definedName>
    <definedName name="_AMO_ContentDefinition_621796666.4" hidden="1">"'=""SizeDataConstraints""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version=&amp;amp;quot;1.'"</definedName>
    <definedName name="_AMO_ContentDefinition_621796666.5" hidden="1">"'0&amp;amp;quot; encoding=&amp;amp;quot;utf-16&amp;amp;quot;?&amp;amp;gt;&amp;amp;lt;FilterTree&amp;amp;gt;&amp;amp;lt;TreeRoot /&amp;amp;gt;&amp;amp;lt;/FilterTree&amp;amp;gt;&amp;quot; UseLbls=&amp;quot;true&amp;quot; ColSelFlg=&amp;quot;0&amp;quot; Name=&amp;quot;TABLE3_8A&amp;quot; /&amp;gt;"" /&gt;_x000D_
  &lt;param n=""CredKey'"</definedName>
    <definedName name="_AMO_ContentDefinition_621796666.6" hidden="1">"'"" v=""TABLE3_8A&amp;#x1;SASApp&amp;#x1;LFSR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&lt;param'"</definedName>
    <definedName name="_AMO_ContentDefinition_621796666.7" hidden="1">"' n=""_ROM_Application_""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/'"</definedName>
    <definedName name="_AMO_ContentDefinition_621796666.8" hidden="1">"'&gt;_x000D_
&lt;/ContentDefinition&gt;'"</definedName>
    <definedName name="_AMO_ContentDefinition_65748969" hidden="1">"'Partitions:9'"</definedName>
    <definedName name="_AMO_ContentDefinition_65748969.0" hidden="1">"'&lt;ContentDefinition name=""Summary Tables"" rsid=""65748969"" type=""Task"" format=""ReportXml"" imgfmt=""ActiveX"" created=""10/17/2013 09:00:29"" modifed=""03/03/2014 15:47:01"" user=""ndivhuwog"" apply=""False"" css=""C:\Program Files\SASHome\SASAdd'"</definedName>
    <definedName name="_AMO_ContentDefinition_65748969.1" hidden="1">"'inforMicrosoftOffice\5.1\Styles\AMODefault.css"" range=""Summary_Tables_54"" auto=""False"" xTime=""00:00:00.4260426"" rTime=""00:00:00.6190619"" bgnew=""False"" nFmt=""False"" grphSet=""False"" imgY=""0"" imgX=""0""&gt;_x000D_
  &lt;files&gt;C:\Users\ndivhuwog\Docu'"</definedName>
    <definedName name="_AMO_ContentDefinition_65748969.2" hidden="1">"'ments\My SAS Files\Add-In for Microsoft Office\_SOA_Summary_Tables_869296011\main.srx&lt;/files&gt;_x000D_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65748969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65748969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65748969.5" hidden="1">"'&amp;amp;quot;1.0&amp;amp;quot; encoding=&amp;amp;quot;utf-16&amp;amp;quot;?&amp;amp;gt;&amp;amp;lt;FilterTree&amp;amp;gt;&amp;amp;lt;TreeRoot /&amp;amp;gt;&amp;amp;lt;/FilterTree&amp;amp;gt;&amp;quot; ColSelFlg=&amp;quot;0&amp;quot; Name=&amp;quot;TABLE2_7B&amp;quot; /&amp;gt;"" /&gt;_x000D_
  &lt;param n=""CredKey"" v=""TABLE2_'"</definedName>
    <definedName name="_AMO_ContentDefinition_65748969.6" hidden="1">"'7B&amp;#x1;SASApp&amp;#x1;LFSR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n=""_ROM_Ap'"</definedName>
    <definedName name="_AMO_ContentDefinition_65748969.7" hidden="1">"'plication_""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65748969.8" hidden="1">"'
&lt;/ContentDefinition&gt;'"</definedName>
    <definedName name="_AMO_ContentDefinition_662231970" hidden="1">"'Partitions:9'"</definedName>
    <definedName name="_AMO_ContentDefinition_662231970.0" hidden="1">"'&lt;ContentDefinition name=""Summary Tables"" rsid=""662231970"" type=""Task"" format=""ReportXml"" imgfmt=""ActiveX"" created=""01/24/2014 16:15:59"" modifed=""01/24/2014 16:15:59"" user=""ndivhuwog"" apply=""False"" css=""C:\Program Files\SASHome\SASAd'"</definedName>
    <definedName name="_AMO_ContentDefinition_662231970.1" hidden="1">"'dinforMicrosoftOffice\5.1\Styles\AMODefault.css"" range=""Summary_Tables_56"" auto=""False"" xTime=""00:00:00.3860000"" rTime=""00:00:00.6420000"" bgnew=""False"" nFmt=""False"" grphSet=""False"" imgY=""0"" imgX=""0""&gt;_x000D_
  &lt;files&gt;C:\Users\ndivhuwog\Doc'"</definedName>
    <definedName name="_AMO_ContentDefinition_662231970.2" hidden="1">"'uments\My SAS Files\Add-In for Microsoft Office\_SOA_Summary_Tables_364271206\main.srx&lt;/files&gt;_x000D_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662231970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662231970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662231970.5" hidden="1">"'&amp;amp;quot;1.0&amp;amp;quot; encoding=&amp;amp;quot;utf-16&amp;amp;quot;?&amp;amp;gt;&amp;amp;lt;FilterTree&amp;amp;gt;&amp;amp;lt;TreeRoot /&amp;amp;gt;&amp;amp;lt;/FilterTree&amp;amp;gt;&amp;quot; ColSelFlg=&amp;quot;0&amp;quot; Name=&amp;quot;TABLE7B&amp;quot; /&amp;gt;"" /&gt;_x000D_
  &lt;param n=""CredKey"" v=""TABLE7B&amp;#'"</definedName>
    <definedName name="_AMO_ContentDefinition_662231970.6" hidden="1">"'x1;SASApp&amp;#x1;LFSR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n=""_ROM_Applic'"</definedName>
    <definedName name="_AMO_ContentDefinition_662231970.7" hidden="1">"'ation_"" v=""ODS"" /&gt;_x000D_
  &lt;param n=""_ROM_AppVersion_"" v=""9.2"" /&gt;_x000D_
  &lt;param n=""maxReportCols"" v=""10"" /&gt;_x000D_
  &lt;fids n=""main.srx"" v=""0"" /&gt;_x000D_
  &lt;ExcelXMLOptions AdjColWidths=""True"" RowOpt=""InsertEntire"" ColOpt=""InsertCells"" /&gt;_x000D_'"</definedName>
    <definedName name="_AMO_ContentDefinition_662231970.8" hidden="1">"'
&lt;/ContentDefinition&gt;'"</definedName>
    <definedName name="_AMO_ContentDefinition_671486722" hidden="1">"'Partitions:9'"</definedName>
    <definedName name="_AMO_ContentDefinition_671486722.0" hidden="1">"'&lt;ContentDefinition name=""Summary Tables"" rsid=""671486722"" type=""Task"" format=""ReportXml"" imgfmt=""ACTXIMG"" created=""04/30/2009 08:57:37"" modifed=""02/28/2014 13:43:59"" user=""ndivhuwog"" apply=""False"" css=""C:\Documents and Settings\ndiv'"</definedName>
    <definedName name="_AMO_ContentDefinition_671486722.1" hidden="1">"'huwog.000\Application Data\SAS\BI Clients\Styles\Copy  of cpi (Ndivhu).css"" range=""Summary_Tables_16"" auto=""False"" xTime=""00:00:00.5500000"" rTime=""00:00:00.9000000"" bgnew=""False"" nFmt=""False"" grphSet=""False"" imgY=""0"" imgX=""0""&gt;_x000D_
  &lt;f'"</definedName>
    <definedName name="_AMO_ContentDefinition_671486722.2" hidden="1">"'iles&gt;C:\Users\ndivhuwog\Documents\My SAS Files\Add-In for Microsoft Office\_SOA_Summary_Tables_114147470\main.srx&lt;/files&gt;_x000D_
  &lt;parents /&gt;_x000D_
  &lt;children /&gt;_x000D_
  &lt;param n=""TaskID"" v=""D3932E3A-4FEE-43DF-956C-A605AC9AF3E7"" /&gt;_x000D_
  &lt;param n=""DisplayName"" '"</definedName>
    <definedName name="_AMO_ContentDefinition_671486722.3" hidden="1">"'v=""Summary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n=""UseDa'"</definedName>
    <definedName name="_AMO_ContentDefinition_671486722.4" hidden="1">"'taConstraints""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Filter'"</definedName>
    <definedName name="_AMO_ContentDefinition_671486722.5" hidden="1">"'DS=&amp;quot;&amp;amp;lt;?xml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Name=&amp;quot;TABLE3_'"</definedName>
    <definedName name="_AMO_ContentDefinition_671486722.6" hidden="1">"'9&amp;quot; /&amp;gt;"" /&gt;_x000D_
  &lt;param n=""CredKey"" v=""TABLE3_9&amp;#x1;SASApp&amp;#x1;LFSR Tabulation Datasets"" /&gt;_x000D_
  &lt;param n=""ClassName"" v=""SAS.OfficeAddin.Task"" /&gt;_x000D_
  &lt;param n=""XlNative"" v=""False"" /&gt;_x000D_
  &lt;param n=""UnselectedIds"" v="""" /&gt;_x000D_
  &lt;param n'"</definedName>
    <definedName name="_AMO_ContentDefinition_671486722.7" hidden="1">"'=""_ROM_Version_"" v=""1.2"" /&gt;_x000D_
  &lt;param n=""_ROM_Application_"" v=""ODS"" /&gt;_x000D_
  &lt;param n=""_ROM_AppVersion_"" v=""9.2"" /&gt;_x000D_
  &lt;param n=""maxReportCols"" v=""14"" /&gt;_x000D_
  &lt;fids n=""main.srx"" v=""0"" /&gt;_x000D_
  &lt;ExcelXMLOptions AdjColWidths=""True"" RowOp'"</definedName>
    <definedName name="_AMO_ContentDefinition_671486722.8" hidden="1">"'t=""InsertEntire"" ColOpt=""InsertCells"" /&gt;_x000D_
&lt;/ContentDefinition&gt;'"</definedName>
    <definedName name="_AMO_ContentDefinition_732119577" hidden="1">"'Partitions:9'"</definedName>
    <definedName name="_AMO_ContentDefinition_732119577.0" hidden="1">"'&lt;ContentDefinition name=""Summary Tables"" rsid=""732119577"" type=""Task"" format=""ReportXml"" imgfmt=""ACTIVEX"" created=""04/19/2012 10:59:29"" modifed=""02/28/2014 13:43:12"" user=""ndivhuwog"" apply=""False"" css=""C:\Program Files\SAS\Shared Fi'"</definedName>
    <definedName name="_AMO_ContentDefinition_732119577.1" hidden="1">"'les\BIClientStyles\AMODefault.css"" range=""Summary_Tables_42"" auto=""False"" xTime=""00:00:00.4110000"" rTime=""00:00:00.7960000"" bgnew=""False"" nFmt=""False"" grphSet=""False"" imgY=""0"" imgX=""0""&gt;_x000D_
  &lt;files&gt;C:\Users\ndivhuwog\Documents\My SAS '"</definedName>
    <definedName name="_AMO_ContentDefinition_732119577.2" hidden="1">"'Files\Add-In for Microsoft Office\_SOA_Summary_Tables_13138569\main.srx&lt;/files&gt;_x000D_
  &lt;parents /&gt;_x000D_
  &lt;children /&gt;_x000D_
  &lt;param n=""TaskID"" v=""D3932E3A-4FEE-43DF-956C-A605AC9AF3E7"" /&gt;_x000D_
  &lt;param n=""DisplayName"" v=""Summary Tables"" /&gt;_x000D_
  &lt;param n=""Disp'"</definedName>
    <definedName name="_AMO_ContentDefinition_732119577.3" hidden="1">"'layType""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/&gt;_x000D_
  &lt;param n'"</definedName>
    <definedName name="_AMO_ContentDefinition_732119577.4" hidden="1">"'=""SizeDataConstraints""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version=&amp;amp;quot;1.'"</definedName>
    <definedName name="_AMO_ContentDefinition_732119577.5" hidden="1">"'0&amp;amp;quot; encoding=&amp;amp;quot;utf-16&amp;amp;quot;?&amp;amp;gt;&amp;amp;lt;FilterTree&amp;amp;gt;&amp;amp;lt;TreeRoot /&amp;amp;gt;&amp;amp;lt;/FilterTree&amp;amp;gt;&amp;quot; UseLbls=&amp;quot;true&amp;quot; ColSelFlg=&amp;quot;0&amp;quot; Name=&amp;quot;TABLE3_8C&amp;quot; /&amp;gt;"" /&gt;_x000D_
  &lt;param n=""CredKey'"</definedName>
    <definedName name="_AMO_ContentDefinition_732119577.6" hidden="1">"'"" v=""TABLE3_8C&amp;#x1;SASApp&amp;#x1;LFSR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&lt;param'"</definedName>
    <definedName name="_AMO_ContentDefinition_732119577.7" hidden="1">"' n=""_ROM_Application_"" v=""ODS"" /&gt;_x000D_
  &lt;param n=""_ROM_AppVersion_"" v=""9.2"" /&gt;_x000D_
  &lt;param n=""maxReportCols"" v=""14"" /&gt;_x000D_
  &lt;fids n=""main.srx"" v=""0"" /&gt;_x000D_
  &lt;ExcelXMLOptions AdjColWidths=""True"" RowOpt=""InsertEntire"" ColOpt=""InsertCells"" /'"</definedName>
    <definedName name="_AMO_ContentDefinition_732119577.8" hidden="1">"'&gt;_x000D_
&lt;/ContentDefinition&gt;'"</definedName>
    <definedName name="_AMO_ContentDefinition_779436236" hidden="1">"'Partitions:9'"</definedName>
    <definedName name="_AMO_ContentDefinition_779436236.0" hidden="1">"'&lt;ContentDefinition name=""Summary Tables"" rsid=""779436236"" type=""Task"" format=""ReportXml"" imgfmt=""ACTXIMG"" created=""04/30/2009 09:21:42"" modifed=""02/28/2014 13:45:08"" user=""ndivhuwog"" apply=""False"" css=""C:\Documents and Settings\ndiv'"</definedName>
    <definedName name="_AMO_ContentDefinition_779436236.1" hidden="1">"'huwog.000\Application Data\SAS\BI Clients\Styles\Copy  of cpi (Ndivhu).css"" range=""Summary_Tables_21"" auto=""False"" xTime=""00:00:00.3680000"" rTime=""00:00:00.4130000"" bgnew=""False"" nFmt=""False"" grphSet=""False"" imgY=""0"" imgX=""0""&gt;_x000D_
  &lt;f'"</definedName>
    <definedName name="_AMO_ContentDefinition_779436236.2" hidden="1">"'iles&gt;C:\Users\ndivhuwog\Documents\My SAS Files\Add-In for Microsoft Office\_SOA_Summary_Tables_934371315\main.srx&lt;/files&gt;_x000D_
  &lt;parents /&gt;_x000D_
  &lt;children /&gt;_x000D_
  &lt;param n=""TaskID"" v=""D3932E3A-4FEE-43DF-956C-A605AC9AF3E7"" /&gt;_x000D_
  &lt;param n=""DisplayName"" '"</definedName>
    <definedName name="_AMO_ContentDefinition_779436236.3" hidden="1">"'v=""Summary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n=""UseDa'"</definedName>
    <definedName name="_AMO_ContentDefinition_779436236.4" hidden="1">"'taConstraints""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Filter'"</definedName>
    <definedName name="_AMO_ContentDefinition_779436236.5" hidden="1">"'DS=&amp;quot;&amp;amp;lt;?xml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Name=&amp;quot;TABLE5&amp;'"</definedName>
    <definedName name="_AMO_ContentDefinition_779436236.6" hidden="1">"'quot; /&amp;gt;"" /&gt;_x000D_
  &lt;param n=""CredKey"" v=""TABLE5&amp;#x1;SASApp&amp;#x1;LFSR Tabulation Datasets"" /&gt;_x000D_
  &lt;param n=""ClassName"" v=""SAS.OfficeAddin.Task"" /&gt;_x000D_
  &lt;param n=""XlNative"" v=""False"" /&gt;_x000D_
  &lt;param n=""UnselectedIds"" v="""" /&gt;_x000D_
  &lt;param n=""_'"</definedName>
    <definedName name="_AMO_ContentDefinition_779436236.7" hidden="1">"'ROM_Version_"" v=""1.2"" /&gt;_x000D_
  &lt;param n=""_ROM_Application_"" v=""ODS"" /&gt;_x000D_
  &lt;param n=""_ROM_AppVersion_"" v=""9.2"" /&gt;_x000D_
  &lt;param n=""maxReportCols"" v=""14"" /&gt;_x000D_
  &lt;fids n=""main.srx"" v=""0"" /&gt;_x000D_
  &lt;ExcelXMLOptions AdjColWidths=""True"" RowOpt=""'"</definedName>
    <definedName name="_AMO_ContentDefinition_779436236.8" hidden="1">"'InsertEntire"" ColOpt=""InsertCells"" /&gt;_x000D_
&lt;/ContentDefinition&gt;'"</definedName>
    <definedName name="_AMO_ContentDefinition_805804074" hidden="1">"'Partitions:9'"</definedName>
    <definedName name="_AMO_ContentDefinition_805804074.0" hidden="1">"'&lt;ContentDefinition name=""Summary Tables"" rsid=""805804074"" type=""Task"" format=""ReportXml"" imgfmt=""ActiveX"" created=""10/17/2013 08:52:56"" modifed=""02/28/2014 13:20:24"" user=""ndivhuwog"" apply=""False"" css=""C:\Program Files\SASHome\SASAd'"</definedName>
    <definedName name="_AMO_ContentDefinition_805804074.1" hidden="1">"'dinforMicrosoftOffice\5.1\Styles\AMODefault.css"" range=""Summary_Tables_52"" auto=""False"" xTime=""00:00:00.4480000"" rTime=""00:00:01.4090000"" bgnew=""False"" nFmt=""False"" grphSet=""False"" imgY=""0"" imgX=""0""&gt;_x000D_
  &lt;files&gt;C:\Users\ndivhuwog\Doc'"</definedName>
    <definedName name="_AMO_ContentDefinition_805804074.2" hidden="1">"'uments\My SAS Files\Add-In for Microsoft Office\_SOA_Summary_Tables_843963519\main.srx&lt;/files&gt;_x000D_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805804074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805804074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805804074.5" hidden="1">"'&amp;amp;quot;1.0&amp;amp;quot; encoding=&amp;amp;quot;utf-16&amp;amp;quot;?&amp;amp;gt;&amp;amp;lt;FilterTree&amp;amp;gt;&amp;amp;lt;TreeRoot /&amp;amp;gt;&amp;amp;lt;/FilterTree&amp;amp;gt;&amp;quot; ColSelFlg=&amp;quot;0&amp;quot; Name=&amp;quot;TABLE2_6&amp;quot; /&amp;gt;"" /&gt;_x000D_
  &lt;param n=""CredKey"" v=""TABLE2_6'"</definedName>
    <definedName name="_AMO_ContentDefinition_805804074.6" hidden="1">"'&amp;#x1;SASApp&amp;#x1;LFSR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n=""_ROM_Appl'"</definedName>
    <definedName name="_AMO_ContentDefinition_805804074.7" hidden="1">"'ication_""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805804074.8" hidden="1">"'
&lt;/ContentDefinition&gt;'"</definedName>
    <definedName name="_AMO_ContentDefinition_825207699" hidden="1">"'Partitions:9'"</definedName>
    <definedName name="_AMO_ContentDefinition_825207699.0" hidden="1">"'&lt;ContentDefinition name=""Summary Tables"" rsid=""825207699"" type=""Task"" format=""ReportXml"" imgfmt=""ACTXIMG"" created=""04/29/2009 15:23:57"" modifed=""02/28/2014 13:37:21"" user=""ndivhuwog"" apply=""False"" css=""C:\Documents and Settings\ndiv'"</definedName>
    <definedName name="_AMO_ContentDefinition_825207699.1" hidden="1">"'huwog.000\Application Data\SAS\BI Clients\Styles\Copy  of cpi (Ndivhu).css"" range=""Summary_Tables_12"" auto=""False"" xTime=""00:00:00.4200000"" rTime=""00:00:00.6900000"" bgnew=""False"" nFmt=""False"" grphSet=""False"" imgY=""0"" imgX=""0""&gt;_x000D_
  &lt;f'"</definedName>
    <definedName name="_AMO_ContentDefinition_825207699.2" hidden="1">"'iles&gt;C:\Users\ndivhuwog\Documents\My SAS Files\Add-In for Microsoft Office\_SOA_Summary_Tables_630968452\main.srx&lt;/files&gt;_x000D_
  &lt;parents /&gt;_x000D_
  &lt;children /&gt;_x000D_
  &lt;param n=""TaskID"" v=""D3932E3A-4FEE-43DF-956C-A605AC9AF3E7"" /&gt;_x000D_
  &lt;param n=""DisplayName"" '"</definedName>
    <definedName name="_AMO_ContentDefinition_825207699.3" hidden="1">"'v=""Summary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n=""UseDa'"</definedName>
    <definedName name="_AMO_ContentDefinition_825207699.4" hidden="1">"'taConstraints""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Filter'"</definedName>
    <definedName name="_AMO_ContentDefinition_825207699.5" hidden="1">"'DS=&amp;quot;&amp;amp;lt;?xml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Name=&amp;quot;TABLE3_'"</definedName>
    <definedName name="_AMO_ContentDefinition_825207699.6" hidden="1">"'4&amp;quot; /&amp;gt;"" /&gt;_x000D_
  &lt;param n=""CredKey"" v=""TABLE3_4&amp;#x1;SASApp&amp;#x1;LFSR Tabulation Datasets"" /&gt;_x000D_
  &lt;param n=""ClassName"" v=""SAS.OfficeAddin.Task"" /&gt;_x000D_
  &lt;param n=""XlNative"" v=""False"" /&gt;_x000D_
  &lt;param n=""UnselectedIds"" v="""" /&gt;_x000D_
  &lt;param n'"</definedName>
    <definedName name="_AMO_ContentDefinition_825207699.7" hidden="1">"'=""_ROM_Version_"" v=""1.2"" /&gt;_x000D_
  &lt;param n=""_ROM_Application_"" v=""ODS"" /&gt;_x000D_
  &lt;param n=""_ROM_AppVersion_"" v=""9.2"" /&gt;_x000D_
  &lt;param n=""maxReportCols"" v=""13"" /&gt;_x000D_
  &lt;fids n=""main.srx"" v=""0"" /&gt;_x000D_
  &lt;ExcelXMLOptions AdjColWidths=""True"" RowOp'"</definedName>
    <definedName name="_AMO_ContentDefinition_825207699.8" hidden="1">"'t=""InsertEntire"" ColOpt=""InsertCells"" /&gt;_x000D_
&lt;/ContentDefinition&gt;'"</definedName>
    <definedName name="_AMO_ContentDefinition_921006515" hidden="1">"'Partitions:9'"</definedName>
    <definedName name="_AMO_ContentDefinition_921006515.0" hidden="1">"'&lt;ContentDefinition name=""Summary Tables"" rsid=""921006515"" type=""Task"" format=""ReportXml"" imgfmt=""ActiveX"" created=""02/14/2014 14:55:42"" modifed=""02/28/2014 13:11:34"" user=""ndivhuwog"" apply=""False"" css=""C:\Program Files\SASHome\SASAd'"</definedName>
    <definedName name="_AMO_ContentDefinition_921006515.1" hidden="1">"'dinforMicrosoftOffice\5.1\Styles\AMODefault.css"" range=""Summary_Tables_47"" auto=""False"" xTime=""00:00:00.3940000"" rTime=""00:00:00.5840000"" bgnew=""False"" nFmt=""False"" grphSet=""False"" imgY=""0"" imgX=""0""&gt;_x000D_
  &lt;files&gt;C:\Users\ndivhuwog\Doc'"</definedName>
    <definedName name="_AMO_ContentDefinition_921006515.2" hidden="1">"'uments\My SAS Files\Add-In for Microsoft Office\_SOA_Summary_Tables_531212199\main.srx&lt;/files&gt;_x000D_
  &lt;parents /&gt;_x000D_
  &lt;children /&gt;_x000D_
  &lt;param n=""TaskID"" v=""D3932E3A-4FEE-43DF-956C-A605AC9AF3E7"" /&gt;_x000D_
  &lt;param n=""DisplayName"" v=""Summary Tables"" /&gt;_x000D_
  &lt;'"</definedName>
    <definedName name="_AMO_ContentDefinition_921006515.3" hidden="1">"'param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n=""UseDataConstraints"" v=""False"" /&gt;'"</definedName>
    <definedName name="_AMO_ContentDefinition_921006515.4" hidden="1">"'_x000D_
  &lt;param n=""SizeDataConstraints"" v=""0"" /&gt;_x000D_
  &lt;param n=""AMO_InputDataSource"" v=""&amp;lt;SasDataSource Version=&amp;quot;4.2&amp;quot; Type=&amp;quot;SAS.Servers.Dataset&amp;quot; Svr=&amp;quot;SASApp&amp;quot; Lib=&amp;quot;LFSTDATA&amp;quot; FilterDS=&amp;quot;&amp;amp;lt;?xml version='"</definedName>
    <definedName name="_AMO_ContentDefinition_921006515.5" hidden="1">"'&amp;amp;quot;1.0&amp;amp;quot; encoding=&amp;amp;quot;utf-16&amp;amp;quot;?&amp;amp;gt;&amp;amp;lt;FilterTree&amp;amp;gt;&amp;amp;lt;TreeRoot /&amp;amp;gt;&amp;amp;lt;/FilterTree&amp;amp;gt;&amp;quot; ColSelFlg=&amp;quot;0&amp;quot; Name=&amp;quot;TABLE2&amp;quot; /&amp;gt;"" /&gt;_x000D_
  &lt;param n=""CredKey"" v=""TABLE2&amp;#x1'"</definedName>
    <definedName name="_AMO_ContentDefinition_921006515.6" hidden="1">"';SASApp&amp;#x1;LFSR Tabulation Datasets"" /&gt;_x000D_
  &lt;param n=""ClassName"" v=""SAS.OfficeAddin.Task"" /&gt;_x000D_
  &lt;param n=""XlNative"" v=""False"" /&gt;_x000D_
  &lt;param n=""UnselectedIds"" v="""" /&gt;_x000D_
  &lt;param n=""_ROM_Version_"" v=""1.2"" /&gt;_x000D_
  &lt;param n=""_ROM_Applicat'"</definedName>
    <definedName name="_AMO_ContentDefinition_921006515.7" hidden="1">"'ion_"" v=""ODS"" /&gt;_x000D_
  &lt;param n=""_ROM_AppVersion_"" v=""9.2"" /&gt;_x000D_
  &lt;param n=""maxReportCols"" v=""13"" /&gt;_x000D_
  &lt;fids n=""main.srx"" v=""0"" /&gt;_x000D_
  &lt;ExcelXMLOptions AdjColWidths=""True"" RowOpt=""InsertEntire"" ColOpt=""InsertCells"" /&gt;_x000D_'"</definedName>
    <definedName name="_AMO_ContentDefinition_921006515.8" hidden="1">"'
&lt;/ContentDefinition&gt;'"</definedName>
    <definedName name="_AMO_ContentDefinition_991905274" hidden="1">"'Partitions:9'"</definedName>
    <definedName name="_AMO_ContentDefinition_991905274.0" hidden="1">"'&lt;ContentDefinition name=""Summary Tables"" rsid=""991905274"" type=""Task"" format=""ReportXml"" imgfmt=""ACTXIMG"" created=""04/28/2009 15:42:39"" modifed=""02/28/2014 13:30:39"" user=""ndivhuwog"" apply=""False"" css=""C:\Documents and Settings\ndiv'"</definedName>
    <definedName name="_AMO_ContentDefinition_991905274.1" hidden="1">"'huwog.000\Application Data\SAS\BI Clients\Styles\Copy  of cpi (Ndivhu).css"" range=""Summary_Tables_6"" auto=""False"" xTime=""00:00:00.4380000"" rTime=""00:00:00.7030000"" bgnew=""False"" nFmt=""False"" grphSet=""False"" imgY=""0"" imgX=""0""&gt;_x000D_
  &lt;fi'"</definedName>
    <definedName name="_AMO_ContentDefinition_991905274.2" hidden="1">"'les&gt;C:\Users\ndivhuwog\Documents\My SAS Files\Add-In for Microsoft Office\_SOA_Summary_Tables_851031770\main.srx&lt;/files&gt;_x000D_
  &lt;parents /&gt;_x000D_
  &lt;children /&gt;_x000D_
  &lt;param n=""TaskID"" v=""D3932E3A-4FEE-43DF-956C-A605AC9AF3E7"" /&gt;_x000D_
  &lt;param n=""DisplayName"" v'"</definedName>
    <definedName name="_AMO_ContentDefinition_991905274.3" hidden="1">"'=""Summary Tables"" /&gt;_x000D_
  &lt;param n=""DisplayType"" v=""Task"" /&gt;_x000D_
  &lt;param n=""RawValues"" v=""True"" /&gt;_x000D_
  &lt;param n=""AMO_Version"" v=""5.1"" /&gt;_x000D_
  &lt;param n=""ServerName"" v=""SASApp"" /&gt;_x000D_
  &lt;param n=""AMO_Template"" v="""" /&gt;_x000D_
  &lt;param n=""UseDat'"</definedName>
    <definedName name="_AMO_ContentDefinition_991905274.4" hidden="1">"'aConstraints"" v=""False"" /&gt;_x000D_
  &lt;param n=""SizeDataConstraints"" v=""0"" /&gt;_x000D_
  &lt;param n=""AMO_InputDataSource"" v=""&amp;lt;SasDataSource Version=&amp;quot;4.2&amp;quot; Type=&amp;quot;SAS.Servers.Dataset&amp;quot; Svr=&amp;quot;SASApp&amp;quot; Lib=&amp;quot;LFSTDATA&amp;quot; FilterD'"</definedName>
    <definedName name="_AMO_ContentDefinition_991905274.5" hidden="1">"'S=&amp;quot;&amp;amp;lt;?xml version=&amp;amp;quot;1.0&amp;amp;quot; encoding=&amp;amp;quot;utf-16&amp;amp;quot;?&amp;amp;gt;&amp;amp;lt;FilterTree&amp;amp;gt;&amp;amp;lt;TreeRoot /&amp;amp;gt;&amp;amp;lt;/FilterTree&amp;amp;gt;&amp;quot; UseLbls=&amp;quot;true&amp;quot; ColSelFlg=&amp;quot;0&amp;quot; Name=&amp;quot;TABLE3_1'"</definedName>
    <definedName name="_AMO_ContentDefinition_991905274.6" hidden="1">"'&amp;quot; /&amp;gt;"" /&gt;_x000D_
  &lt;param n=""CredKey"" v=""TABLE3_1&amp;#x1;SASApp&amp;#x1;LFSR Tabulation Datasets"" /&gt;_x000D_
  &lt;param n=""ClassName"" v=""SAS.OfficeAddin.Task"" /&gt;_x000D_
  &lt;param n=""XlNative"" v=""False"" /&gt;_x000D_
  &lt;param n=""UnselectedIds"" v="""" /&gt;_x000D_
  &lt;param n='"</definedName>
    <definedName name="_AMO_ContentDefinition_991905274.7" hidden="1">"'""_ROM_Version_"" v=""1.2"" /&gt;_x000D_
  &lt;param n=""_ROM_Application_"" v=""ODS"" /&gt;_x000D_
  &lt;param n=""_ROM_AppVersion_"" v=""9.2"" /&gt;_x000D_
  &lt;param n=""maxReportCols"" v=""13"" /&gt;_x000D_
  &lt;fids n=""main.srx"" v=""0"" /&gt;_x000D_
  &lt;ExcelXMLOptions AdjColWidths=""True"" RowOp'"</definedName>
    <definedName name="_AMO_ContentDefinition_991905274.8" hidden="1">"'t=""InsertEntire"" ColOpt=""InsertCells"" /&gt;_x000D_
&lt;/ContentDefinition&gt;'"</definedName>
    <definedName name="_AMO_ContentLocation_104386094_ROM_F0.SEC2.Tabulate_1.SEC1.BDY.Cross_tabular_summary_report_Table_1" hidden="1">"'Partitions:2'"</definedName>
    <definedName name="_AMO_ContentLocation_104386094_ROM_F0.SEC2.Tabulate_1.SEC1.BDY.Cross_tabular_summary_report_Table_1.0" hidden="1">"'&lt;ContentLocation path=""F0.SEC2.Tabulate_1.SEC1.BDY.Cross_tabular_summary_report_Table_1"" rsid=""104386094"" tag=""ROM"" fid=""0""&gt;_x000D_
  &lt;param n=""_NumRows"" v=""53"" /&gt;_x000D_
  &lt;param n=""_NumCols"" v=""13"" /&gt;_x000D_
  &lt;param n=""tableSig"" v=""R:R=53:C=13:FCR'"</definedName>
    <definedName name="_AMO_ContentLocation_104386094_ROM_F0.SEC2.Tabulate_1.SEC1.BDY.Cross_tabular_summary_report_Table_1.1" hidden="1">"'=4:FCC=2:RSP.1=1,H,13:RSP.2=1,V,2"" /&gt;_x000D_
  &lt;param n=""leftMargin"" v=""0"" /&gt;_x000D_
&lt;/ContentLocation&gt;'"</definedName>
    <definedName name="_AMO_ContentLocation_112461039_ROM_F0.SEC2.Tabulate_1.SEC1.BDY.Cross_tabular_summary_report_Table_1" hidden="1">"'Partitions:2'"</definedName>
    <definedName name="_AMO_ContentLocation_112461039_ROM_F0.SEC2.Tabulate_1.SEC1.BDY.Cross_tabular_summary_report_Table_1.0" hidden="1">"'&lt;ContentLocation path=""F0.SEC2.Tabulate_1.SEC1.BDY.Cross_tabular_summary_report_Table_1"" rsid=""112461039"" tag=""ROM"" fid=""0""&gt;_x000D_
  &lt;param n=""_NumRows"" v=""53"" /&gt;_x000D_
  &lt;param n=""_NumCols"" v=""13"" /&gt;_x000D_
  &lt;param n=""tableSig"" v=""R:R=53:C=13:FCR'"</definedName>
    <definedName name="_AMO_ContentLocation_112461039_ROM_F0.SEC2.Tabulate_1.SEC1.BDY.Cross_tabular_summary_report_Table_1.1" hidden="1">"'=4:FCC=2:RSP.1=1,H,13:RSP.2=1,V,2"" /&gt;_x000D_
  &lt;param n=""leftMargin"" v=""0"" /&gt;_x000D_
&lt;/ContentLocation&gt;'"</definedName>
    <definedName name="_AMO_ContentLocation_15410102_ROM_F0.SEC2.Tabulate_1.SEC1.BDY.Cross_tabular_summary_report_Table_1" hidden="1">"'Partitions:2'"</definedName>
    <definedName name="_AMO_ContentLocation_15410102_ROM_F0.SEC2.Tabulate_1.SEC1.BDY.Cross_tabular_summary_report_Table_1.0" hidden="1">"'&lt;ContentLocation path=""F0.SEC2.Tabulate_1.SEC1.BDY.Cross_tabular_summary_report_Table_1"" rsid=""15410102"" tag=""ROM"" fid=""0""&gt;_x000D_
  &lt;param n=""_NumRows"" v=""48"" /&gt;_x000D_
  &lt;param n=""_NumCols"" v=""10"" /&gt;_x000D_
  &lt;param n=""tableSig"" v=""R:R=48:C=10:FCR='"</definedName>
    <definedName name="_AMO_ContentLocation_15410102_ROM_F0.SEC2.Tabulate_1.SEC1.BDY.Cross_tabular_summary_report_Table_1.1" hidden="1">"'4:FCC=3:RSP.1=1,H,10:RSP.2=1,H,2;1,V,2"" /&gt;_x000D_
  &lt;param n=""leftMargin"" v=""0"" /&gt;_x000D_
&lt;/ContentLocation&gt;'"</definedName>
    <definedName name="_AMO_ContentLocation_205779628_ROM_F0.SEC2.Tabulate_1.SEC1.BDY.Cross_tabular_summary_report_Table_1" hidden="1">"'Partitions:2'"</definedName>
    <definedName name="_AMO_ContentLocation_205779628_ROM_F0.SEC2.Tabulate_1.SEC1.BDY.Cross_tabular_summary_report_Table_1.0" hidden="1">"'&lt;ContentLocation path=""F0.SEC2.Tabulate_1.SEC1.BDY.Cross_tabular_summary_report_Table_1"" rsid=""205779628"" tag=""ROM"" fid=""0""&gt;_x000D_
  &lt;param n=""_NumRows"" v=""52"" /&gt;_x000D_
  &lt;param n=""_NumCols"" v=""14"" /&gt;_x000D_
  &lt;param n=""tableSig"" v=""R:R=52:C=14:FCR'"</definedName>
    <definedName name="_AMO_ContentLocation_205779628_ROM_F0.SEC2.Tabulate_1.SEC1.BDY.Cross_tabular_summary_report_Table_1.1" hidden="1">"'=4:FCC=2:RSP.1=1,H,14:RSP.2=1,V,2;14,V,2"" /&gt;_x000D_
  &lt;param n=""leftMargin"" v=""0"" /&gt;_x000D_
&lt;/ContentLocation&gt;'"</definedName>
    <definedName name="_AMO_ContentLocation_222545728_ROM_F0.SEC2.Tabulate_1.SEC1.BDY.Cross_tabular_summary_report_Table_1" hidden="1">"'Partitions:2'"</definedName>
    <definedName name="_AMO_ContentLocation_222545728_ROM_F0.SEC2.Tabulate_1.SEC1.BDY.Cross_tabular_summary_report_Table_1.0" hidden="1">"'&lt;ContentLocation path=""F0.SEC2.Tabulate_1.SEC1.BDY.Cross_tabular_summary_report_Table_1"" rsid=""222545728"" tag=""ROM"" fid=""0""&gt;_x000D_
  &lt;param n=""_NumRows"" v=""63"" /&gt;_x000D_
  &lt;param n=""_NumCols"" v=""13"" /&gt;_x000D_
  &lt;param n=""tableSig"" v=""R:R=63:C=13:FCR'"</definedName>
    <definedName name="_AMO_ContentLocation_222545728_ROM_F0.SEC2.Tabulate_1.SEC1.BDY.Cross_tabular_summary_report_Table_1.1" hidden="1">"'=4:FCC=2:RSP.1=1,H,13:RSP.2=1,V,2"" /&gt;_x000D_
  &lt;param n=""leftMargin"" v=""0"" /&gt;_x000D_
&lt;/ContentLocation&gt;'"</definedName>
    <definedName name="_AMO_ContentLocation_225272241_ROM_F0.SEC2.Tabulate_1.SEC1.BDY.Cross_tabular_summary_report_Table_1" hidden="1">"'Partitions:2'"</definedName>
    <definedName name="_AMO_ContentLocation_225272241_ROM_F0.SEC2.Tabulate_1.SEC1.BDY.Cross_tabular_summary_report_Table_1.0" hidden="1">"'&lt;ContentLocation path=""F0.SEC2.Tabulate_1.SEC1.BDY.Cross_tabular_summary_report_Table_1"" rsid=""225272241"" tag=""ROM"" fid=""0""&gt;_x000D_
  &lt;param n=""_NumRows"" v=""39"" /&gt;_x000D_
  &lt;param n=""_NumCols"" v=""13"" /&gt;_x000D_
  &lt;param n=""tableSig"" v=""R:R=39:C=13:FCR'"</definedName>
    <definedName name="_AMO_ContentLocation_225272241_ROM_F0.SEC2.Tabulate_1.SEC1.BDY.Cross_tabular_summary_report_Table_1.1" hidden="1">"'=4:FCC=2:RSP.1=1,H,13:RSP.2=1,V,2"" /&gt;_x000D_
  &lt;param n=""leftMargin"" v=""0"" /&gt;_x000D_
&lt;/ContentLocation&gt;'"</definedName>
    <definedName name="_AMO_ContentLocation_242095788_ROM_F0.SEC2.Tabulate_1.SEC1.BDY.Cross_tabular_summary_report_Table_1" hidden="1">"'Partitions:2'"</definedName>
    <definedName name="_AMO_ContentLocation_242095788_ROM_F0.SEC2.Tabulate_1.SEC1.BDY.Cross_tabular_summary_report_Table_1.0" hidden="1">"'&lt;ContentLocation path=""F0.SEC2.Tabulate_1.SEC1.BDY.Cross_tabular_summary_report_Table_1"" rsid=""242095788"" tag=""ROM"" fid=""0""&gt;_x000D_
  &lt;param n=""_NumRows"" v=""26"" /&gt;_x000D_
  &lt;param n=""_NumCols"" v=""13"" /&gt;_x000D_
  &lt;param n=""tableSig"" v=""R:R=26:C=13:FCR'"</definedName>
    <definedName name="_AMO_ContentLocation_242095788_ROM_F0.SEC2.Tabulate_1.SEC1.BDY.Cross_tabular_summary_report_Table_1.1" hidden="1">"'=3:FCC=2:RSP.1=1,H,13"" /&gt;_x000D_
  &lt;param n=""leftMargin"" v=""0"" /&gt;_x000D_
&lt;/ContentLocation&gt;'"</definedName>
    <definedName name="_AMO_ContentLocation_247862661_ROM_F0.SEC2.Tabulate_1.SEC1.BDY.Cross_tabular_summary_report_Table_1" hidden="1">"'Partitions:2'"</definedName>
    <definedName name="_AMO_ContentLocation_247862661_ROM_F0.SEC2.Tabulate_1.SEC1.BDY.Cross_tabular_summary_report_Table_1.0" hidden="1">"'&lt;ContentLocation path=""F0.SEC2.Tabulate_1.SEC1.BDY.Cross_tabular_summary_report_Table_1"" rsid=""247862661"" tag=""ROM"" fid=""0""&gt;_x000D_
  &lt;param n=""_NumRows"" v=""40"" /&gt;_x000D_
  &lt;param n=""_NumCols"" v=""13"" /&gt;_x000D_
  &lt;param n=""tableSig"" v=""R:R=40:C=13:FCR'"</definedName>
    <definedName name="_AMO_ContentLocation_247862661_ROM_F0.SEC2.Tabulate_1.SEC1.BDY.Cross_tabular_summary_report_Table_1.1" hidden="1">"'=4:FCC=2:RSP.1=1,H,13:RSP.2=1,V,2"" /&gt;_x000D_
  &lt;param n=""leftMargin"" v=""0"" /&gt;_x000D_
&lt;/ContentLocation&gt;'"</definedName>
    <definedName name="_AMO_ContentLocation_30194841_ROM_F0.SEC2.Tabulate_1.SEC1.BDY.Cross_tabular_summary_report_Table_1" hidden="1">"'Partitions:2'"</definedName>
    <definedName name="_AMO_ContentLocation_30194841_ROM_F0.SEC2.Tabulate_1.SEC1.BDY.Cross_tabular_summary_report_Table_1.0" hidden="1">"'&lt;ContentLocation path=""F0.SEC2.Tabulate_1.SEC1.BDY.Cross_tabular_summary_report_Table_1"" rsid=""30194841"" tag=""ROM"" fid=""0""&gt;_x000D_
  &lt;param n=""_NumRows"" v=""55"" /&gt;_x000D_
  &lt;param n=""_NumCols"" v=""13"" /&gt;_x000D_
  &lt;param n=""tableSig"" v=""R:R=55:C=13:FCR='"</definedName>
    <definedName name="_AMO_ContentLocation_30194841_ROM_F0.SEC2.Tabulate_1.SEC1.BDY.Cross_tabular_summary_report_Table_1.1" hidden="1">"'4:FCC=2:RSP.1=1,H,13:RSP.2=1,V,2"" /&gt;_x000D_
  &lt;param n=""leftMargin"" v=""0"" /&gt;_x000D_
&lt;/ContentLocation&gt;'"</definedName>
    <definedName name="_AMO_ContentLocation_37461558_ROM_F0.SEC2.Tabulate_1.SEC1.BDY.Cross_tabular_summary_report_Table_1" hidden="1">"'Partitions:2'"</definedName>
    <definedName name="_AMO_ContentLocation_37461558_ROM_F0.SEC2.Tabulate_1.SEC1.BDY.Cross_tabular_summary_report_Table_1.0" hidden="1">"'&lt;ContentLocation path=""F0.SEC2.Tabulate_1.SEC1.BDY.Cross_tabular_summary_report_Table_1"" rsid=""37461558"" tag=""ROM"" fid=""0""&gt;_x000D_
  &lt;param n=""_NumRows"" v=""45"" /&gt;_x000D_
  &lt;param n=""_NumCols"" v=""13"" /&gt;_x000D_
  &lt;param n=""tableSig"" v=""R:R=45:C=13:FCR='"</definedName>
    <definedName name="_AMO_ContentLocation_37461558_ROM_F0.SEC2.Tabulate_1.SEC1.BDY.Cross_tabular_summary_report_Table_1.1" hidden="1">"'4:FCC=2:RSP.1=1,H,13:RSP.2=1,V,2"" /&gt;_x000D_
  &lt;param n=""leftMargin"" v=""0"" /&gt;_x000D_
&lt;/ContentLocation&gt;'"</definedName>
    <definedName name="_AMO_ContentLocation_390982613_ROM_F0.SEC2.Tabulate_1.SEC1.BDY.Cross_tabular_summary_report_Table_1" hidden="1">"'Partitions:2'"</definedName>
    <definedName name="_AMO_ContentLocation_390982613_ROM_F0.SEC2.Tabulate_1.SEC1.BDY.Cross_tabular_summary_report_Table_1.0" hidden="1">"'&lt;ContentLocation path=""F0.SEC2.Tabulate_1.SEC1.BDY.Cross_tabular_summary_report_Table_1"" rsid=""390982613"" tag=""ROM"" fid=""0""&gt;_x000D_
  &lt;param n=""_NumRows"" v=""45"" /&gt;_x000D_
  &lt;param n=""_NumCols"" v=""13"" /&gt;_x000D_
  &lt;param n=""tableSig"" v=""R:R=45:C=13:FCR'"</definedName>
    <definedName name="_AMO_ContentLocation_390982613_ROM_F0.SEC2.Tabulate_1.SEC1.BDY.Cross_tabular_summary_report_Table_1.1" hidden="1">"'=4:FCC=2:RSP.1=1,H,13:RSP.2=1,V,2"" /&gt;_x000D_
  &lt;param n=""leftMargin"" v=""0"" /&gt;_x000D_
&lt;/ContentLocation&gt;'"</definedName>
    <definedName name="_AMO_ContentLocation_398675413_ROM_F0.SEC2.Tabulate_1.SEC1.BDY.Cross_tabular_summary_report_Table_1" hidden="1">"'Partitions:2'"</definedName>
    <definedName name="_AMO_ContentLocation_398675413_ROM_F0.SEC2.Tabulate_1.SEC1.BDY.Cross_tabular_summary_report_Table_1.0" hidden="1">"'&lt;ContentLocation path=""F0.SEC2.Tabulate_1.SEC1.BDY.Cross_tabular_summary_report_Table_1"" rsid=""398675413"" tag=""ROM"" fid=""0""&gt;_x000D_
  &lt;param n=""_NumRows"" v=""18"" /&gt;_x000D_
  &lt;param n=""_NumCols"" v=""13"" /&gt;_x000D_
  &lt;param n=""tableSig"" v=""R:R=18:C=13:FCR'"</definedName>
    <definedName name="_AMO_ContentLocation_398675413_ROM_F0.SEC2.Tabulate_1.SEC1.BDY.Cross_tabular_summary_report_Table_1.1" hidden="1">"'=4:FCC=2:RSP.1=1,H,13:RSP.2=1,V,2"" /&gt;_x000D_
  &lt;param n=""leftMargin"" v=""0"" /&gt;_x000D_
&lt;/ContentLocation&gt;'"</definedName>
    <definedName name="_AMO_ContentLocation_416626384_ROM_F0.SEC2.Tabulate_1.SEC1.BDY.Cross_tabular_summary_report_Table_1" hidden="1">"'Partitions:2'"</definedName>
    <definedName name="_AMO_ContentLocation_416626384_ROM_F0.SEC2.Tabulate_1.SEC1.BDY.Cross_tabular_summary_report_Table_1.0" hidden="1">"'&lt;ContentLocation path=""F0.SEC2.Tabulate_1.SEC1.BDY.Cross_tabular_summary_report_Table_1"" rsid=""416626384"" tag=""ROM"" fid=""0""&gt;_x000D_
  &lt;param n=""_NumRows"" v=""53"" /&gt;_x000D_
  &lt;param n=""_NumCols"" v=""13"" /&gt;_x000D_
  &lt;param n=""tableSig"" v=""R:R=53:C=13:FCR'"</definedName>
    <definedName name="_AMO_ContentLocation_416626384_ROM_F0.SEC2.Tabulate_1.SEC1.BDY.Cross_tabular_summary_report_Table_1.1" hidden="1">"'=4:FCC=2:RSP.1=1,H,13:RSP.2=1,V,2"" /&gt;_x000D_
  &lt;param n=""leftMargin"" v=""0"" /&gt;_x000D_
&lt;/ContentLocation&gt;'"</definedName>
    <definedName name="_AMO_ContentLocation_472893794_ROM_F0.SEC2.Tabulate_1.SEC1.BDY.Cross_tabular_summary_report_Table_1" hidden="1">"'Partitions:2'"</definedName>
    <definedName name="_AMO_ContentLocation_472893794_ROM_F0.SEC2.Tabulate_1.SEC1.BDY.Cross_tabular_summary_report_Table_1.0" hidden="1">"'&lt;ContentLocation path=""F0.SEC2.Tabulate_1.SEC1.BDY.Cross_tabular_summary_report_Table_1"" rsid=""472893794"" tag=""ROM"" fid=""0""&gt;_x000D_
  &lt;param n=""_NumRows"" v=""21"" /&gt;_x000D_
  &lt;param n=""_NumCols"" v=""13"" /&gt;_x000D_
  &lt;param n=""tableSig"" v=""R:R=21:C=13:FCR'"</definedName>
    <definedName name="_AMO_ContentLocation_472893794_ROM_F0.SEC2.Tabulate_1.SEC1.BDY.Cross_tabular_summary_report_Table_1.1" hidden="1">"'=4:FCC=2:RSP.1=1,H,13:RSP.2=1,V,2"" /&gt;_x000D_
  &lt;param n=""leftMargin"" v=""0"" /&gt;_x000D_
&lt;/ContentLocation&gt;'"</definedName>
    <definedName name="_AMO_ContentLocation_539372770_ROM_F0.SEC2.Tabulate_1.SEC1.BDY.Cross_tabular_summary_report_Table_1" hidden="1">"'Partitions:2'"</definedName>
    <definedName name="_AMO_ContentLocation_539372770_ROM_F0.SEC2.Tabulate_1.SEC1.BDY.Cross_tabular_summary_report_Table_1.0" hidden="1">"'&lt;ContentLocation path=""F0.SEC2.Tabulate_1.SEC1.BDY.Cross_tabular_summary_report_Table_1"" rsid=""539372770"" tag=""ROM"" fid=""0""&gt;_x000D_
  &lt;param n=""_NumRows"" v=""63"" /&gt;_x000D_
  &lt;param n=""_NumCols"" v=""13"" /&gt;_x000D_
  &lt;param n=""tableSig"" v=""R:R=63:C=13:FCR'"</definedName>
    <definedName name="_AMO_ContentLocation_539372770_ROM_F0.SEC2.Tabulate_1.SEC1.BDY.Cross_tabular_summary_report_Table_1.1" hidden="1">"'=4:FCC=2:RSP.1=1,H,13:RSP.2=1,V,2"" /&gt;_x000D_
  &lt;param n=""leftMargin"" v=""0"" /&gt;_x000D_
&lt;/ContentLocation&gt;'"</definedName>
    <definedName name="_AMO_ContentLocation_572615156_ROM_F0.SEC2.Tabulate_1.SEC1.BDY.Cross_tabular_summary_report_Table_1" hidden="1">"'Partitions:2'"</definedName>
    <definedName name="_AMO_ContentLocation_572615156_ROM_F0.SEC2.Tabulate_1.SEC1.BDY.Cross_tabular_summary_report_Table_1.0" hidden="1">"'&lt;ContentLocation path=""F0.SEC2.Tabulate_1.SEC1.BDY.Cross_tabular_summary_report_Table_1"" rsid=""572615156"" tag=""ROM"" fid=""0""&gt;_x000D_
  &lt;param n=""_NumRows"" v=""21"" /&gt;_x000D_
  &lt;param n=""_NumCols"" v=""13"" /&gt;_x000D_
  &lt;param n=""tableSig"" v=""R:R=21:C=13:FCR'"</definedName>
    <definedName name="_AMO_ContentLocation_572615156_ROM_F0.SEC2.Tabulate_1.SEC1.BDY.Cross_tabular_summary_report_Table_1.1" hidden="1">"'=4:FCC=2:RSP.1=1,H,13:RSP.2=1,V,2"" /&gt;_x000D_
  &lt;param n=""leftMargin"" v=""0"" /&gt;_x000D_
&lt;/ContentLocation&gt;'"</definedName>
    <definedName name="_AMO_ContentLocation_576762798_ROM_F0.SEC2.Tabulate_1.SEC1.BDY.Cross_tabular_summary_report_Table_1" hidden="1">"'Partitions:2'"</definedName>
    <definedName name="_AMO_ContentLocation_576762798_ROM_F0.SEC2.Tabulate_1.SEC1.BDY.Cross_tabular_summary_report_Table_1.0" hidden="1">"'&lt;ContentLocation path=""F0.SEC2.Tabulate_1.SEC1.BDY.Cross_tabular_summary_report_Table_1"" rsid=""576762798"" tag=""ROM"" fid=""0""&gt;_x000D_
  &lt;param n=""_NumRows"" v=""36"" /&gt;_x000D_
  &lt;param n=""_NumCols"" v=""13"" /&gt;_x000D_
  &lt;param n=""tableSig"" v=""R:R=36:C=13:FCR'"</definedName>
    <definedName name="_AMO_ContentLocation_576762798_ROM_F0.SEC2.Tabulate_1.SEC1.BDY.Cross_tabular_summary_report_Table_1.1" hidden="1">"'=4:FCC=2:RSP.1=1,H,13:RSP.2=1,V,2"" /&gt;_x000D_
  &lt;param n=""leftMargin"" v=""0"" /&gt;_x000D_
&lt;/ContentLocation&gt;'"</definedName>
    <definedName name="_AMO_ContentLocation_576788546_ROM_F0.SEC2.Tabulate_1.SEC1.BDY.Cross_tabular_summary_report_Table_1" hidden="1">"'Partitions:2'"</definedName>
    <definedName name="_AMO_ContentLocation_576788546_ROM_F0.SEC2.Tabulate_1.SEC1.BDY.Cross_tabular_summary_report_Table_1.0" hidden="1">"'&lt;ContentLocation path=""F0.SEC2.Tabulate_1.SEC1.BDY.Cross_tabular_summary_report_Table_1"" rsid=""576788546"" tag=""ROM"" fid=""0""&gt;_x000D_
  &lt;param n=""_NumRows"" v=""63"" /&gt;_x000D_
  &lt;param n=""_NumCols"" v=""13"" /&gt;_x000D_
  &lt;param n=""tableSig"" v=""R:R=63:C=13:FCR'"</definedName>
    <definedName name="_AMO_ContentLocation_576788546_ROM_F0.SEC2.Tabulate_1.SEC1.BDY.Cross_tabular_summary_report_Table_1.1" hidden="1">"'=4:FCC=2:RSP.1=1,H,13:RSP.2=1,V,2"" /&gt;_x000D_
  &lt;param n=""leftMargin"" v=""0"" /&gt;_x000D_
&lt;/ContentLocation&gt;'"</definedName>
    <definedName name="_AMO_ContentLocation_587946619_ROM_F0.SEC2.Tabulate_1.SEC1.BDY.Cross_tabular_summary_report_Table_1" hidden="1">"'Partitions:2'"</definedName>
    <definedName name="_AMO_ContentLocation_587946619_ROM_F0.SEC2.Tabulate_1.SEC1.BDY.Cross_tabular_summary_report_Table_1.0" hidden="1">"'&lt;ContentLocation path=""F0.SEC2.Tabulate_1.SEC1.BDY.Cross_tabular_summary_report_Table_1"" rsid=""587946619"" tag=""ROM"" fid=""0""&gt;_x000D_
  &lt;param n=""_NumRows"" v=""53"" /&gt;_x000D_
  &lt;param n=""_NumCols"" v=""13"" /&gt;_x000D_
  &lt;param n=""tableSig"" v=""R:R=53:C=13:FCR'"</definedName>
    <definedName name="_AMO_ContentLocation_587946619_ROM_F0.SEC2.Tabulate_1.SEC1.BDY.Cross_tabular_summary_report_Table_1.1" hidden="1">"'=4:FCC=2:RSP.1=1,H,13:RSP.2=1,V,2"" /&gt;_x000D_
  &lt;param n=""leftMargin"" v=""0"" /&gt;_x000D_
&lt;/ContentLocation&gt;'"</definedName>
    <definedName name="_AMO_ContentLocation_617623402_ROM_F0.SEC2.Tabulate_1.SEC1.BDY.Cross_tabular_summary_report_Table_1" hidden="1">"'Partitions:2'"</definedName>
    <definedName name="_AMO_ContentLocation_617623402_ROM_F0.SEC2.Tabulate_1.SEC1.BDY.Cross_tabular_summary_report_Table_1.0" hidden="1">"'&lt;ContentLocation path=""F0.SEC2.Tabulate_1.SEC1.BDY.Cross_tabular_summary_report_Table_1"" rsid=""617623402"" tag=""ROM"" fid=""0""&gt;_x000D_
  &lt;param n=""_NumRows"" v=""53"" /&gt;_x000D_
  &lt;param n=""_NumCols"" v=""13"" /&gt;_x000D_
  &lt;param n=""tableSig"" v=""R:R=53:C=13:FCR'"</definedName>
    <definedName name="_AMO_ContentLocation_617623402_ROM_F0.SEC2.Tabulate_1.SEC1.BDY.Cross_tabular_summary_report_Table_1.1" hidden="1">"'=4:FCC=2:RSP.1=1,H,13:RSP.2=1,V,2"" /&gt;_x000D_
  &lt;param n=""leftMargin"" v=""0"" /&gt;_x000D_
&lt;/ContentLocation&gt;'"</definedName>
    <definedName name="_AMO_ContentLocation_621796666_ROM_F0.SEC2.Tabulate_1.SEC1.BDY.Cross_tabular_summary_report_Table_1" hidden="1">"'Partitions:2'"</definedName>
    <definedName name="_AMO_ContentLocation_621796666_ROM_F0.SEC2.Tabulate_1.SEC1.BDY.Cross_tabular_summary_report_Table_1.0" hidden="1">"'&lt;ContentLocation path=""F0.SEC2.Tabulate_1.SEC1.BDY.Cross_tabular_summary_report_Table_1"" rsid=""621796666"" tag=""ROM"" fid=""0""&gt;_x000D_
  &lt;param n=""_NumRows"" v=""49"" /&gt;_x000D_
  &lt;param n=""_NumCols"" v=""13"" /&gt;_x000D_
  &lt;param n=""tableSig"" v=""R:R=49:C=13:FCR'"</definedName>
    <definedName name="_AMO_ContentLocation_621796666_ROM_F0.SEC2.Tabulate_1.SEC1.BDY.Cross_tabular_summary_report_Table_1.1" hidden="1">"'=4:FCC=2:RSP.1=1,H,13:RSP.2=1,V,2"" /&gt;_x000D_
  &lt;param n=""leftMargin"" v=""0"" /&gt;_x000D_
&lt;/ContentLocation&gt;'"</definedName>
    <definedName name="_AMO_ContentLocation_65748969_ROM_F0.SEC2.Tabulate_1.SEC1.BDY.Cross_tabular_summary_report_Table_1" hidden="1">"'Partitions:2'"</definedName>
    <definedName name="_AMO_ContentLocation_65748969_ROM_F0.SEC2.Tabulate_1.SEC1.BDY.Cross_tabular_summary_report_Table_1.0" hidden="1">"'&lt;ContentLocation path=""F0.SEC2.Tabulate_1.SEC1.BDY.Cross_tabular_summary_report_Table_1"" rsid=""65748969"" tag=""ROM"" fid=""0""&gt;_x000D_
  &lt;param n=""_NumRows"" v=""53"" /&gt;_x000D_
  &lt;param n=""_NumCols"" v=""13"" /&gt;_x000D_
  &lt;param n=""tableSig"" v=""R:R=53:C=13:FCR='"</definedName>
    <definedName name="_AMO_ContentLocation_65748969_ROM_F0.SEC2.Tabulate_1.SEC1.BDY.Cross_tabular_summary_report_Table_1.1" hidden="1">"'4:FCC=2:RSP.1=1,H,13:RSP.2=1,V,2"" /&gt;_x000D_
  &lt;param n=""leftMargin"" v=""0"" /&gt;_x000D_
&lt;/ContentLocation&gt;'"</definedName>
    <definedName name="_AMO_ContentLocation_662231970_ROM_F0.SEC2.Tabulate_1.SEC1.BDY.Cross_tabular_summary_report_Table_1" hidden="1">"'Partitions:2'"</definedName>
    <definedName name="_AMO_ContentLocation_662231970_ROM_F0.SEC2.Tabulate_1.SEC1.BDY.Cross_tabular_summary_report_Table_1.0" hidden="1">"'&lt;ContentLocation path=""F0.SEC2.Tabulate_1.SEC1.BDY.Cross_tabular_summary_report_Table_1"" rsid=""662231970"" tag=""ROM"" fid=""0""&gt;_x000D_
  &lt;param n=""_NumRows"" v=""47"" /&gt;_x000D_
  &lt;param n=""_NumCols"" v=""10"" /&gt;_x000D_
  &lt;param n=""tableSig"" v=""R:R=47:C=10:FCR'"</definedName>
    <definedName name="_AMO_ContentLocation_662231970_ROM_F0.SEC2.Tabulate_1.SEC1.BDY.Cross_tabular_summary_report_Table_1.1" hidden="1">"'=3:FCC=3:RSP.1=1,H,10:RSP.2=1,H,2"" /&gt;_x000D_
  &lt;param n=""leftMargin"" v=""0"" /&gt;_x000D_
&lt;/ContentLocation&gt;'"</definedName>
    <definedName name="_AMO_ContentLocation_671486722_ROM_F0.SEC2.Tabulate_1.SEC1.BDY.Cross_tabular_summary_report_Table_1" hidden="1">"'Partitions:2'"</definedName>
    <definedName name="_AMO_ContentLocation_671486722_ROM_F0.SEC2.Tabulate_1.SEC1.BDY.Cross_tabular_summary_report_Table_1.0" hidden="1">"'&lt;ContentLocation path=""F0.SEC2.Tabulate_1.SEC1.BDY.Cross_tabular_summary_report_Table_1"" rsid=""671486722"" tag=""ROM"" fid=""0""&gt;_x000D_
  &lt;param n=""_NumRows"" v=""35"" /&gt;_x000D_
  &lt;param n=""_NumCols"" v=""14"" /&gt;_x000D_
  &lt;param n=""tableSig"" v=""R:R=35:C=14:FCR'"</definedName>
    <definedName name="_AMO_ContentLocation_671486722_ROM_F0.SEC2.Tabulate_1.SEC1.BDY.Cross_tabular_summary_report_Table_1.1" hidden="1">"'=4:FCC=2:RSP.1=1,H,14:RSP.2=1,V,2;14,V,2"" /&gt;_x000D_
  &lt;param n=""leftMargin"" v=""0"" /&gt;_x000D_
&lt;/ContentLocation&gt;'"</definedName>
    <definedName name="_AMO_ContentLocation_732119577_ROM_F0.SEC2.Tabulate_1.SEC1.BDY.Cross_tabular_summary_report_Table_1" hidden="1">"'Partitions:2'"</definedName>
    <definedName name="_AMO_ContentLocation_732119577_ROM_F0.SEC2.Tabulate_1.SEC1.BDY.Cross_tabular_summary_report_Table_1.0" hidden="1">"'&lt;ContentLocation path=""F0.SEC2.Tabulate_1.SEC1.BDY.Cross_tabular_summary_report_Table_1"" rsid=""732119577"" tag=""ROM"" fid=""0""&gt;_x000D_
  &lt;param n=""_NumRows"" v=""51"" /&gt;_x000D_
  &lt;param n=""_NumCols"" v=""14"" /&gt;_x000D_
  &lt;param n=""tableSig"" v=""R:R=51:C=14:FCR'"</definedName>
    <definedName name="_AMO_ContentLocation_732119577_ROM_F0.SEC2.Tabulate_1.SEC1.BDY.Cross_tabular_summary_report_Table_1.1" hidden="1">"'=4:FCC=2:RSP.1=1,H,14:RSP.2=1,V,2;14,V,2"" /&gt;_x000D_
  &lt;param n=""leftMargin"" v=""0"" /&gt;_x000D_
&lt;/ContentLocation&gt;'"</definedName>
    <definedName name="_AMO_ContentLocation_779436236_ROM_F0.SEC2.Tabulate_1.SEC1.BDY.Cross_tabular_summary_report_Table_1" hidden="1">"'Partitions:2'"</definedName>
    <definedName name="_AMO_ContentLocation_779436236_ROM_F0.SEC2.Tabulate_1.SEC1.BDY.Cross_tabular_summary_report_Table_1.0" hidden="1">"'&lt;ContentLocation path=""F0.SEC2.Tabulate_1.SEC1.BDY.Cross_tabular_summary_report_Table_1"" rsid=""779436236"" tag=""ROM"" fid=""0""&gt;_x000D_
  &lt;param n=""_NumRows"" v=""22"" /&gt;_x000D_
  &lt;param n=""_NumCols"" v=""13"" /&gt;_x000D_
  &lt;param n=""tableSig"" v=""R:R=22:C=13:FCR'"</definedName>
    <definedName name="_AMO_ContentLocation_779436236_ROM_F0.SEC2.Tabulate_1.SEC1.BDY.Cross_tabular_summary_report_Table_1.1" hidden="1">"'=4:FCC=2:RSP.1=1,H,13:RSP.2=1,V,2"" /&gt;_x000D_
  &lt;param n=""leftMargin"" v=""0"" /&gt;_x000D_
&lt;/ContentLocation&gt;'"</definedName>
    <definedName name="_AMO_ContentLocation_805804074_ROM_F0.SEC2.Tabulate_1.SEC1.BDY.Cross_tabular_summary_report_Table_1" hidden="1">"'Partitions:2'"</definedName>
    <definedName name="_AMO_ContentLocation_805804074_ROM_F0.SEC2.Tabulate_1.SEC1.BDY.Cross_tabular_summary_report_Table_1.0" hidden="1">"'&lt;ContentLocation path=""F0.SEC2.Tabulate_1.SEC1.BDY.Cross_tabular_summary_report_Table_1"" rsid=""805804074"" tag=""ROM"" fid=""0""&gt;_x000D_
  &lt;param n=""_NumRows"" v=""63"" /&gt;_x000D_
  &lt;param n=""_NumCols"" v=""13"" /&gt;_x000D_
  &lt;param n=""tableSig"" v=""R:R=63:C=13:FCR'"</definedName>
    <definedName name="_AMO_ContentLocation_805804074_ROM_F0.SEC2.Tabulate_1.SEC1.BDY.Cross_tabular_summary_report_Table_1.1" hidden="1">"'=4:FCC=2:RSP.1=1,H,13:RSP.2=1,V,2"" /&gt;_x000D_
  &lt;param n=""leftMargin"" v=""0"" /&gt;_x000D_
&lt;/ContentLocation&gt;'"</definedName>
    <definedName name="_AMO_ContentLocation_825207699_ROM_F0.SEC2.Tabulate_1.SEC1.BDY.Cross_tabular_summary_report_Table_1" hidden="1">"'Partitions:2'"</definedName>
    <definedName name="_AMO_ContentLocation_825207699_ROM_F0.SEC2.Tabulate_1.SEC1.BDY.Cross_tabular_summary_report_Table_1.0" hidden="1">"'&lt;ContentLocation path=""F0.SEC2.Tabulate_1.SEC1.BDY.Cross_tabular_summary_report_Table_1"" rsid=""825207699"" tag=""ROM"" fid=""0""&gt;_x000D_
  &lt;param n=""_NumRows"" v=""53"" /&gt;_x000D_
  &lt;param n=""_NumCols"" v=""13"" /&gt;_x000D_
  &lt;param n=""tableSig"" v=""R:R=53:C=13:FCR'"</definedName>
    <definedName name="_AMO_ContentLocation_825207699_ROM_F0.SEC2.Tabulate_1.SEC1.BDY.Cross_tabular_summary_report_Table_1.1" hidden="1">"'=4:FCC=2:RSP.1=1,H,13:RSP.2=1,V,2"" /&gt;_x000D_
  &lt;param n=""leftMargin"" v=""0"" /&gt;_x000D_
&lt;/ContentLocation&gt;'"</definedName>
    <definedName name="_AMO_ContentLocation_921006515_ROM_F0.SEC2.Tabulate_1.SEC1.BDY.Cross_tabular_summary_report_Table_1" hidden="1">"'Partitions:2'"</definedName>
    <definedName name="_AMO_ContentLocation_921006515_ROM_F0.SEC2.Tabulate_1.SEC1.BDY.Cross_tabular_summary_report_Table_1.0" hidden="1">"'&lt;ContentLocation path=""F0.SEC2.Tabulate_1.SEC1.BDY.Cross_tabular_summary_report_Table_1"" rsid=""921006515"" tag=""ROM"" fid=""0""&gt;_x000D_
  &lt;param n=""_NumRows"" v=""51"" /&gt;_x000D_
  &lt;param n=""_NumCols"" v=""13"" /&gt;_x000D_
  &lt;param n=""tableSig"" v=""R:R=51:C=13:FCR'"</definedName>
    <definedName name="_AMO_ContentLocation_921006515_ROM_F0.SEC2.Tabulate_1.SEC1.BDY.Cross_tabular_summary_report_Table_1.1" hidden="1">"'=4:FCC=2:RSP.1=1,H,13:RSP.2=1,V,2"" /&gt;_x000D_
  &lt;param n=""leftMargin"" v=""0"" /&gt;_x000D_
&lt;/ContentLocation&gt;'"</definedName>
    <definedName name="_AMO_ContentLocation_991905274_ROM_F0.SEC2.Tabulate_1.SEC1.BDY.Cross_tabular_summary_report_Table_1" hidden="1">"'Partitions:2'"</definedName>
    <definedName name="_AMO_ContentLocation_991905274_ROM_F0.SEC2.Tabulate_1.SEC1.BDY.Cross_tabular_summary_report_Table_1.0" hidden="1">"'&lt;ContentLocation path=""F0.SEC2.Tabulate_1.SEC1.BDY.Cross_tabular_summary_report_Table_1"" rsid=""991905274"" tag=""ROM"" fid=""0""&gt;_x000D_
  &lt;param n=""_NumRows"" v=""39"" /&gt;_x000D_
  &lt;param n=""_NumCols"" v=""13"" /&gt;_x000D_
  &lt;param n=""tableSig"" v=""R:R=39:C=13:FCR'"</definedName>
    <definedName name="_AMO_ContentLocation_991905274_ROM_F0.SEC2.Tabulate_1.SEC1.BDY.Cross_tabular_summary_report_Table_1.1" hidden="1">"'=4:FCC=2:RSP.1=1,H,13:RSP.2=1,V,2"" /&gt;_x000D_
  &lt;param n=""leftMargin"" v=""0"" /&gt;_x000D_
&lt;/ContentLocation&gt;'"</definedName>
    <definedName name="_AMO_RefreshMultipleList" hidden="1">"'Partitions:6'"</definedName>
    <definedName name="_AMO_RefreshMultipleList.0" hidden="1">"'&lt;Items&gt;_x000D_
  &lt;Item Id=""478191013"" Checked=""True"" /&gt;_x000D_
  &lt;Item Id=""991905274"" Checked=""True"" /&gt;_x000D_
  &lt;Item Id=""576762798"" Checked=""True"" /&gt;_x000D_
  &lt;Item Id=""617623402"" Checked=""True"" /&gt;_x000D_
  &lt;Item Id=""587946619"" Checked=""True"" /&gt;_x000D_
  &lt;Item I'"</definedName>
    <definedName name="_AMO_RefreshMultipleList.1" hidden="1">"'d=""825207699"" Checked=""True"" /&gt;_x000D_
  &lt;Item Id=""225272241"" Checked=""True"" /&gt;_x000D_
  &lt;Item Id=""671486722"" Checked=""True"" /&gt;_x000D_
  &lt;Item Id=""779436236"" Checked=""True"" /&gt;_x000D_
  &lt;Item Id=""390982613"" Checked=""True"" /&gt;_x000D_
  &lt;Item Id=""15410102"" Chec'"</definedName>
    <definedName name="_AMO_RefreshMultipleList.2" hidden="1">"'ked=""False"" /&gt;_x000D_
  &lt;Item Id=""74403347"" Checked=""True"" /&gt;_x000D_
  &lt;Item Id=""358847779"" Checked=""True"" /&gt;_x000D_
  &lt;Item Id=""176225830"" Checked=""True"" /&gt;_x000D_
  &lt;Item Id=""247862661"" Checked=""True"" /&gt;_x000D_
  &lt;Item Id=""398675413"" Checked=""True"" /&gt;_x000D_
  '"</definedName>
    <definedName name="_AMO_RefreshMultipleList.3" hidden="1">"'&lt;Item Id=""472893794"" Checked=""True"" /&gt;_x000D_
  &lt;Item Id=""621796666"" Checked=""True"" /&gt;_x000D_
  &lt;Item Id=""732119577"" Checked=""True"" /&gt;_x000D_
  &lt;Item Id=""205779628"" Checked=""True"" /&gt;_x000D_
  &lt;Item Id=""97505557"" Checked=""True"" /&gt;_x000D_
  &lt;Item Id=""46203661'"</definedName>
    <definedName name="_AMO_RefreshMultipleList.4" hidden="1">"'"" Checked=""True"" /&gt;_x000D_
  &lt;Item Id=""242095788"" Checked=""False"" /&gt;_x000D_
  &lt;Item Id=""880379414"" Checked=""True"" /&gt;_x000D_
  &lt;Item Id=""104386094"" Checked=""True"" /&gt;_x000D_
  &lt;Item Id=""805804074"" Checked=""True"" /&gt;_x000D_
  &lt;Item Id=""416626384"" Checked=""True""'"</definedName>
    <definedName name="_AMO_RefreshMultipleList.5" hidden="1">"' /&gt;_x000D_
  &lt;Item Id=""65748969"" Checked=""True"" /&gt;_x000D_
  &lt;Item Id=""871571195"" Checked=""True"" /&gt;_x000D_
  &lt;Item Id=""612588558"" Checked=""False"" /&gt;_x000D_
&lt;/Items&gt;'"</definedName>
    <definedName name="_AMO_SingleObject_104386094_ROM_F0.SEC2.Tabulate_1.SEC2.BDY.Cross_tabular_summary_report_Table_1" hidden="1">'[1]Table 2.5'!#REF!</definedName>
    <definedName name="_AMO_SingleObject_205779628_ROM_F0.SEC2.Tabulate_1.SEC2.BDY.Cross_tabular_summary_report_Table_1" hidden="1">[1]Table3.8b!#REF!</definedName>
    <definedName name="_AMO_SingleObject_30194841_ROM_F0.SEC2.Tabulate_1.SEC1.FTR.TXT1" hidden="1">[1]Table6!#REF!</definedName>
    <definedName name="_AMO_SingleObject_37461558_ROM_F0.SEC2.Tabulate_1.SEC1.HDR.TXT1" hidden="1">'[1]Table 2.4'!#REF!</definedName>
    <definedName name="_AMO_SingleObject_732119577_ROM_F0.SEC2.Tabulate_1.SEC2.BDY.Cross_tabular_summary_report_Table_1" hidden="1">[1]Table3.8c!#REF!</definedName>
    <definedName name="_AMO_SingleObject_921006515_ROM_F0.SEC2.Tabulate_1.SEC1.BDY.Cross_tabular_summary_report_Table_1" hidden="1">'QLFS 2008-2014'!$A$1:$M$54</definedName>
    <definedName name="_AMO_SingleObject_921006515_ROM_F0.SEC2.Tabulate_1.SEC1.FTR.TXT1" hidden="1">'QLFS 2008-2014'!#REF!</definedName>
    <definedName name="_AMO_SingleObject_921006515_ROM_F0.SEC2.Tabulate_1.SEC1.HDR.TXT1" hidden="1">'QLFS 2008-2014'!#REF!</definedName>
    <definedName name="_AMO_SingleValue_104386094_TaskState" hidden="1">"'Partitions:11'"</definedName>
    <definedName name="_AMO_SingleValue_104386094_TaskState.0" hidden="1">"'SASUNICODE7V1Zb+JIEK7nlfY/oKw0D6PZkJCQQzuHCOQYDUNYYDLap4gQsoOWIwMmM9Fq//t+Xe32hW1sY2yCWgiw29V1dH9dXX3Yfksf6CeNaEgFeqI+TWlGA5rQmN7RDu3TLu3hv4ArY+oh/R5Xx/Q3X52TQQ/0O53g+AO9p1/pF3pLHeqCxz/IM8bRCDkFbRvUI3y6kPCMa4LqDlL7oN2xZAvKQ8g8YLlKtuA3MrlU8N2lc7rEr5I0w'"</definedName>
    <definedName name="_AMO_SingleValue_104386094_TaskState.1" hidden="1">"'3GNOfXAYwC+fXqDfDcee8qg2wfPPYu7oKpCsyEsmYNW6DrGr7BsCu5DpmjiXOg6AP9PuPoMyRPI7TNXIa2MMuijLHrQ/I5O8XtIJcg6xdmOVTI3bP3AsrwKLkM+6kGe1NJbagbODJzdwvIaH3dNPrMQzm4uPbbtO9sky1PY2+Br4ryH8xmfKQkz5DRM/US9jZmuGFHeFPl+ZCKpxZKeWM4caVnINKx0UWcGH2Urd8y5s5D5yG3iKUPsuCXu'"</definedName>
    <definedName name="_AMO_SingleValue_104386094_TaskState.10" hidden="1">"'UfDibml+tS0sf7RQHlwj4U9YEzU84WeL9VyRpsLGZ+qyRXcmP1n+Ud/htoszJ6oNco5wOySfIDkzS0+9MyT+u+J2UUJDGppjAPnmO6+/T2aRN5JJrrOX06LGJZ84Mqh+iha/9/Q/'"</definedName>
    <definedName name="_AMO_SingleValue_104386094_TaskState.2" hidden="1">"'5yCzlIPMgxxkHuYgs5yDzKMcZB7nIPMkB5mnufiEvYykil65R9+QJiKerLz8N+Scg4uQem9GR+uW+h3xhfhmba2Su66yLkaKuRR1kyOXR44aDUR58eIzldsZl3k5yqj3M9LcfOz0Hb4irdzljzty9sbNdmwsqb1xsKAxOIfQdYSvoC3Sa45ru1zWBeQasC5jK1ougKJIr+g3jA5q9Id5VMGRX/zzxpdSSpExWjwZ3rjuHf1LdVw5Q+Rfx9k'"</definedName>
    <definedName name="_AMO_SingleValue_104386094_TaskState.3" hidden="1">"'roGYOGoNz2cf/hWrixEk8fRY90GtfugI+sr6iaxzMqcB15/UH0TkXIthyujWWnGyNJcdbY8nR1lhS3hpLDrfGkoOtsaS0NZbsb40lL9cO53zfS7DCHbN7Y+YznE14ftoZMSuqBlvR53i3Z82MfgRtxYzaxcyyGi8ISTKqlGOtqTVrGCy/wfPDQfIrnDoEnYgiZ6YGdY6R+zxesY/lGGbC5RNd/jWO1eijzjKMxLoEa6CkO6XNQkdLTkq3Pl'"</definedName>
    <definedName name="_AMO_SingleValue_104386094_TaskState.4" hidden="1">"'Vcq9MXjGcaEW0O5tXCta8rc2mibC6Bw1X5XAFZNXzOI1tWjFGixUh1nwynNgqa+HYhvW+OfowMERqmRTbYvEANtuD7OitjQfi26Hyyw0G4v7xC7nukqbH/Fb5dTpmG+od06l9JreB8as31ZIuABlpvGvUvvFwDv5UNxEC4L1C10OEeuJtxL+UnPauav+baX7XmL+FBKuBUo1tYcY1vBTa/LAzYpZ9mrNJmOrlDII7cqGUXZYZWUbf4WtxVd'"</definedName>
    <definedName name="_AMO_SingleValue_104386094_TaskState.5" hidden="1">"'pXLOYur0hbXnkXqDWq/xZqO2HIVgwqaPR8u8XcBRMnh3QsQvgNgyJzUvPqDNS8szoQNF66UpLP+y9aS89dif0P0KG2IHgcbosfhhuhR3hA9jjZEj+MN0eNkQ/Q43RA91Jr4ujUpxurFgtaA3b34gHvb5PmfF+LyL9DyT0Qasld+tGaKFntt96qtTduhKOuvuwEzLuGWOuVUlq7eqjJIIiksXvFanvaacw+fM6Q2TMoqPreJrLhdonnYar8X'"</definedName>
    <definedName name="_AMO_SingleValue_104386094_TaskState.6" hidden="1">"'KckQ1YTUc+TRmNKYWg+m9jWqNKpSR1VJo0qjKnVUHWhUaVSljqpDjSqNqtRRVdao0qhKHVVHGlUaVamj6lijSqMqdVSdaFRpVKWOqlONKo2qNcyC7mlcaVz54moZ5fJVRHvtMtq+nqq5w7PNOm/u3h6/50LksSId9FyMPHQRyPiRm/QWLT6VJJ89An53VeeDDb+72vVuBef9Df69nu2FVu35qjTkMpsFlkp6fV8yWcv8cD49YDJbbpfqH7S'"</definedName>
    <definedName name="_AMO_SingleValue_104386094_TaskState.7" hidden="1">"'H9pLP50jx7mtRetSpz3c1DR1clD0t/E7xL1rXwGw9ds4CayTzFlx3YUmP6UxxtyWvlte0bL93G9cE7Rmo093H7byba8a2SB8Tbxf3F5w9sI4j5if2/957eD6Q3J+e3S7uRWobDzZNMkyuO5qXvkzEfOLur3Pt1bRXy9mreSMx7d+0f0vu38R9Pmew6BxHH/Gtax+nfVzuPs5v3K39nPZzq8zKVtEKq3RF4i7HS+3ltJdb2ct5uQTfpd5H/g'"</definedName>
    <definedName name="_AMO_SingleValue_104386094_TaskState.8" hidden="1">"'mJe9Ll/I+03L43NLgtv9wW10Fbu4Yna5O8r7itW5xucbnHFd452+hRhW7d/uOGBj8VR7dt3bbzbtvuNUM9XtDjhXxX29VTYc7oL9q0dfVs17NfwqplvJkwZ91G6dfUe13aKLNPrr4sWh+22C8l74/CdF/Wg8TrOcIkbcqOmaKjnwvOV+Wo0UDaiOnuI7VY51N4REnuhPJrsv69BX+ynjq4NXemFV2+OJqVKkfH8iLxysLO58S2ndoO4WPHR'"</definedName>
    <definedName name="_AMO_SingleValue_104386094_TaskState.9" hidden="1">"'QUPnwJr3+dI4iG0z4sm6YIjfgNpE9Y7joTikrKxo55FDxq1FK9JvNOp5oqhnNzcOSdMvWPGVXfAh7LhKzi14JXsa6r1O6+MkD41dZC+MjhetX1pCXqWHflvQLH4PKypWdKNFfjfm7Z3QPto2ixL6JF/m9w+ZmaMIuOj4NhTvAnr2cGjxu/ocsbcdtzjrXl3LQSlrwsV4jmxUTER9DxZL0LqaAuiVmpU4bJfRIqkaJF6C9qcvZWtrVuLmQdR'"</definedName>
    <definedName name="_AMO_SingleValue_112461039_TaskState" hidden="1">"'Partitions:11'"</definedName>
    <definedName name="_AMO_SingleValue_112461039_TaskState.0" hidden="1">"'SASUNICODE7V1bb9pIFD7PK+1/QFmpD1U3BHLX9iICaVKVEhZIqn1ClJAtWi4pmLbRav/7fnPG4xvY2MbYDhohwJ45cy4zn8+cudh+Te/oJ41pRAX6TgOa0ZyGNKUJvaE9KtE+HeC/gJwJ9ZF+j9wJ/c25CzLogX6nMxy/o7f0K/1Cr6lDPfD4B2UmOBqjpKBtg3qMTw8SnpAnqL5A6gC0e5ZsQXkEmYcsV8kW/MYmlwq++3RJV/hVkuY4r'"</definedName>
    <definedName name="_AMO_SingleValue_112461039_TaskState.1" hidden="1">"'jGnPngMwXdAr1DuzmPPMehK4HlgcRdUVWg2giUL0ApdJ/gVls3AfcQUTZwLXYfg/xG5T5A8hdwBcxXSjlEHA9RFH5p/oXP8HlEZss5xtmfVzB1bP7Qsr4LLiI/6kCe19NaagTMDZ11YXuPjnslnHsDZzaXPtn1jm2R9CnsbnCfO+zif85mSMEdJw9RPtNuE6Yoh5c1Q7kcqklos6TvLWSAtDZmGlS7azOCjdOVOuHQaMh/5mvieInbcEksZ'"</definedName>
    <definedName name="_AMO_SingleValue_112461039_TaskState.10" hidden="1">"'+flCfVekqbDxiWPrArST/GT9h32L1T7OnKg2yDm665B8itzcrD313oDob8vaRw2NaGSO8OW7v7z+Pp5F3kgmvs5eTssal1fEkX7tU7T4vaX/AQ=='"</definedName>
    <definedName name="_AMO_SingleValue_112461039_TaskState.2" hidden="1">"'yCxnIPMwA5lHGcg8zkDmSQYyTzOQeZaBzPNMfMJBSlJFr9ynr0gTEU9aXv4rSi7ARUi9N6OjbUv9hvhCfNO2VsnNpq6fkNc1f7OUvS3ri6EiTkXd5LjtkWNmA5pFi05VaWdU6uUoY/5PSHPzsdP3OEdauc8f97jBO2qwRwaS2jsKEDQGlxC6jvEVtEV6yVF9j+u6gFJD1mVijRUKoCjSC/oNY6Ma/WEeVXC0Kvp7tZJSSpERajQZ3qj2Df1'"</definedName>
    <definedName name="_AMO_SingleValue_112461039_TaskState.3" hidden="1">"'LdeRcYNxTx9kLXDML0Bhcyj7+L1ATJ06i6bPsf1+upCvgI9srvMb+nArcdl5vGJ5zIYQt5ztjydnOWHK6M5ac7IwlxztjydHOWHK4M5aUd8aS0s5Y8nztcM52Pgcr3DG7N2a+wNmUZ+edEbOiarAVA453+9a88AfQVsyoXcyrq/GCkCSjSjnSnFlzpv7yGzw77ie/wqkj0Ikocm5qUOcYecDjFftYjmGmXD/h5d/gWI0+6izDiK2LvwZKul'"</definedName>
    <definedName name="_AMO_SingleValue_112461039_TaskState.4" hidden="1">"'PaPHC05KR061NFXp1uMZ5phLTZn1cLeZ835tJE3VwBh5vyuQayavhchrasGKFGi6HaPh5ObRQ08e1B+sAc/RgpIjRIi3Sw+R4t2ILv62yMBeHbwvNJDwfB/vIape+Rpsb+1/j2OGUW6B+SaX8ltYLzmTXXky4CGrh6k2h/4eUa+K3kEAPBvkC1Qod74F7KvdQq6Wm1/A23/qYtfwUPUgGnGnVhxQ2+Fdj8vDBg136SsUqb6eT+iChyw9Zdm'"</definedName>
    <definedName name="_AMO_SingleValue_112461039_TaskState.5" hidden="1">"'BlaRd3ivKh7DFQp5yyuSlteeRepd2j9Fms6ZstVDCpoDlZwib4HIkwJ706I4P0PI+ak5tUfrHlhcSZseO9KiTvzv24lPXstSjnRo5wTPQ5zosdRTvQ4zokeJznR4zQnepzlRI/znOihdgRsW5NipF7Mbx3Y3YsPubeNX/5pKS6/hZZ/ItKQvfKjNVO03Gu7V21t2g6FWX/d95lxCbbUKaeydvVW1UEcSUHxitfypNec+/hcILVhUlbx6cay'"</definedName>
    <definedName name="_AMO_SingleValue_112461039_TaskState.6" hidden="1">"'ortG86DVfi9S4iGqCamXKKMxpTG1HUyVNKo0qhJHVVmjSqMqcVQdalRpVCWOqiONKo2qxFF1rFGlUZU4qk40qjSqEkfVqUaVRlXiqDrTqNKoShxV5xpVGlVbmAU90LjSuFqJq3WU61cR7bXLcPt6quYOzzbrnN+9PaueipHFirTfU0Gy0EUg40dm0lu0/EyWbFpk1Z30eo+A866C1X2Nfe1v2t9UacR1NvetleR6nHiy1nm/bPqdeLZ01+r'"</definedName>
    <definedName name="_AMO_SingleValue_112461039_TaskState.7" hidden="1">"'vt3P1is8XSPHuJlF61GnA9xKNHFyUPS38zvAvrq6hefXYJQuskSxbcN37JP2UM8V9LXm1vKF1u6zbyBO0F6BOdve08x6qOdsifUy0vdO3OHtgHcfMT+y6vffwfCC5Kzy9vdPL1DYebJp4mNx2DC19mYi0xD1Xl9qraa+WsVfzxj/av2n/Ft+/ibtrLmDRJY4+4FvXPk77uMx93KrRrvZz2s8l4ecafO+89nHax+XFx8mZRe3ftH/bxL9dw7'"</definedName>
    <definedName name="_AMO_SingleValue_112461039_TaskState.8" hidden="1">"'ZbfoK5uHe6rT2c9nCZezjvDHl4H+f/nI0BdJ2SeKqGnEuXtWzf3e7vN/J0dae/4qaeDHFBf1He1tbSXdN6Dmso0cblzrYN49PVmy3aqLOPLj8ezn8v++T4vjhI93XeM5rXDJKUl1XzosPH+5erslc1kDZmuvtQV6zzSRyiJvcC+TVZ//6SP9lOG3TN3SlFly8OZ6Uq0bG8SLS6sMs5sW2ntgP42DFBwcOnwNoPuBd9COyZwkl6zz2igbQp6'"</definedName>
    <definedName name="_AMO_SingleValue_112461039_TaskState.9" hidden="1">"'x1FQnFN3dg9/rIHDVuLNyTealNzxQ9Obu6SU6beM2OKL8CHsuEzOLXglew8dfU7c8ZIn5k6SF/pH6vZvrQMPUuO8negWH4mzsys6cYG/O9N2zugfTRtljX0yL9Nvj7m5ghEjn784y7xLqAnB48av6XIGW/aoxpvy7tbwS99W6gQz4oMiwm/Z0p6EVLHtSBapUYVrvtlpEiKFqn3QC3YW9naurWYexAVBi/uK21VawvLHy2U+7dI8FOWRAtP'"</definedName>
    <definedName name="_AMO_SingleValue_15410102_TaskState" hidden="1">"'Partitions:13'"</definedName>
    <definedName name="_AMO_SingleValue_15410102_TaskState.0" hidden="1">"'SASUNICODE7V3pb9s2FOfnAfsfjAzoh6KLm6TFVvSCcxdNHM85in0yHMdpjfmqZacLhv3v+/FRFClKlCVZkeKMEGzreHwXH99BUfI79pH9zUZsyGrsjvXZjHlswCZszN6zDbbFNtlL/NZwZcx6OH+Dq2P2la4u2Jzdsl/Z79j/yD6wn9lP7B27YF3g+AttxtgboSWHPQf0CFsXFO5xjUNdg2ofsBsBbQ75CjR3iK6kzfGNfCwNfDbZATvCt'"</definedName>
    <definedName name="_AMO_SingleValue_15410102_TaskState.1" hidden="1">"'6TkYX+fMPWAYwC8ffYC7a4MeV4Dbgs4XwbYOdQeOBtCkgVgOa9jfHPJZsA+JIgWjjmvA+D/jKv3oDwB3T5h5dReQwd96KIHzq/ZG3y/Ytug9QZHG4Fmrkj6QSD5HrAMaa8HeoJLU2tzHM1x1IHk+7Tf9fF4CZjDWHok23eSSeiTy9uka/y4h2OPjiQFDy3nPn+838YEV09Jb4Z2P0qh1CZKd0RngXNl0JwH53mfzWmvDLpT0usdjb9e6bKO'"</definedName>
    <definedName name="_AMO_SingleValue_15410102_TaskState.10" hidden="1">"'BHkEj84PgV+8rbUIzKaFqbfLd2ib0/fqdGQvKKxFYeRvNg1nNsXRMPVepEay2rGddj31qFS+U2YF2cauahf2xPLseQIeVefUDDw14l5449vEHDYdpUPyx3OcmxDfWSjUl+hGVTHRjCitFs9o9O6HaiIdW7ilGOsbfp10DbuXMnwBpjayDHVNRnP9ygjnZz4PIvex158qN/oNe6r1Fa5H3xE18/XczI39xpf7ApBTX16hnSl9t2gMeH69IWo'"</definedName>
    <definedName name="_AMO_SingleValue_15410102_TaskState.11" hidden="1">"'dex2pYrfU8LlRPysvYfZ6uAfS9Ivu40XdvqAR2IzoifN357dp0GeKrZge5WcvsPG3/E01bZvcZenHtDiX9Z7EwFsJa0jW+kONNx4h0o422zuyzZ46gZfhFr/PGmTX0R4TEG0m/yNyQf5ecRvmwjN6NttIjOsJLvU08B35tN6msTOh92b1mJ6rylF3yrokzbWPT1l5mn+33MSR7i1U3epRS/EOS8/XnPyvruz/orkJDQ2Z/Gck8Z+gZhTNJ5'"</definedName>
    <definedName name="_AMO_SingleValue_15410102_TaskState.12" hidden="1">"'FZ7+Xn2cQU5Xg7ptq29U89wPeB/Qc='"</definedName>
    <definedName name="_AMO_SingleValue_15410102_TaskState.2" hidden="1">"'qXUZNFu+nOVR1MfHVukUt0unuFOavfbRj+X5nTDFcnoyTLOcvgzTLKs3eYzqsW84x+N/Wf7nG1ougIVTvfFzhdWp1lPFYgktPNKUsok5on+2uC1b6/HaxLiLownlYDqWXVxp0/k+ME4IluPjrW7peBSc39DyrxnFQpkRtfE9w2+NMpZ7wixhwlo5JM16S9oqKFOnNqlsUp9hX+rvBL8ejkw9fqMIf0L91Ce6SlK9vZfYgzpkmMIRWkyAm8v'"</definedName>
    <definedName name="_AMO_SingleValue_15410102_TaskState.3" hidden="1">"'E5fGICr9ya5HTjqvp73sGpnmstusZ+I/qNk532axLWs4Zvm8ItkF93qeRJrL8dbQqUVmc4lxYXnV+g64Ij7FJW7g6MWsTVX8IaLPW4DBzasHH/QgfDltnz6l26JK3rKHVgHgZBxVJDRB19oz9ggpsn7319xrYi8sxX8RCCioiD85Gw8wn37N/YEkN6PcAv+8B+R1amYD629D+v8AYh68W8KHy8fQ4k6TT/Xh2GfVIaedcWEAROqiRNZhxKz'"</definedName>
    <definedName name="_AMO_SingleValue_15410102_TaskState.4" hidden="1">"'3mWgpJtp+MJFtPRpL1lSNcGzwNOdZ5hITr0achxzpIEc480mVRE5orvAnlpeuTK8XLJKFOKUPsx0Tcpyhtk+ywT1ldL5hj/QTYhp+R3xGnosIUc9bdSIa/flpp0vy3TSsNOjsEnEdVhtCLXo+pfVGLT2jc2eue7FVgel7sHBRZM+7h2gm7xPhoppTZjquNa19WxtKCbo7g31bFcwx738d2kFqy8qrYZDtVVtDCp0sVjfBZ8xItNImLcmzzE'"</definedName>
    <definedName name="_AMO_SingleValue_15410102_TaskState.5" hidden="1">"'D3YRky9WNkWeMxMj+fh7EDNTxxRqwVg47Uv/IGce1PtovW+vHN4Dlv/TPW/qP3FnOGYZJwYs00mz+cEJeZJwvzY+NBbhOPHM5rRfBvMIF0FFTSfPxhQJKpRjfuV4KK6j+ooXxQ8BjWOSa+5j3Hc9fE/xcgvZRazF/8XaeXMlCnvMi+1PnpI77elLho4ngV3OMr13E1E3WX+dtmccnLO0sR34xF49GyRXfbNBdVp3ZJzzjjqZdnDGdnEqnH8'"</definedName>
    <definedName name="_AMO_SingleValue_15410102_TaskState.6" hidden="1">"'CKOsAUz7rAMpzvBpQOb1sgGl/SIrD3sET6abVndp7htKaHmfL9u9RdlKj1PyXHSlzJAyiwb2OacjklzWuRzmZQyW7GuW0rQwVy4lr1caEiZ5t/c2uMPCj7gMh6Ezee9BL1sTUjUX24+Ci53KuIiuJ6mei+osI27dSfV8lGMd9UzeybbSJOydB+RF87e/j+Rbl+DyD0QQ4W2nTM4yRr1xeI2Igr3QKlb7HepNy7xYsqQ6ncbS+9tSB3koJcU'"</definedName>
    <definedName name="_AMO_SingleValue_15410102_TaskState.7" hidden="1">"'hU/Ki78r3sO3ibNOH3MPWySVFZwnnSWuLTEvJZ1EtUD1AG2dTzqYexqa2nFU5qyrcqradVTmrKtyqdpxVOasqwKr0PN3FP2dTRduUi37Opoq2KRf7nE3F29QyyOWzXGpuLd39hD1/ncg58fx47ynEPclaxXyp7enhKnjhlvGjMuptFn12uwo+xAi5q9gupj4X+tPd1dhn3BOXbkZfX6kZH3mVJ1w1+u6xIenMs2qluPibj9ayWFBNFM4nS2'"</definedName>
    <definedName name="_AMO_SingleValue_15410102_TaskState.8" hidden="1">"'cp/7b1A7b1iIqPE9anVeNDDUt07dOQIkG4ZY04Em1roecUhNfWz4THUva1LvJJUP68cbFrWPTV8vnXLl3iSD7vzPHxtQ83Bk7b07oPt4IlCh1de1nPaZMPXU0IX8bzTr6O/cB5NefVKvZqZjbo/Jvzb/n9G1/juAuJDrD3CZ8T5+Ocj6vcx8XV/s7POT9XhJ9r0vOIzsc5H/dYfJyYT3P+zfm3VfzbMWS7pPe+8idYzp2Hcx6ucg9nzpCn9'"</definedName>
    <definedName name="_AMO_SingleValue_15410102_TaskState.9" hidden="1">"'3H2JzP74HXC+HOYYi5daFk9Y2T3G+s7uls0D3Xlchc3sh/FyA7fCXSZi8tcVvdtn+ipazf75Lxb1d7NXGHg/Jvzb9WuHZPvVthlf7LHtkqs3NVZ67D+Jds9Fb1v08Q1841MyurTxbBoXMofj5J4XxZBskUOO6VsFeQpE/9hM9DeU3Go+bv1eI9RPaMeH4ePq2t5gL3dHs0YzHFuRHA3Fnj7uz64pW0k4msR/72Iv30YG+34/85UX4GnsH/s'"</definedName>
    <definedName name="_AMO_SingleValue_205779628_TaskState" hidden="1">"'Partitions:13'"</definedName>
    <definedName name="_AMO_SingleValue_205779628_TaskState.0" hidden="1">"'SASUNICODE7V1ZbxpJEO7nlfY/IK+UhyhrfB/KJQw+omDsBcfRPiEMOEHLFQbstVb73/fr6uk5eu5hmIFsawTMUV1XV1dVH9O8Yx/Z32zEhqzEnlifzZjBBmzCxuw922K7bJvt4LeEJ2PWxf0eno7ZN3q6YHP2yH5nJzj/yD6wX9kv7B27Yx3g+AtlxjgboSSHbQF6hKMDCi94xqEeQLUP2C2LNoc8AM19oitpc3wjE0sFn212zi7xLSkZO'"</definedName>
    <definedName name="_AMO_SingleValue_205779628_TaskState.1" hidden="1">"'K8Rpi5wDIC3z96g3L0izyHgdoFzx8LOoargbAhJFoDlvI7xzSWbAfuQIG5xzXkdAP9nPH0B5Qno9gkrp3YIHfShiy44f2Cn+D5ge6B1iqstSzP3JP3AkrwKLEM664Ke4FLV2hxXc1y1IXmNzjsmHiMEsxtLl2T7QTIJfXJ5G/SMX3dxbdCVpGCg5Nzkj9fbmODKMenNUO45F0pNovREdBa4lwfNuXWf19mczvKlO6bSedCcUpt4ytF23BR3'"</definedName>
    <definedName name="_AMO_SingleValue_205779628_TaskState.10" hidden="1">"'I4LrxeLcudcU9xdbofhuyQq7Ho2vxtO0zfWX5SV4cke5tjW6wscsVoFf7BaeBWbVT9j/0NCmY07fy9ORtWBjzQoj31nbPd6THQ1V71lqJKkdB9Mux26VdgSUuV2ytmuXc8dTebcVgsfuqZUUPCXiXsTUx1CvFY/SBUXVOe5NiO9oCguK4nWrp+m3r7+q83Ad2v01b/4bV9s31Mprrt6fE5u7pPAJW2aP8AHtQ8r6FZiayCntZzJ3cz4Z4f7'"</definedName>
    <definedName name="_AMO_SingleValue_205779628_TaskState.11" hidden="1">"'M5EFkusE9bTsT3gefJzi3MdwDxruf4cysk8ZSFHqm/HeAnppyCy1N6fuW2oxhjtqKEePgnrOdsUlNt5QRA9urqLXvrok49eOMCWKkYkEttuHRFefvySxToc8URzY1y+/e4eC70k4dGle5S1KXcXFG1Z7EwEsJiwjX+qraHY8ocVtd0H86qDVVh1fiVl9jFbJtb40JiCaT/0S7oPhgc+vmwlBqNnmL9KsNLvnU8iPpNN+k9jOhvTe7zNlLkS'"</definedName>
    <definedName name="_AMO_SingleValue_205779628_TaskState.12" hidden="1">"'3vmnVIogcTn23pcf5HdxtXTq9hj1gYVFLsu2yY2pP/kZf8/3q3oSEuo2iR4t+H1cibTiK1p5+eZxWTl+M9n7w/qH7KFr4P7D8='"</definedName>
    <definedName name="_AMO_SingleValue_205779628_TaskState.2" hidden="1">"'C6C5VwDN/QJoHhRA87AAmkcF0DwugOZJATRPC/EJOzlR5VG5y77jHs948vLy31FyASycas/MjpanWo6VfUjoW4rhU8qf5sh3kmUqsrQzQ1ExnuFqQlmnE8sZnjTpfh8YJwTL8fFSj3Q9su5vOTLOGUV/mQM28T3Db4lytBfCLGHcWrkgzRoRZW0oVadBUgVJfYNzqb86fg1cqXr8TjlNneqpT3RtSZ3ljdAadEK6KVyixAS4uUxcHoOo8Ce'"</definedName>
    <definedName name="_AMO_SingleValue_205779628_TaskState.3" hidden="1">"'PAXIG42qY54aCae6r7XIC/r269dNdMuuSlnOD7x7BVqjO+9TSRL9mE61K9KWucc8tr31/i54Ij7FNh7s/pvbG7B6XgFZ7VxxmTiV4ux/hw2HL7DX1ljrkLUsoNSBexlYfrASIMnvFfkOfs8bemmcVnPll1W98IQUVkfkno6H2Ft6zf2BJFej3HL/vAfkD9yeg/tZ1/m8oJ06fm4wfb1x77QtXwiHqqxQDz2kmWE4ywXKcCZajTLAcZoLlIB'"</definedName>
    <definedName name="_AMO_SingleValue_205779628_TaskState.4" hidden="1">"'Ms+5lg2csEy24mWNLhcI5MpMPQULxnvEgwoRGeniu2bo6/95dJQl1TlOv7eKKfUdoG2UafIlPXGhn7BNiKmVU8EaciSxYjjR1PlrJ5WmnQqGWQVip0dwg4gzIloRdnTmmfi/7EhHKg4NwteSYbn5dgDrLMe6t4Vmdf0D4aMWUOxtXEs69LY7mFbi6ReyyL5wr2XsNxHluy/DLxcDu1reAWnw7l4sJnzXO00DAu8rHNC9RgE3HubmlbqNMMS'"</definedName>
    <definedName name="_AMO_SingleValue_205779628_TaskState.5" hidden="1">"'Vw8q7MDu491SaUWgPXXvvAHcvzALufts8j5nhZs/TP1YUT/RYx7jEnGidJjVnluEZTo67n5CeLDWcIdP17RqMxbqxd8b/UseB9oQJGoRLn/N4Lz6t6ro3RR8ArUOCZnX+QK1x0T/88Y+aXMolf3f5FW9q5VeaO81OboIb7flrqo4HpmjdLm67kbiLpR/jZqXCw8Z2ngu7IGHj1ZZJd1c0djKJ2cc04/6nnZww3ZxLJx/BKtrAJMNdaGFDf4'"</definedName>
    <definedName name="_AMO_SingleValue_205779628_TaskState.6" hidden="1">"'VCDzZtmArf0sex7BETycblzdxZn7kNByriLZ/Igs5YxT8p53fcOQMosKzjmnI5Jc9nM5zI4PluQrTeKUUNebhK8yGRImOWP1aI0S8ysuw4XrTtp5tKj1CsVzsbsmfOytCR/7a8LHwZrwcbgmfBytCR/Ha8LHyZrwcbomfMh1F6vmpJwoigWtqnBH8QFF2/TlXzx5+Rdw+QcyDRGVp0yORnujtns9hA175xjZCJ6N3Q4YPw2X1EmnEjmXK3W'"</definedName>
    <definedName name="_AMO_SingleValue_205779628_TaskState.7" hidden="1">"'QhlJYvqJKnvUMdBfHGe42TMgqjnYqKdoRnIeto1EtJZ1F3YLqOcpom9I2tRqb2tVWpa0qc6va01alrSpzq9rXVqWtKnOrOtBWpa0qc6s61FalrSpzqzrSVqWtKnOrOtZWpa0qc6s60ValrSpzqzrVVqWtagWjoDvarrRd+dpVFGT0LKI9dxlvXU/VXK/dIp7Xd22P394jRcxIB+29UgQv3DKeC6PeZN6db4pZI+C3S0IxtuG3c4JereB8W8'"</definedName>
    <definedName name="_AMO_SingleValue_205779628_TaskState.8" hidden="1">"'k/6tleaNnIV2VD0pkRqJXsYl86WlF+uJgImE6WdiT/QWtog97Jsfmosz69OTl0YPGu/x+SF3aXLBFHomzJ9R698JjOO+62pHJ5w6J3yxA7OvB9Q7Jdx+18YzT9+v0vuJL7lnB8fP1vT8EZtOvG6lZxe6G97x+VU9rkqrN54ct4zsff5TzXXk17tYK9mpqJaf+m/Vt6/8bf8zmDROc4+4RPXfs47eMK93F+/W7t57Sfy8LPNWhPDu3jtI9bF'"</definedName>
    <definedName name="_AMO_SingleValue_205779628_TaskState.9" hidden="1">"'x8nxji1f9P+bZlZpypaYJVdMf4W96XO4rSHW9rDqViCdwzpo/yE8f1BxPi2kNx+9z24LW9ui7tDW7uBJ2sxsW9CS7c43eIKzynUOan4WcXP3rrzn22Xu8KcsT/Zus2r5zufvQmzlslGwpx1G8enq3vJ2VYfz397fXJ6XxzGe5T3TOY1gykl80LXTPxn0sCxw86Fo/+wGTuwlRPqcRN8HP99Do0Iefm9uDEpmXyqT9tUKcuKRP61X6XcYY57'"</definedName>
    <definedName name="_AMO_SingleValue_222545728_TaskState" hidden="1">"'Partitions:11'"</definedName>
    <definedName name="_AMO_SingleValue_222545728_TaskState.0" hidden="1">"'SASUNICODE7V1bb+I4FD7PK+1/QF1pH0azpaV37VxEodOOhqEs0I72CVFKd9By6UCY2Wq1/30/H8e5kYQkDUmKLAQk9vG52J+Pj2MneUPv6R+a0JhK9J2GNKcFjWhGU3pLO7RPu7SH/xJypjRA+j1yp/QX5y7JoAf6jU5x/J7e0c/0E72hLvXB42+UmeJogpKCtgPqCT59SHhCnqC6g9QhaHcs2YLyEDIPWK6SLfhNTC5VfHfpgi7xqyQtc'"</definedName>
    <definedName name="_AMO_SingleValue_222545728_TaskState.1" hidden="1">"'FxnTgPwGIHvkF6j3K3HniPQ7YPnnsVdUNWg2RiWLEErdJ3iV1g2B/cxU7RwLnQdgf8n5D5B8gxyh8xVSDtCHQxRFwNofkdn+D2kCmSd4WzHqplbtn5kWV4DlzEfDSBPaumtNQNnBs56sLzOx32TzyKEs5vLgG37xjbJ+hT2NjlPnA9wvuAzJWGBkoapn2i3KdOVI8qbo9yPTCS1WdJ3lrNEWhYyDStdtJnBR9nKnXLpLGQ+cp/4niF23BL3'"</definedName>
    <definedName name="_AMO_SingleValue_222545728_TaskState.10" hidden="1">"'d7/0a29h+6OF9eA2CX8mk2jjGT+NaOCKSxU6PlOfbboz+ckWiPrOq12cOZFtkHM+3CX5zLmFWX/qLQPx3621ixoa09icMcg3hXlHh2QWeeOe5Dp7Oa1qXPGJOoPap2zxe0f/Aw=='"</definedName>
    <definedName name="_AMO_SingleValue_222545728_TaskState.2" hidden="1">"'c5BZyUHmQQ4yD3OQeZSDzOMcZJ7kIPM0B5lnufiEvYykilF5QF+RJiKerLz8V5RcgouQem9GR5uW+g3xhfhmba2Sm09dPyGvZ/7mKXtT1pcjRZyKusVx2yPHzAY0ixedqtLOqNTLUcb8n5Hm5mOn73COtHKXP+55g3fWYM8MJLV3FiBoDC4hdJ3gK2jL9Iqj+j7XdQmlRqzL1JorlEBRpl/pF8yN6vS7eVTFkV/099qXUkqREWo8Gd6o9i3'"</definedName>
    <definedName name="_AMO_SingleValue_222545728_TaskState.3" hidden="1">"'9Sw3knGPe08DZr+gzS9AYXMo+/i9UEydO4umz6n9f+dKV8JHtFV3jYE4lbjuvN4zOueTL2TkXerlWuFtkW+zY3xpLKltjycHWWHK4NZYcbY0lx1tjycnWWHK6NZacvQhL3DG7N2Y+x9mMr847I2ZF1WQrhhzvDqzrwh9BWzWjdnFdXc0XhCQZVcqZ5ty6Zhosv8lXx4PkVzl1DDoRRS5MDRocIw95vmIfyznMjOsnuvxrHKvZR4NlGIl1Cd'"</definedName>
    <definedName name="_AMO_SingleValue_222545728_TaskState.4" hidden="1">"'ZASXdKW4TOlpyUbn1qyGvQDeYzzYg2B/NqI+/Ls7m0UDeXwOFz+VwBWXV8LiJbVo5Ro+VIbZ8MpzYKWvj2IX1ozn6MDBEapkU22PyAFmzD93WfjQXh26LzyQ4H4f7yCqXvkabm/lf49jllHuof0ml/JbWK87l1rSdbBDTRe9Nof+HlmvitFhAD4b5AtUKXR+B+xqOUn/SsWv6aW/+5LX8JD1IFpzr1YMU1vlXY/LIwYNd+mrFKh+nk/og4c'"</definedName>
    <definedName name="_AMO_SingleValue_222545728_TaskState.5" hidden="1">"'qPWXZQrtIq6zXlx9xioUs6ruCptdeVdpN6i9dus6YQtVzGooNnz4RJ/D0SUEt6dEOH7H8bMSV1Xf7CuC4szYcMHV0rSK//rVtLz12K/IHpUCqLHQUH0OCyIHkcF0eO4IHqcFESP04LocVYQPdSOgE1rUo41igWtA7tH8RGPtsnLP63E5TfQ8g9EGnJUfrSuFK2O2u5VW5u2S1HWX3cDrriEW+qUU127eqvqIImksHjFa3naa84DfM6R2jQp'"</definedName>
    <definedName name="_AMO_SingleValue_222545728_TaskState.6" hidden="1">"'a/j0ElnRW6N52Gq/FynJENWC1AuU0ZjSmNoMpvY1qjSqUkdVRaNKoyp1VB1oVGlUpY6qQ40qjarUUXWkUaVRlTqqjjWqNKpSR9WJRpVGVeqoOtWo0qhKHVVnGlUaVRu4CrqncaVx5YurdZTrVxHttcto+3pq5g7PDutc3L09fk/FyGNFOuipIHnoIpDxIzfpbVp9Jks+LeJ3J73eIyDut76ia7rhpymJfZydkHHH9gPPHXtqNOb6WwTWUHq'"</definedName>
    <definedName name="_AMO_SingleValue_222545728_TaskState.7" hidden="1">"'jTzJZ6zxhPmNQMlt6a/UP2sV6yedLpHh3lig9GjTk+4rGDi7KnjZ+5/gXPW1k9iS7ZIk1kmVLrvugVnurM9fdx7waB+/5H0LXGYkd/rJfy1q2d9o+kNyBvX6vrV0rNk2yltl0VGnfM6R7tO7R+fVoGYVE78XXtO4eig7yBO05qNO9N8J5h+SCbZERRLw7I25w9sA6Tpif2FN/7+EZ7HGi2xHvzoiX78vEPErcUXmhvZr2ajl7Ne/sRvs37d'"</definedName>
    <definedName name="_AMO_SingleValue_222545728_TaskState.8" hidden="1">"'+S+zdx79w5LLrA0Ud8G9rHaR+Xu4/zu5al/Zz2c2n4uSY/GUP7OO3jiuLj5LqB9m/av+W74qaeDHFOf1LR1tayXdN6GWsocSJ3Z9tGGdfUmy06qLNPrrEs2hi2Oi4lH4/CdF83gsQbOcIkFWXVvOwY54LL1Xglw0DahOnuI/VY55M4RE3uhPJrsf6DFX+ymTbombtTyi5fHM1KVaJreZF4dWGXc2LbTu2E8LHjopKHT4m1H3Ik8RA65kWT9'"</definedName>
    <definedName name="_AMO_SingleValue_222545728_TaskState.9" hidden="1">"'IFmHD9M+XcYQcKSY5eGFdf5PWHQW+fhdWhHR6ueNmptX5N4+03dFWs5ublLzph6x4y/7oAjZesXcGrDe9l5yks4cyZIn5s6SJ8aHNfaPrcCPQ9wbHO4Bc3q03PmZps0nyXh3rS/C+pH025ZS4/82+K+tDDjGRlLBcep4r1BTw4edX6jkTM+t2Mkb+u7WyIofVPIEM+VjIqLoOdPelHSQL8R7VKnKtf+KlokRZvUO6OW7Nlsbd1aLDyoioYZ'"</definedName>
    <definedName name="_AMO_SingleValue_225272241_TaskState" hidden="1">"'Partitions:13'"</definedName>
    <definedName name="_AMO_SingleValue_225272241_TaskState.0" hidden="1">"'SASUNICODE7V3pb+I4FPfnlfZ/QF1pPoxmSy96aC5Reo2G0i4wHe0nRCmdQcs1BNqtVvu/78/PcQ7nDiGBWSsCEuf5XX5+79lxzDv2kf3NRmzISuyJ9dmMGWzAJmzM3rMttsu22Q5+S7gzZj2UP+DumH2juws2Z4/sd3aM84/sA/uV/cLesTbrAsdfqDPG2Qg1OWwL0CMcXVB4wT0OdQ+qfcBuWbQ55AFo7hNdSZvjG5lYqvhss3N2iW9Jy'"</definedName>
    <definedName name="_AMO_SingleValue_225272241_TaskState.1" hidden="1">"'cD5GWHqAccAePvsDerdKfJUALcLnDsWdg5VA2dDSLIALOd1jG8u2QzYhwRxi2vO6wD4P+PuCyhPQLdPWDm1CnTQhy564PyeneD7gO2B1gmutizN3JH0A0vyGrAM6awHeoJLVWtzXM1x1YHkZ3TeNfEYIZjdWHok2w+SSeiTy9uge/y6h2uDriQFAzXnJn+83cYEV45Jb4Z6z7lQahKlJ6KzQFkeNOdWOW+zOZ3lS3dMtfOgOaU+8ZSj7bgp'"</definedName>
    <definedName name="_AMO_SingleValue_225272241_TaskState.10" hidden="1">"'KBsR3EMszp17TXF/sRWK75assOfR+Go8Tcdcf1legid3lOtY2SDPsVaBX+wWngVm1U/Y/8TQoWNO38vTka1gY80KI99Z252fZkdD1XuWGklqx8G0y7F7pR0BZW6XrO/a9dzxVJa2QvDYI9aSgqdE3IuY+hjqteJRuqCoOkfZhPiOprCgKF63Rtx++/urOg/XoT1u9ea/cbV9Q738zDUKdmJz1xQ+YcscGd+jf0hZvwJTEzmlfU/mbs47I5T'"</definedName>
    <definedName name="_AMO_SingleValue_225272241_TaskState.11" hidden="1">"'PTB5Ephs842Bnwvvgs+KofwcI726GM7NFGkvgfzBlbwN2asosNDSl71vqL4Y5whSj2+DZAztbk1puKbMmtkdRW97dCnHaxhkPxGzNgnprw6Mpzt+TWadKnymObFqVl7Zx8B1ppw59q9wlacm4OKNaT2LgtYQ9hGt9VX2OR5O4PS7o/xzUlqrDI3GbP2NVsmxviwmIJpP/Nrug2GBz6+bCUFo2aW/0awsu99TyIOn03qTeM6FdN3vMOT6R/e'"</definedName>
    <definedName name="_AMO_SingleValue_225272241_TaskState.12" hidden="1">"'6adUmeexOfbedx/il3G1dOj2HPVRhUU+y4bJi6k/+Cl/wfebehIS6j6I/i/4XVmJtOInWMn55nFZOX4z2fjD+ofcoWvg/sPw=='"</definedName>
    <definedName name="_AMO_SingleValue_225272241_TaskState.2" hidden="1">"'7hZAc68AmvsF0DwogGalAJqHBdA8KoDmcQE0TwrxCTs5UeVRuce+o4xnPHl5+e+ouQAWTvXBzI6Wp1qOlX1I6FuK4VPKn+bId5JlKrK2M0NRMZ7iakJZpxPLKe40qbwPjBOC5fh4rUe6HlnlW46Mc0bRX+aATXzP8FuiHO2FMEsYt1YuSLNGRF0bStVpkFRBUt/gXOqvjl8DV6oev1NOU6d26hNdW1JnfSO0BZ2QbgqXqDEBbi4Tl8cgKvz'"</definedName>
    <definedName name="_AMO_SingleValue_225272241_TaskState.3" hidden="1">"'OY4Ccwbga5rmhYJr7arucgH+vbv10l8y6pOXc4PuBYKvU5n3qaWJcs4lWJcZS1yhzy2uXb9Ed4TG26XCPx9TRmD3iEtDq6IrDzKkG7/cjfDhsmb2m0VKXvGUJtQbEy9gag5UAUWav2G8Yc56xt+ZZFWd+WfUbX0hBRWT+yWioo4X37B9YUhX6Pcfve0D+QPkE1N+6zv8N5cTpc5Px441rr33hSjhEe5Vi4DnJBMtxJliOMsFymAmWSiZYDj'"</definedName>
    <definedName name="_AMO_SingleValue_225272241_TaskState.4" hidden="1">"'LBsp8Jlr1MsOxmgiUdDufMRBQGt5eM5/EnNJPz4Iqhm+PX/WWSUNcUzfo+HudnlLZBNtCnCNSzZsA+AbZqZg9PxKnIhsWMYteTjWyeVho0OxmklSqVDgFnUEYk9OLMHe1zMW6YUK4TnKMlz1jj8xLMQZb5bQ336uwL+kcjpszBuJq493VpLLfQzSVyjGXxXMHez3Ccx5Ysv4w73E5tK7jFp0s5t/BZ8xwtNIyLfGzzAi3YRDxrL20LdXoSE'"</definedName>
    <definedName name="_AMO_SingleValue_225272241_TaskState.5" hidden="1">"'hfP6uzAHktdUq0FYP21L/yBnCew63nHJvK5Tgu2/pnGKmKcIuY3xiTjRBkZqzy3CEqM6dz8BPHhrOGOH69o9uWtNdq9s0YQfKwzoEhUohz/G8F5de/VUbooeAVqHJNzzHGF666J/2eM/FJmMXr7v0grR9GqvFFeanP0EN9vS11UcT2zZmPz9dwNRN0ofxs1/xWeszTwXV0Dj54sssu2adNcSTfnnNOPel72cEM2sWwcv0QvqwLTGetAiht8'"</definedName>
    <definedName name="_AMO_SingleValue_225272241_TaskState.6" hidden="1">"'qpB5s2zA1n6WI4/gCB5ON67u4jzjkNDymUSy5yCyljNOyTLvOoYhZRZVnHNORyS5HOdymB0fLMlXlMSpoa4rCV9NMiRM8snUozUbzK+4DBeukrTPy6LWJRTPxe6a8LG3JnzsrwkfB2vCR2VN+DhcEz6O1oSP4zXh42RN+JDrK1bNSTlRFAtaPeGO4gOKtunrv3jy8i/g8g9kGiIqT5mcjfZGbfe6Bxu27ZjZCH7quh0wfxouqZNONfKZrdR'"</definedName>
    <definedName name="_AMO_SingleValue_225272241_TaskState.7" hidden="1">"'BGkph+YoqedZPmns4TlHaMCFrODqppOhEcB62Xka1lHQWdQuq56ijbUrb1GpsaldblbaqzK1qT1uVtqrMrWpfW5W2qsyt6kBblbaqzK2qoq1KW1XmVnWorUpbVeZWdaStSltV5lZ1rK1KW1XmVnWirUpb1QpmQXe0XWm78rWrKMjop4j2s8t463pq5nrtFvG8vmt7/PYYKeKJdNAeK0Xwwi3juTDqTebd4aaYNQJ+uyEUYxt+OyTo1QrOt5'"</definedName>
    <definedName name="_AMO_SingleValue_225272241_TaskState.8" hidden="1">"'X8o57thZaNfDU2JJ0ZgVrJLvaloxXlh4uJgOlk6UTyH7SGNuidHJuPOuvTm5NDBxbv+v8heWF3zRJxJOqWXO/LC4/pLHH3JZXLGxa9K4bYuYHvD5LtOm7nG6Pp1+9/wZXcn4Tj4+t/HxScQbtrrG4Vtxfa+/5ROaVNrjqbF76M53z8Xc5z7dW0VyvYq6mZmPZv2r+l92/8PZ9TSMTf5ebvqmv/pv1bsf5NHftr/6b92zKzsTX0wBq7Yvztx'"</definedName>
    <definedName name="_AMO_SingleValue_225272241_TaskState.9" hidden="1">"'kudwWkPt7SHU7EEv0nfR/0J4+/Ni3kfIbn9TmhwX97cHtdGX7uBJ2sx8T5xS/c43eMKzynUudr4WYXu3f7jhTb7hE9dR1Tdv9egf3uf0+lxgx43FPu0Xe4Kc8r+ZOv2XD3f59mb8NQyWWRztm2c2KbuJWdbfbw45o1N6WNSGO9RUSRZ9AimlCzbumbiv5EGjh12Lhz+bjN2YCsn1OMm+Dj++xya+ebl9+Lm3snkU33apkpZViTyb/0ajZHm'"</definedName>
    <definedName name="_AMO_SingleValue_242095788_TaskState" hidden="1">"'Partitions:11'"</definedName>
    <definedName name="_AMO_SingleValue_242095788_TaskState.0" hidden="1">"'SASUNICODE7V3rb+JGEJ/Plfo/oFS6D6dryIskqPcQgTxOxxEKJKd+igghPVQeKZhco6r/e3876/UTG9sY25FWKMRez85vZnd2ZrzrNe/pE/1DExpTiZ5pSHNa0IhmNKUPtEP7tEt7+F/ClSkNUP6Aq1P6k68uyaBH+pVOcfyJPtLP9BO9px71weMv1JniaIKagrYL6gk+fSC84JqgugfqELQ7FragPALmIeMqbMFvYnKp4W+XzukS3wppg'"</definedName>
    <definedName name="_AMO_SingleValue_242095788_TaskState.1" hidden="1">"'eMGcxqAxwh8h/QO9W49+lRAtw+eexZ3QVWHZGNosgStkHWKb6HZHNzHTNHGuZB1BP5fcPUFyDPgDpmrQKugDYZoiwEkv6cqvo/oAFhVnO1YLXPL2o8szevgMuajAfCklN5WM3Bm4OwOmjf4uG/yWYRwdnMZsG5/s06yPYW+Lb4mzgc4X/CZQligpmHKJ/ptynTliHhz1PuRCVKHkZ4ZZ4myLDANq1z0mcFH2eJOuXYWmE88Jp4ztB034n4O'"</definedName>
    <definedName name="_AMO_SingleValue_242095788_TaskState.10" hidden="1">"'N2V2cea0ZoOc8xM9ku//W5gtp94XH/+3a3bRQmMam3dv8pd4vD4+mUbeHDS5zF5OfokPVkTsoP4pW/w+0v8='"</definedName>
    <definedName name="_AMO_SingleValue_242095788_TaskState.2" hidden="1">"'mAc5YB7mgHmUA2YlB8zjHDBPcsA8zQGzmotP2MsIVUTlAX1Hmch4svLy31FzCS4C9cHMjjZHLUfKPhR1m2P4E+dPBvKdeJmKqu3MULwcZf73FWVuPnb5Dl+RWu7yx51DejNIO0uU1N6MUNAYXEPIOsGfoC3TW87w+tzDJdQasSxTK28sgaJMb+gX5MkN+s08quFoVSbwbiWlRJHZSjwMb4bzgf6lJq6cIQdu4uwNRsUSNAbXso//C5XEaSf'"</definedName>
    <definedName name="_AMO_SingleValue_242095788_TaskState.3" hidden="1">"'x5PGPxbcr6Ur4yP6KLnEpAmI1Y7zTjPFOMsY7zhivkjHeUcZ4hxnjHWSMt58x3rbRnPfG6WG5Y6839p3hbMYzLs7Ip6hajDXkuDWw7vU/g7ZmRl8xV6Livpw7EdFBZg9z6z44GL/FMx5B+DUuHYNORIOFKUGTY92Q8w77WOYiM85UouNf41hlEU3GMBLLEiyBQneiLUKzHielW546rjXpBnlJK6LOwbw6uPZtYy5ttM0l7HBTPlewrAY+55'"</definedName>
    <definedName name="_AMO_SingleValue_242095788_TaskState.4" hidden="1">"'E1K8do0XKkvk9mp7YVtPHXB/rQzGKMDC00TIpsbPMCPdiBh+ptbAtNnl2Nyic7Owj3l1eo/YAylcNf4a/PJfNQ/5BO/yvUGs7n1p1ithbQwuhNo/+Fl2vhu1ZAGwj3BaoXehyB+xlHqVXoWfX8Nff+pj1/CQ9SA6cG7t57oOvhrPnKbMBu/TRzlS7TyTWvOLhR2y7KTIui7vC1uOtGqpZzNkaV+VdTROkter/Dkk5Yc5WDCpq9FVzir2tFq'"</definedName>
    <definedName name="_AMO_SingleValue_242095788_TaskState.5" hidden="1">"'eFd3Qpf0xozJzU/9mjN74gzocOFqyTprN261ZH8pdgviBwHBZHjsCByHBVEjkpB5DguiBwnBZHjtCByVAsih1rl2bYk5VhRLGgNxx3FRxxtk9d/8eXlN5Dyd2QaMio/WTNF/qjtXn2xaXsUZR1lN2DGJVxTJ05t7SqMaoMkSGH5ilfztNeOBvicobRlUtbxuUukxd0aycNW7byWksyi2kA9Rx1tU9qmtmNT+9qqtFWlblUH2qq0VaVuVYfa'"</definedName>
    <definedName name="_AMO_SingleValue_242095788_TaskState.6" hidden="1">"'qrRVpW5VR9qqtFWlblUVbVXaqlK3qmNtVdqqUreqE21V2qpSt6pTbVXaqlK3qqq2Km1VW5gF3dN2pe1qpV2to1y/imivXUZ7rqduPuHZZZmL+2zPqp3OeaxIB+30zkMWYRk/ckPvkH+ffT49smp3pH5GwLmrYHWsscf+pvGmTmNus0Vgq6QXcZJhrfN++cSdZLrcrZU/6MnVSz5fosT7NImSo0lD3ks0dnBR+nTwPcd/MbpG5uixa5ZYIlm'"</definedName>
    <definedName name="_AMO_SingleValue_242095788_TaskState.7" hidden="1">"'35Nr7JP2Us8Q9lrxSXtO6p6y7uCZoz0Cd7tPTzj1UC9ZF+ph4z07f4OyRZZwwP/HU7YOH5yPJp8Kze3baT23bg02TzCa3nUNLXyYyLbHn6lx7Ne3VcvZq3vxH+zft35L7N7G75gwaiT2XYk+p9m/av+Xr37x33Nq/af+2iX+7gm43/LZGsaewqz2c9nC5ezjvzFF0Hxe8/3wIWWckdpvLOSbZyvauz2C/8ZpHt8peevQZf019h6bHdwHGt3'"</definedName>
    <definedName name="_AMO_SingleValue_242095788_TaskState.8" hidden="1">"'+uXmcxOovJd8VNvRnijP6goq2tZbum9RrWUOJFNmffRolt6m3lXbTZF1c8ixbH/LEpeUwKk31dFIkXPcKQXsequZz7C8vsshrXUXPLePp5x+xr1bLs0Wh179f5HsBA2YTpHiJJ7nyfihgPO6H82myFA1+Lb2ck3ZnPGJVdETWalqpGz4oF8drCruf0UHZpN4SPneGWPHxKLP2Qc8LHUCuIhnTB928GymYsdxyE8pq2sfNXfxyM2orXJH5vo'"</definedName>
    <definedName name="_AMO_SingleValue_242095788_TaskState.9" hidden="1">"'uHKhp3c3DVnTL1jZsj3sA+lwzdw6iC22NeUD3demaB8bsogI17wnYcdEU8cdW9x1f9Wo7nZyq2EvB9MnXugezJ1lS3zxN9tHhcLM8OU2W3w3YP4dY4XB48G/26I867Jzlq9Pe5u/aDybVmDeNNnVFsIeiOo1zKaGAOiRxpU43b3W4ik6JD6ZZYleylbWrcUC48lrbMT9+ha1dNC6yfLsoN7I/z9WKJ3Z/xmqAE57xGUXXylPmtzb/KTbR/1'"</definedName>
    <definedName name="_AMO_SingleValue_247862661_TaskState" hidden="1">"'Partitions:13'"</definedName>
    <definedName name="_AMO_SingleValue_247862661_TaskState.0" hidden="1">"'SASUNICODE7V3pb+I4FH+fV9r/AXWl/TCaLb0PzSVKr9G0tAudjvYTopTOoOUaAp2pVvu/78/PMUmcgwRCAqwVERLn+V1+frafHectfaCf1KUOFeiZWjQki9rUpx69ow3apk3awn8BT3rURPojnvboKz8d04ie6A86wvUHek+/0i/0lu6oARx/I08PV13kFLA1QHdxNEDhBc8E1AOotgC7MaEtIPdAc5fpKtoCX9fGUsJvk87oAmdFycL1K'"</definedName>
    <definedName name="_AMO_SingleValue_247862661_TaskState.1" hidden="1">"'WNqAkcbeFv0GvnuNXn2AbcNnFsT7AKqDM46kGQMWMFrD2ch2RDYOwxxi3vBaxv4P+HpCyj3QbfFWAW1feigBV00wfkDHeO8RzugdYy7jYlm7ln69kTyMrB0+KoJepJLXWsj3I1wV4fkp3zdsPFYEZi9WJos23eWSepTyFvhZ+K+iXuL7xQFCzlHNn+i3HoMV4xJb4h8PzKhVGVKz0xnjLQsaI4m6aLMRnyVLd0e586CpqwXokZ0aZAJRYda'"</definedName>
    <definedName name="_AMO_SingleValue_247862661_TaskState.10" hidden="1">"'eJ/mPZN5zXBKybzQNcnvRLZdO+ycu8YPq7EDWzGhHpfDxxVdbWB4vjK3OiOkdRnuMQQ+fJciYWkbkfhumf+mz98uxkbr9sq94hw8ef1jfTIuF6PdReCX+0yngVm3MOebL3U+Rnyen44qBQdrWhjFnszeSEF6NHS9p6mRpHYcTrsYu1Y6vlP1CpLVXSef1xOr1FoEHqePX9DwFJh76Y2fInua8Sidsz8eIa3PfE+nMGb/fzUZowTtKa/rPFq'"</definedName>
    <definedName name="_AMO_SingleValue_247862661_TaskState.11" hidden="1">"'HTk/f33OKq+0bruWnnnGDG5s3p/QJG/ZY4gH1Q8n6BZiq6I04z1Sr737SRfrQ5kH2kcLHaE4fas+V9x5P/XvgDe3SqMyI+9GW+Q5wA1tWqZkBn2+5nlh2jE/GF8PHWU77rrRb08aXjifRS9yr/Thl4m4H5Lh2zLW04tOS4O/ZzlPi34AGKZWmSL3DIb/56+ha5y5JKcbFOa30FAaRS9pCtNYXVddEKxK3poV9AUAvqSt4ImHvp1Riq/aXmI'"</definedName>
    <definedName name="_AMO_SingleValue_247862661_TaskState.12" hidden="1">"'SokvpW+5jbBIdbLxeWVrJJamFQOQiZBxOvMZvOq1xz+rxHY5PcvVlV566pwbI82PgcG4/zjflN3Lk9hTOytTin3J/XsvWmvnaZ/Fv2m9BQh9QXDXucW29nZ5NIHxHOzrOOyc/xTsB4PKx8ihN87+k/'"</definedName>
    <definedName name="_AMO_SingleValue_247862661_TaskState.2" hidden="1">"'Bxhe6DATqgOu+88Z1hEvxe0caO7kQHM3B5p7OdDcz4HmQQ4086idRznQPM7FJ2xlRFX0Ppr0DWmiZ5dVa/YNOcfAIqg+2r3ARVP9jn6U+OUj8wue1e1zPhwo+fOUPH3axVg9awV9y/3TAY8NRuApWS9c5Xb3vnWMJ7jr84jKjeUET6qc3gLGPsMKfCLXE993J+kbrtHUkHu2anxTxXmI/wKPP14Ys4LxauWcNWtNyetA6ToNkypM6htcK/1'"</definedName>
    <definedName name="_AMO_SingleValue_247862661_TaskState.3" hidden="1">"'d4d/Cna7Hb9xfv+JyajFdR1J3fiuyBN2QXgoX3Gt8YJmEPBZTEU+eQuQMx1Wxry0N0yhQ28UE/Pt1G6S7ZNalLOcG50eGLXGZt9i7yjH7KlqVjBNcI80rr5O+wU+kx9jkwxtr0CMNTjRBQuuRAwEz4hyi3nfxE7BFesWRgAb7rQJytZmX3iS+UABEkX6n3+gnnr6xr0q4Choxvg6ElFTkqDYZDX0k/I7+gSWVoN8z/L8D5Hek90H9jef630'"</definedName>
    <definedName name="_AMO_SingleValue_247862661_TaskState.4" hidden="1">"'hO3D43GT/+vsyrQLgCDlle8TkOx1TgstN7FvExF2LIcrw2khytjSSHayPJwdpIsr82kuytjSS7ayPJztpIsr02kqyuHO4ZklWQwturjjdC6POs1qNnzLU644BgmRTUNY9+WgE91HWUtsJ22OIRS3MyG/gRsCV7tPnMnMroieBFjgu8o9fV00qFZ2rDtFLi1A7gLB5BS724Yw3OtYwz9bnehY/pk0c44vMSzkGa8ZAynl3RZ9SPSkyZw3FV8'"</definedName>
    <definedName name="_AMO_SingleValue_247862661_TaskState.5" hidden="1">"'ezL3FhuoZsL+Ld58VzC3k9xnMWWLLsITbSdOlZwi1+DYzTSZ40ytNAoLrKxzXOUYBVt6t3ctiDazPh4FmcHTuztgnONARusfekPVFzZyeePZak1LjXY+ieObcm4loyH91jGvhZJ1XmuMZSMAXr5CePDncPbfvzO0fo3k+jo/STiJGJjbW6JChwT+spwft37dTRbK3gJagKTO0Z1ifuGjX8dW34ls4z2/V+kVVFXXd5pXmp19BDfbytdlHA/'"</definedName>
    <definedName name="_AMO_SingleValue_247862661_TaskState.6" hidden="1">"'nMyjZeu5K2h1p/nbafMl0X2WCs6lJfDoyVp2VTZ3PE5rZNznDKKelT3csE3M245foJaVgOmU6pDiBr8SZF4tG3C0n+bII7wFj6YbV3dx5sQVtJrDTjZvrnK52ymV5l/T2eGeRQnXgtMuS67GuQJmKwBL8tW1cXLoa2yjV9Z2GJNayfA0mT0Ud0KGc0/KrKsspq1dzJ+L7SXhY2dJ+NhdEj72loSP/SXh42BJ+DhcEj6OloSP4yXhQ63BXDQ'"</definedName>
    <definedName name="_AMO_SingleValue_247862661_TaskState.7" hidden="1">"'nxUStWNiaO28r3ubWdvb8L75++Wdw+Sd6GrJVHpCKRvtbbe86OQf2zhXZCF+lsxkSP42W1E1HrH2KXuOjdDALpaj+ii552iuTmjhOkFqxIcs46jNJUZ/CedT6St1SZrOoW1A9Qx5jU8amFmNT28aqjFWlblU7xqqMVaVuVbvGqoxVpW5Ve8aqjFWlblX7xqqMVaVuVQfGqoxVpW5Vh8aqjFWlblVHxqqMVaVuVcfGqoxVLSAKumXsythVoF'"</definedName>
    <definedName name="_AMO_SingleValue_247862661_TaskState.8" hidden="1">"'1Ng5w+i+jMXcZb11O212vXmOflXdsTtN9aHjPSYfvN5cGLsIwfuVGvkn+3v3zWCATt3ZOPbQTtomRWK7jfVgpu9RwvNG/LV6YO68wK1Up6bd9stKb54XxawNlkqU/lP2wNbdg7OQ4fV9TiNyc7Liz+9f8d9sLenAXmSOYteN7VlR7TneKtSzqXNzR9FyW504/YTyrdddzuN0ZnX7//GXdqPyuBT6z/fdRwhu3GtLhV3H5o//tHxRltctG9e'"</definedName>
    <definedName name="_AMO_SingleValue_247862661_TaskState.9" hidden="1">"'enLRJ9PvMt5Zrya8Wo5ezW9J2b8m/Fvs/s38Z7PCSQ6w9VH/K6MjzM+LncfFzTuNn7O+Lk0/FyF9+QwPs74uGXxcTLGafyb8W/zzDqVUQPLdEniLe4L04szHm5uD6djCd8xpIX8fRL7g8j4tpTcefc9vC6vbo27Q127gSerkdw3oWZqnKlxufcp9Dmp+L2Kda/d2c+2q11hTugvWrZ59Wzns1dh1jJZJMxdtnF8ur6XnGP18fy33yfP7ouj'"</definedName>
    <definedName name="_AMO_SingleValue_30194841_TaskState" hidden="1">"'Partitions:11'"</definedName>
    <definedName name="_AMO_SingleValue_30194841_TaskState.0" hidden="1">"'SASUNICODE7V1bb+I4FD7PK+1/QF1pHkaz0HuLdi6i0MtoGMoC7WifKkrpDlpuC6Gz1Wr/+34+jnODhCSkSYosBCT28bnYn4+P7Vze0yf6h0Y0pAI9UZ9mNKcBTWhMH2iH9qhIu/gvIGdMPaQ/IHdMf3Luggx6pF/pFMef6CP9TD/Re+pQFzz+QpkxjkYoKWjboB7h04WEZ+QJqntI7YN2x5ItKA8h84DlKtmC38jkUsG3SOd0iV8laY7jG'"</definedName>
    <definedName name="_AMO_SingleValue_30194841_TaskState.1" hidden="1">"'nPqgccAfPv0DuVuPfYcgW4PPHct7oKqCs2GsGQBWqHrGL/Cshm4D5miiXOh6wD8vyD3GZInkNtnrkLaEeqgj7roQfN7KuP3kPYhq4yzHatmbtn6gWV5FVyGfNSDPKmlt9YMnBk4u4PlNT7umnzmAZzdXHps299sk6xPYW+D88R5D+dzPlMS5ihpmPqJdhszXSmkvBnK/UhFUoslPbGcBdLSkGlY6aLNDD5KV+6YS6chc8p94ilF7Lgl7mUg'"</definedName>
    <definedName name="_AMO_SingleValue_30194841_TaskState.10" hidden="1">"'cyLaIOe8rkPy+XFzs+7UewqivzOpiBoa0tCc28s3QHk9fTyLvDFMfJ29nJY13l8RQfq1T8ni95H+Bw=='"</definedName>
    <definedName name="_AMO_SingleValue_30194841_TaskState.2" hidden="1">"'cz8DmQcZyDzMQOZRBjKPM5B5koHM0wxkljPxCbspSRWjco++I01EPGl5+e8ouQAXIfXBjI42l1oKFX0o6iaP4VOOnwzEO9EiFVXaGaF4Ocr47yvS3Hzs9B3OkVYW+eOOIb0RpB0lSmpvRChoDC4hdB3hK2hL9JYjvC63cAGlBqzL2IobC6Ao0Rv6BXFyjX4zjyo4WhUJvFtJKaXIaCWaDG+E84H+pTpyzhAD13H2Br1iARqDS9nH/wVq4sR'"</definedName>
    <definedName name="_AMO_SingleValue_30194841_TaskState.3" hidden="1">"'JNH2W++LblXQFfGR7hdfYn1OB287bM8JzLoSwpbw1lpxujSUnW2PJ8dZYcrQ1lhxujSUHW2PJ/tZYsrc1lrxeO5wrX6/BCnfM7o2Zz3A24ZVaZ8SsqBpsRZ/j3Z61RvgZtBUzahdrrGq+INdcRVQpZx0za/3MX36DV0r95Fc4dQg6EUXOTQ3qHCP3eb5iH8s5zITrJ7z8axyr2UedZRixdfHXQEl3SpsHzpaclG59qsir0w3mM42QNvvzai'"</definedName>
    <definedName name="_AMO_SingleValue_30194841_TaskState.4" hidden="1">"'Hv28ZcmqibS+BwUz5XQFYNn/PQlpUi1GgpVNvHw6mNgia+XUjvm7MfI0WEBmmRDjYv0IIt+L7OxlgQvi08n/RwEOwvr1D6AWlq7n+Fb5dTZoH+IZn2V1IrOJ9ZK0zpIqCB3ptE+wsv18BvJYcYCPYFqhU6PAJ3Ux6lVklPq+WvufU3bflLeJAKONXoDlZc41uBza8LA3btJxmrtJlO7pVHkRu27sKs0CrqFudF3W9WpZyruCpteRdWpN6i9'"</definedName>
    <definedName name="_AMO_SingleValue_30194841_TaskState.5" hidden="1">"'Vus6YgtVzGooNldwSX6fniYEt5d8eC98CFzUuvqj9a6sDgTNly4UuKu9q/bVc1ei72c6LGfEz0OcqLHYU70OMqJHsc50eMkJ3qc5kSPck70ULvDL61JKdIo5rf36x7FBzzaxi//vBSX30DL3xFpyFF5aq0ULY/a7l1bm7ZDYfZfiz4rLsGWOuVU1u7eqjqIIykoXvFanvSecw+fM6Q2TMoqPnexrLhbo3nQbr8XKfEQ1YTUc5TRmNKYehlM'"</definedName>
    <definedName name="_AMO_SingleValue_30194841_TaskState.6" hidden="1">"'7WlUaVQljqp9jSqNqsRRdaBRpVGVOKoONao0qhJH1ZFGlUZV4qg61qjSqEocVScaVRpViaPqVKNKoypxVJU1qjSqXmAVdFfjSuNqJa7WUa7fRbT3LsNd11M1r/Bss875vbZn1RMSstiR9ntCRBa6CGT8yEx6i5afz5FNi6y6q1pfI+C8q2D1WGP3/U3HmyoNuc7mvrWS3IgTT9Y675fNuBPPlru1+vtduXrJ5wukeK8mUXrUqc/3Eg0dXJQ'"</definedName>
    <definedName name="_AMO_SingleValue_30194841_TaskState.7" hidden="1">"'9LfzO8C9618DsPXbJAmskyxZc9z5JP+VMcfclr5bXtO4q6zbyBO0ZqJO9etp5D9WcbZE+Jtq10zc4e2QdR8xPXHX74OH5SPKq8PSunV6mtvFg08TD5EvH0NKXiUhL3HN1rr2a9moZezVv/KP9m/Zv8f2buLvmDBad4+gzvnXt47SPy9zHrZrtaj+n/VwSfq7B985rH6d9XF58nFxZ1P5N+7dN/NsVbLvhp1mLe6fb2sNpD5e5h/OukIf3cf'"</definedName>
    <definedName name="_AMO_SingleValue_30194841_TaskState.8" hidden="1">"'7P2ehD1wmJp2rItXRZy/bd7f5+I0+9O/0dN/VkiDP6g/K2t5buntZr2EOJNi93tm0Yn67ectBGnX1x+fFw/nvZJ8f3xUG6r/Oe0bxmkKS87JqXHD7ev1yVvaqBtBHTPYTqsc4ncYia3Ank12T9e0v+5GXa4M68OqXk8sXhrFQlOpYXiVYXdjkntu3UdgAfOyYoePgUWPs+j6KPgSNTOEkXPCIaSJuw3lEklNbUjT3iL3vQsLV4TeINJzVX/'"</definedName>
    <definedName name="_AMO_SingleValue_30194841_TaskState.9" hidden="1">"'ODk5i45YeodM6a4Bz6UDd/AqQWvZOep3u/MGSF9ZuogfaV/rGb70mP826Vvkb/8RJyZWc+N2NwfTLs7oJya9sramfJvk/vG3Jx9yJmPf8wl3gnz7OBR47fVOGNNe0bjbXV3C/ilvxQixHMiw+LB73mSXnTU0Q9Em9SowjW/jBJJ0SL1PqAFeypbW7cWcw+a1mPF3cdWtbWwe2rh2789gp+vJNp3wk8W6rliTIWMrxxVF6Cd5CdrP+y7jIo4'"</definedName>
    <definedName name="_AMO_SingleValue_37461558_TaskState" hidden="1">"'Partitions:11'"</definedName>
    <definedName name="_AMO_SingleValue_37461558_TaskState.0" hidden="1">"'SASUNICODE7V1bb9pIFD7PK+1/QFmpD1U3JITctL2IQJpUpYQFkmqfECVki5ZLCqZttNr/vt+c8fgGNrYxtoNGCLBnzpzLzOczZy62X9M7+kljGlGBvtOAZjSnIU1pQm9ojw5pnw7wX0DOhPpIv0fuhP7m3AUZ9EC/0xmO39Fb+pV+odfUoR54/IMyExyNUVLQtkE9xqcHCU/IE1RfIHUA2j1LtqAsQ+YRy1WyBb+xyaWC7z5d0hV+laQ5j'"</definedName>
    <definedName name="_AMO_SingleValue_37461558_TaskState.1" hidden="1">"'mvMqQ8eQ/Ad0CuUu/PYcwy6Q/A8sLgLqio0G8GSBWiFrhP8Cstm4D5iiibOha5D8P+I3CdInkLugLkKaceogwHqog/Nv9A5fstUgqxznO1ZNXPH1g8ty6vgMuKjPuRJLb21ZuDMwFkXltf4uGfymQdwdnPps23f2CZZn8LeBueJ8z7O53ymJMxR0jD1E+02YbpiSHkzlPuRiqQWS/rOchZIS0OmYaWLNjP4KF25Ey6dhsxHvia+p4gdt8TD'"</definedName>
    <definedName name="_AMO_SingleValue_37461558_TaskState.10" hidden="1">"'U36+UN8VaSpsfOLYugDtJD9Z/2HfYrWPMyeqDXKO7joknyI3N2tPvTcg+tuy9lFDIxqZI3z57i+vv49nkTeSia+zl9OyxqUVcaRf+xQtfm/pfw=='"</definedName>
    <definedName name="_AMO_SingleValue_37461558_TaskState.2" hidden="1">"'DGSWMpB5lIHMcgYyjzOQeZKBzNMMZJ5lIPM8E59wkJJU0Sv36SvSRMSTlpf/ipILcBFS783oaNtSvyG+EN+0rVVys6nrJ+R1zd8sZW/L+mKoiFNRNzlue+SY2YBm0aJTVdoZlXo5ypj/E9LcfOz0Pc6RVu7zxz1u8I4a7JGBpPaOAgSNwSWErmN8BW2RXnJU3+O6LqDUkHWZWGOFAiiK9IJ+w9ioRn+YRxUcrYr+Xq2klFJkhBpNhjeqfUP'"</definedName>
    <definedName name="_AMO_SingleValue_37461558_TaskState.3" hidden="1">"'/Uh05Fxj31HH2AtfMAjQGl7KP/wvUxImTaPos+9+XK+kK+Mj2Cq+xP6cCt53XG4bnXAhhy/nOWHK2M5ac7owlJztjyfHOWFLeGUuOdsaS0s5YcrgzljxfO5yznc/BCnfM7o2ZL3A25dl5Z8SsqBpsxYDj3b41L/wBtBUzahfz6mq8ICTJqFKONGfWnKm//AbPjvvJr3DqCHQiipybGtQ5Rh7weMU+lmOYKddPePk3OFajjzrLMGLr4q+Bku'"</definedName>
    <definedName name="_AMO_SingleValue_37461558_TaskState.4" hidden="1">"'6UNg8cLTkp3fpUkVenW4xnGiFt9ufVQt7njbk0UTdXwOGmfK6BrBo+l6EtK0ao0WKoto+HUxsFTXx7kD4wRz9GiggN0iIdbL5HC7bg+zobY0H4tvB80sNBsL+8Rul7pKmx/zW+PU6ZBfqHZNpfSa3gfGbN9aSLgAau3iTaX3i5Bn4rOcRAsC9QrdDhHriXci+1SnpaLX/Drb9py1/Bg1TAqUZdWHGDbwU2Py8M2LWfZKzSZjq5PyKK3LB1F'"</definedName>
    <definedName name="_AMO_SingleValue_37461558_TaskState.5" hidden="1">"'2aGVlG3OC/qHgNVyjmLq9KWV95F6h1av8WajtlyFYMKmoMVXKLvgQhTwrsTInj/w4g5qXn1B2teWJwJG967UuLO/K9bSc9ei8Oc6FHKiR5HOdGjnBM9jnOix0lO9DjNiR5nOdHjPCd6qB0B29akGKkX81sHdvfiQ+5t45d/WorLb6Hln4g0ZK/8aM0ULffa7lVbm7ZDYdZf931mXIItdcqprF29VXUQR1JQvOK1POk15z4+F0htmJRVfLqx'"</definedName>
    <definedName name="_AMO_SingleValue_37461558_TaskState.6" hidden="1">"'rOiu0Txotd+LlHiIakLqJcpoTGlMbQdThxpVGlWJo6qkUaVRlTiqjjSqNKoSR1VZo0qjKnFUHWtUaVQljqoTjSqNqsRRdapRpVGVOKrONKo0qhJH1blGlUbVFmZBDzSuNK5W4mod5fpVRHvtMty+nqq5w7PNOud3b8+qp2JksSLt91SQLHQRyPiRmfQWLT+TJZsWWXUnvd4j4LyrYHVfY1/7m/Y3VRpxnc19ayW5HieerHXeL5t+J54t3bX'"</definedName>
    <definedName name="_AMO_SingleValue_37461558_TaskState.7" hidden="1">"'6++1cveLzBVK8u0mUHnUa8L1EIwcXZU8LvzP8i6traF49dskCayTLFlz3Pkk/5UxxX0teLW9o3S7rNvIE7QWok9097byHas62SB8Tbe/0Lc4eWMcx8xO7bu89PB9I7gpPb+/0MrWNB5smHia3HUNLXyYiLXHP1aX2atqrZezVvPGP9m/av8X3b+LumgtYdImjD/jWtY/TPi5zH7dqtKv9nPZzSfi5Bt87r32c9nF58XFyZlH7N+3fNvFv17'"</definedName>
    <definedName name="_AMO_SingleValue_37461558_TaskState.8" hidden="1">"'Dtlp9gLu6dbmsPpz1c5h7OO0Me3sf5P2djAF2nJJ6qIefSZS3bd7f7+408Xd3pr7ipJ0Nc0F+Ut7W1dNe0nsMaSrRxubNtw/h09WaLNurso8uPh/Pfyz45vi8O0n2d94zmNYMk5WXVvOjw8f7lquxVDaSNme4+1BXrfBKHqMm9QH5N1r+/5E+20wZdc3dK0eWLw1mpSnQsLxKtLuxyTmzbqe0APnZMUPDwKbD2A+5FHwJ7pnCS3nOPaCBty'"</definedName>
    <definedName name="_AMO_SingleValue_37461558_TaskState.9" hidden="1">"'npHkVBcUzd2j7/sQcPW4g2Jt9rUXPGDk5u75JSp98yY4gvwoWz4DE4teCU7T139zpwx0memDtJX+sdqti8tQc+yo/wdKJafiTMza7qxAf970/YOaB9Nm2UNPfJvk6+PuTkCkaMf/7hLvAvoycGjxm8pcsab9qjG2/LuVvBL3xYqxLMiw2LC75mSXoTUcS2IVqlRhet+GSmSokXqPVAL9la2tm4t5h5EhcGL+0pb1drC8kcL5f4tEvyUJdHC'"</definedName>
    <definedName name="_AMO_SingleValue_390982613_TaskState" hidden="1">"'Partitions:13'"</definedName>
    <definedName name="_AMO_SingleValue_390982613_TaskState.0" hidden="1">"'SASUNICODE7V3pb+I4FPfnlfZ/QF1pPoxmS+9Dc4nSazQt7UKno/2EKKUzaLmGQGer1f7v+/NznMOJQxJCAqwVAYnz/C4/P7/nOOYd+8j+Zn3WYyX2zDpszCzWZUM2YO/ZBttmm2wLvyXcGbA2yh9xd8C+0d0pm7An9js7wvlH9oH9yn5h79gdawHHX6gzwFkfNTlsA9B9HC1QeME9DvUAqh3Abji0OeQeaO4SXUmb4+vbWCr4bLIzdoFvS'"</definedName>
    <definedName name="_AMO_SingleValue_390982613_TaskState.1" hidden="1">"'cnC+SlhagNHF3g77A3q3Svy7ANuGzi3HOwcqgrOepBkCljO6wDfXLIxsPcI4hbXnNcu8H/G3RdQHoJuh7ByavvQQQe6aIPzB3aM7z22A1rHuNpwNHNP0ncdyavA0qOzNugJLlWtTXA1wVUTkp/SecvGY0Vg9mNpk2w/SCahTy5vje7x6zauLbqSFCzUnNj88XYbEFw5Jr0x6v3MhVKdKD0TnSnK8qA5ccp5m03oLF+6A6qdB80R9YnnHG3H'"</definedName>
    <definedName name="_AMO_SingleValue_390982613_TaskState.10" hidden="1">"'6utVadSZoKxPcI8aeP0uRdzSNiLx3RL/7YC/XYyNNu2Ve+U5ePL7x6aTl/NsdxH4xT7TWWBWLcz9z5cmHRP6np+ObAUXa1YY+Z7M/pmC7Gioes9SI0ntWE+7HLtXur5TRgXJ+q5bz++JZWkjAo8b45cUPCXiXnjjp8hIMx6lc/LHE5QNie/ZFKbk/6+cHCVsT3lV59E6dCP9YOQUV9s31MtPfXmDF5u/pvAJG3Yu8YD+IWX9Ckx1RCPuPTn'"</definedName>
    <definedName name="_AMO_SingleValue_390982613_TaskState.11" hidden="1">"'qe+/0UT62eRAxkj5Hc2OoA0/de9wN7oE3tlujlhL3oy3zHeBGtqxCMyP6vqV+YtlzfGJ+UZ9nueO71G5DyS9dT6K2uF/7cdrEOw6IvHZKvbQW0BLn79muU6HPCEc2rclL73DwPUxHHl2r3CVpxbg4Z7WexMBrCVuI1vqi+hofReL2NN0/AKgtdQVPxO39lFXIqoMtJiDqTP6f9ZTGBJdbPxeW0rJJemFYO3CZR47XSKfzOvWcIe3R2GbeaF'"</definedName>
    <definedName name="_AMO_SingleValue_390982613_TaskState.12" hidden="1">"'b2uWvWIlkebHyujcf5H+5NXHk9hZvZWlRT7M9r2XqT/7GZ/P++N6GhHpP/aCj+vVwdZ9NJpGaE6XlWMQU53gnJx3XtU3bwfWD/AQ=='"</definedName>
    <definedName name="_AMO_SingleValue_390982613_TaskState.2" hidden="1">"'T3G7AJo7BdDcLYDmXgE09wugeVAAzcMCaB4VQPO4EJ+wlRNVPiq32XeU8YgnLy//HTWnwMKpPtrR0fxUy7GiDwl9S2P4iOKnCeKdZJGKrO2NUFSMJ7gaUtTpxXKCO3Uq7wDjkGA5Pl7ria77TvmGJ+Ic0+gvY8A6vsf4LVGM9kKYJYxfK+ekWWtGXRdK1alOKp3UNziX+rvCr4UrVY/fKaa5onbqEF1XUm99K7IFvZB+CheoMQRuLhOXxyI'"</definedName>
    <definedName name="_AMO_SingleValue_390982613_TaskState.3" hidden="1">"'q/M6TRk49rpp9bimYJqHaLifgP6jbMN0lsy5pOTf4fiTYCrV5h3qayGtW0apELnWNMr+8bvkG3REeY5MOfz6mZmNuxiWg1eyKw0yoBu/3fXw4bJm9pmypRd6yhFpd4mXg5GAlQJTZK/Ybcs5T9tY+q+AsLKp+EwopqIjIPxkNNVt4z/6BJVWg3zP8vgfkD5QPQf2t7/zfSE68PjcZP8Fx7XUoXAmHaK/4HOsxlajt1FEmPuZSDFmO10aSo7'"</definedName>
    <definedName name="_AMO_SingleValue_390982613_TaskState.4" hidden="1">"'WR5HBtJDlYG0n210aSvbWRZHdtJNlZG0m210aS1ZXDO4u8ClL4o+p4GcKQZv4ffTnX6uQB4TJJqGvKfjohEeo6SlsjO+xQxtJ2nph8AmzFzjafiVMxe8J5EXmBP3tdPa3U6GmWTisVKu0BzqIMWujFO9fgnot5piH1O31On3yGIz4veg6ynA+p4t4V+4L+UYspsx5XHfe+zo3lFrq5gH+bF88l7P0Ux1lsyfKboYm2U9cKbvFp0RyN8FmTH'"</definedName>
    <definedName name="_AMO_SingleValue_390982613_TaskState.5" hidden="1">"'C00iot8bPMcLVjHmHo3ty3wMTM+nsXZgTv3dkG1poAN177wB3Je2a0XnMuS6wAasPXPNLcl5rXEfPiAZBwqM6kqzw2CEnOAfn50fHhr+MePVzRb/9aZHb13Zpz43FiXRqISzQl9I7ig7oM6SjcKXoIax+Sdo7rEdcvGv44jv5RZzPb9X6SVs66qvLO81OroIb7flrqo4HrsPL3L13PXMOrO8reznpdExyw1fFeWwKMnG9ll29xRntbKOeYM'"</definedName>
    <definedName name="_AMO_SingleValue_390982613_TaskState.6" hidden="1">"'o56XPdyQTcw7jl+gl1WA6ZQ1IcUNPhXIvFo24Go/y8xDP4JH042ruzjPxCW0fIad7Lm5rOUdp2RZcN1bjyKLCs45p32SXOa5HGYrBEvyFYhxaqjrEKNXH/YIk1zJ8OQ8PeRXXIZzX0na9RWz1rEVz8X2kvCxsyR87C4JH3tLwsf+kvBxsCR8HC4JH0dLwsfxkvAh1+MtmpNyolFMt9rOP4p3abRNX/8lEJd/AZd/INIQo/KIydno4KjtXyf'"</definedName>
    <definedName name="_AMO_SingleValue_390982613_TaskState.7" hidden="1">"'nwt55Zjb0q3Q2NfOn0ZJ66fC1T9FrfKQO0lCKildUybNemdTGcYLSmg1ZxdFMJUVzBudR6ytVS0lnUbegeoY6xqaMTS3GpraNVRmrytyqdoxVGavK3Kp2jVUZq8rcqvaMVRmrytyq9o1VGavK3KoOjFUZq8rcqg6NVRmrytyqjoxVGavK3KqOjVUZq1rALOiWsStjV6F2NQty9lNE99llvHU9VXu9doN4Xt61PWF7UhXxRFq3J1cRvHDL+F'"</definedName>
    <definedName name="_AMO_SingleValue_390982613_TaskState.8" hidden="1">"'kY9ToL7ohWzBqBsN1zirGNsB11zGoF79tK4aOe64XmHfmqrEc6s7RayW7sS0drlh8uZgRMJ0tzJv+6NbS6d3JcPq5Yh96c7HmwBNf/98gL+2uWiCNRt+R7V1d4TG+Jvy+pXN6w2bsoiZ1++H5S2a7j9r4xmn79/hdcyf2sOD6+/vdRwanbjWlxq7iD0MH3j8opbXLR0bzwZTzm4+9ynhmvZrxawV5NjcSMfzP+Lb1/4+/5nECiM5x9wufK+'"</definedName>
    <definedName name="_AMO_SingleValue_390982613_TaskState.9" hidden="1">"'Djj4wr3cWF5t/Fzxs9l4edqtCeH8XHGxy2LjxNznMa/Gf82z1OnKnpglV0y/hb3hYnijIeb28OpWPQ7hnRQf8j4/iBifltI7r77ru/Lq9vj7tDXbuDJGkzsm9AwPc70uMJjCvWZVPyoYt17d/5P2+WuMCfsT7Zsz9XzfZ69Ck8tk82Eeds2jk9X95JzrT6e/w765PS+OIr3Wd4zmdfUU0rmha6Z+C+9rmeHnXNP/rAaO7CVE+pxOXxc2TMG'"</definedName>
    <definedName name="_AMO_SingleValue_398675413_TaskState" hidden="1">"'Partitions:13'"</definedName>
    <definedName name="_AMO_SingleValue_398675413_TaskState.0" hidden="1">"'SASUNICODE7V1Zb9s4EJ7nBfY/GFmgD0U3zn2gFxznKpo4WTtNsU+G6zhtsL5qOekGi/3v+3EoWhJ1y7JkdwnBto7hXBwOZ0iKfkPv6W8aUJ8q9EQ9mpBFDzSiIb2lNdqkddrAbwVPhtTF/Ts8HdJXfvpIU7qn3+kA5+/pHf1Kv9AbuqEOcPyFMkOcDVBSwLYAPcDRAYVnPBNQX0C1B9i1GW0BuQOa20xX0Rb4BjaWGj7rdEJn+FaULJwfM'"</definedName>
    <definedName name="_AMO_SingleValue_398675413_TaskState.1" hidden="1">"'6YucDwAb49eodytJs8u4DaBc2OGXUDVwVkfkjwCVvA6xLeQbALsfYa4xrXg9QH4P+LpMyiPQLfHWAW1XeigB110wfkXOsT3Dm2B1iGu1maauWXpH2aS14Glz2dd0JNc6lqb4mqKqzYkP+bzjo3HisDsxdJl2b6zTFKfQt4GPxPXXVxbfKUoWCg5tfkT9TZkuGpCehOU+1EIpSZTemI6j7hXBM3p7L6osymfFUt3yKWLoDnmNvFUoO14KW6W'"</definedName>
    <definedName name="_AMO_SingleValue_398675413_TaskState.10" hidden="1">"'MNxdIs7de00Jf7EWie+arbDr0/hiPE3bXn9ZnYMnby/Xno2uiDGLReCXu4XngVn3E84/MbT5mPL3/HRULThY88Iodtb2jvfkRyOtrYVrrJq45Ti9lIq/0rUvp5y3z1N3WxF4nGyqouGpMPey37uP9CzJKJ1yzzfFvRHznYZCNUY3Tq7kjz2TavGKW9ixJ/NyY/OWlO1xzc7GvsA2lQyfgamJeM55puIm95MB7k9sHmSUGZ7lOlHoNvjcc5W'"</definedName>
    <definedName name="_AMO_SingleValue_398675413_TaskState.11" hidden="1">"'/BYR/J8GJrenGHPjvbNlvADu2ZZYaGvP3NbcDyx4tlSO14RmrEykpLbe0TN1pzXrNe2shSd24fbEcIXjkVtjwaUrw92SXqfFnjCOfWhV3b3CI3WDHLn3r3KWpyaQ442pPYRClpD1Ea31RbU548qQtLuy/FPSauoCnETZ/TDW2bH+NSYgmqX96fWSf73Dr5cLSajZtawyqCyH3eOZBsum9ya1nxDtedsmdG6h2d0kdlueLjc+x8yT/UruOK7'"</definedName>
    <definedName name="_AMO_SingleValue_398675413_TaskState.12" hidden="1">"'fHcMYJLC4pdzu2bN2pf6BL/2+469CQkFG2R/nfvnpfmk0iPb/OzrOOyc/xVkC0HVY/1Rm+d/Qf'"</definedName>
    <definedName name="_AMO_SingleValue_398675413_TaskState.2" hidden="1">"'QHOrBJrbJdDcKYHmbgk090qguV8CzYMSaB6W4hM2CqIqeuUufcM9EfEU5eW/oeQjsAiqd3Z0ND/VaqLoQ0Ffcx8+5vhpingnXaSiSrsjFB3jEa5GHHW6sRzhSZPv94BxxLACnyh1z9eD2f01V8Q54d5fxYBNfE/wW+EY7ZkxKxivVk5Zs1ZMWQdK12mYVGFSX+Fc6e8CvxaudD1+45jmguupx3QdSd3lrcgadEN6KZyhxAi4hUxCHoupiCf'"</definedName>
    <definedName name="_AMO_SingleValue_398675413_TaskState.3" hidden="1">"'3IXKG42rY55aGaRqo7WoK/v26DdJdOutSlnOF7zuGrXGd97ilybxmFa1K5lKXuOeV17m/xk+kx1jnw5uP6dmYk3FJaD27EjBTLiHa/QAfAVull5wtddhbVlDqgXkZznKwCiCq9IJ+Q855TK/tsxrOgqLqV4GQkoqM/NPR0LOFt/QPLKkG/Z7g9y0gv+P+CNRfe87/jeTE7XPT8ePv114GwlVwyPqqJMBzmAuWg1yw7OeCZS8XLLu5YNnJBc'"</definedName>
    <definedName name="_AMO_SingleValue_398675413_TaskState.4" hidden="1">"'t2Lli2csGymQuWbDjcIxNxGLxeMpnHH/FIzp2nD10dvx4sk4K65N6sF+BxfkZpG2wDPe6BurMRsA+ArdnRwxNzKqNhOaLY8UUjq6eVBo9Ohmmlxnf7gLM4IpJ6cceOzrnMG0Yc64THaOkj1uS8hHOQZ3xbx7ML+oT20UgocziuJp59nhvLNXRzhhhjXjznsPdjHCeJJSsu4o62U8cKrvHpcMwtfda0QAuN4qIY2zxFDTbRn93MbQsXPBOSF'"</definedName>
    <definedName name="_AMO_SingleValue_398675413_TaskState.5" hidden="1">"'M/i7MDJpc641CNgg7Uv/YEaJ3DK+XMTNa/Tgq1/5FxF5ilyfGPIMo60zFjnucVQMqfz8hPGh7uEt/94waMvr2fZ7u0sgxC5zgP3RBWO8b8ynF/3fh1l6wXPQU1gcucc57ju2Ph/xp5fySyzt/+LtCqL1uWN81Kro4fkflvpoobryWw0tljP3UCvG+dv48a/omOWBr5rS+DR0/Xsqm5ueKykU3DMGUS9KHu4YpuYtx8/QyurAdMxtSHFFT41'"</definedName>
    <definedName name="_AMO_SingleValue_398675413_TaskState.6" hidden="1">"'yLxaNuBoP8/MI7wHj6abVHdJ5jgUtJqTSDcPokq5+yl1z7+Ooc+RRQ3ngtMBS67yXAGzEYAl/YqSJCX0dSXRq0n6jEnNTN3PRoPFlZDh1HMn63xZ3LqE8rnYXBI+tpaEj+0l4WNnSfjYXRI+9paEj/0l4eNgSfg4XBI+1PqKRXNSTdWLha2e8PbiD9zbZi//7IvLP4HLPxBpyF55TGo02t9re9c9OLA3rpGN8FnX9ZDx02hJ3XRqsXO2Sgd'"</definedName>
    <definedName name="_AMO_SingleValue_398675413_TaskState.7" hidden="1">"'ZKEXFK7rkec80d3Ec4W7DhqzjaGeSoh3DedR6Gd1SslnUNaieoIyxKWNTi7GpTWNVxqpyt6otY1XGqnK3qm1jVcaqcreqHWNVxqpyt6pdY1XGqnK3qj1jVcaqcreqfWNVxqpyt6oDY1XGqnK3qkNjVcaqFjAKumHsythVoF3FQcbPIjpzl8nW9dTt9dot5nl51/YE7TFSxox02B4rZfAiLONHadSb5N/hppw1AkG7IZRjG0E7JJjVCu63lY'"</definedName>
    <definedName name="_AMO_SingleValue_398675413_TaskState.8" hidden="1">"'J7PccLzdvz1anPOrNCtZJf35eNVpwfLqcHzCZLO5b/sDW0Ye/kOHxcUI/fnOy7sPjX//fZC3tLVpgjWbbieV9eekz3HW9b0rm8ovhdMeTODWJ/kHzXcbvfGM2+fv8TrtT+JAKfWP97p+EM211jcau4/dD+94+qGW1y0dG89GUi5hPvcp4Yr2a8WsleTY/EjH8z/i27fxPv+RxBohOcfcDnwvg44+NK93FBebfxc8bP5eHnGrwnh/Fxxscti'"</definedName>
    <definedName name="_AMO_SingleValue_398675413_TaskState.9" hidden="1">"'4+TY5zGvxn/Ns+sUx0tsE7nJN7iPjNRnPFwc3s4HUv4jiE9lB+R2B9Ejm9LyZ1338Pb8uq2uBu0tSt4shbJfRNapsWZFld6TKHPSSWPKn721l38bLvaFeaI/qRlm1cvdj57FWYt042Eues2iU/X95JzrD6Z//b75Oy+OIr3OO+ZzmuGU0rnhS5J/jfSg2uHnVNX/rAaO7BVU+pxFXyc+P0R2SMU5feS9knp5NN92qpKWdUkCq79OscOU9wb'"</definedName>
    <definedName name="_AMO_SingleValue_416626384_TaskState" hidden="1">"'Partitions:11'"</definedName>
    <definedName name="_AMO_SingleValue_416626384_TaskState.0" hidden="1">"'SASUNICODE7V1bb9pIFD7PK+1/QFlpH6puSMhd24sIpElVSligqfYJUUK2aLmkYNqNVvvf95szHt+wjW2M7aARAuzxmXOZ+ebMmYvtV/SW/qEJjalE32lIc1rQiGY0pde0R4e0Twf4L+HKlAZIv8fVKf3FV5dk0AP9Ruc4fktv6Gf6iV5Rl/rg8TfyTHE0QU5B2wH1BJ8+JDzhmqD6AqlD0O5ZsgXlMWQesVwlW/CbmFyq+O7TFV3jV0la4'"</definedName>
    <definedName name="_AMO_SingleValue_416626384_TaskState.1" hidden="1">"'LjOnAbgMQLfIb1EvjuPPSegOwTPA4u7oKpBszEsWYJW6DrFr7BsDu5jpmjhXOg6Av8PuPoEyTPIHTJXIe0EZTBEWQyg+Re6wO8xVSDrAmd7VsncsfUjy/IauIz5aAB5UktvqRk4M3DWg+V1Pu6bfBYhnN1cBmzbN7ZJlqewt8nXxPkA5ws+UxIWyGmY+ol6mzJdOaK8OfL9yERSmyV9ZzlLpGUh07DSRZ0ZfJSt3CnnzkLmI7eJ7xlixy3x'"</definedName>
    <definedName name="_AMO_SingleValue_416626384_TaskState.10" hidden="1">"'gVuyx7K1dWux8KAqGmbc7c2vvoXtjxbWg+sk/Dlroo5n/ISxgSveVOj4yBF2CdpJfrIGor7Hbh9nTmQb5BzjdUk+R3Jhlp96c0j89+Xto4TGNDZn1uTb/7xeP5lF3ngmuc5eTqsaV3yiyaD6KVv83tD/'"</definedName>
    <definedName name="_AMO_SingleValue_416626384_TaskState.2" hidden="1">"'MAeZlRxkHuUg8zgHmSc5yDzNQeZZDjLPc5B5kYtPOMhIquiVB/QVaSLiycrLf0XOJbgIqfdmdLRtqd8QX4hv1tYqufmU9ROu9czfPGVvy/pypIhTUbc4bnvkmNmAZvGiU5XbGZV6OcqY/yPS3Hzs9D2+Iq3c54973OAdNdgjA0ntHQUIGoNzCF0n+AraMr3gqL7PZV1CrhHrMrXGCiVQlOlX+gVjozr9bh5VceQX/b30pZRSZIQaT4Y3qn1'"</definedName>
    <definedName name="_AMO_SingleValue_416626384_TaskState.3" hidden="1">"'N/1IDVy4x7mng7Fe0mSVoDM5lH/8XqokTJ/H0WfW/L3zpSvjI+oqucTCnEted1xtG51yKYMvFzlhyvjOWnO2MJac7Y8nJzlhyvDOWHO2MJZWdseRwZyx5vnY4ZzufgxXumN0bM1/ibMaz886IWVE12Yohx7sDa174PWirZtQu5tXVeEFIklGlHGnOrTnTYPlNnh0Pkl/l1DHoRBS5MDVocIw85PGKfSzHMDMun+jyb3GsRh8NlmEk1iVYAy'"</definedName>
    <definedName name="_AMO_SingleValue_416626384_TaskState.4" hidden="1">"'XdKW0ROlpyUrr1qeFagz5hPNOMaHMwrzaufd6YSwtlcw0cbsrnBsiq43MV2bJyjBItR6r7ZDi1UdDCtw/pQ3P0Y2SI0DAtssHmO9RgG76vuzEWhG+Lzic7HIT7yxvkvkeaGvvf4NvnlHmof0in/pXUKs7n1lxPtghoovWmUf/CyzXxWy0gBsJ9gaqFLvfA/Yx7KT/pWdX8Ldf+pjV/DQ9SBac69WDFLb5V2Py8MGCXfpqxSofp5P6IOHKjl'"</definedName>
    <definedName name="_AMO_SingleValue_416626384_TaskState.5" hidden="1">"'l2UGVpF3eZrcfcYqFzOWVyVtrryLlLvUPtt1nTClqsYVNAc+HCJvwciSg7vTojw/Q9j5qTm1R+seWFxJmx450pJOvO/biU9fy0OC6JHpSB6HBVEj+OC6HFSED1OC6LHWUH0OC+IHhcF0UPtCNi2JuVYvVjQOrC7Fx9xb5s8/9NKXP4JWv6BSEP2yo/WTNFqr+1etbVpuxRl/XU/YMYl3FKnnOra1VtVBkkkhcUrXsvTXnMe4HOJ1KZJWcOn'"</definedName>
    <definedName name="_AMO_SingleValue_416626384_TaskState.6" hidden="1">"'l8iK3hrNw1b7vUhJhqgWpF4hj8aUxtR2MHWoUaVRlTqqKhpVGlWpo+pIo0qjKnVUHWtUaVSljqoTjSqNqtRRdapRpVGVOqrONKo0qlJH1blGlUZV6qi60KjSqNrCLOiBxpXGlS+u1lGuX0W01y6j7eupmTs8O6xzcff2+D0VI48V6aCnguShi0DGj9ykt2n1mSz57BHwu6s6H2z43dOvdys472/w7/VsL7Rpz1ejMZfZIrBU0uv7ksla54f'"</definedName>
    <definedName name="_AMO_SingleValue_416626384_TaskState.7" hidden="1">"'z6QGT2dJbq3/QHtprPl8ixbuvRenRoCHf1TR2cFH2tPE7x79oXSOz9dg5S6yRzFty3YUlPaYzxd2WvFre0rr93h1cE7SXoE53H7fzbq4F2yJ9TLxd3J9w9sA6Tpif2P977+H5QHJ/ena7uFepbTzYNMkwue1oXvoyEfOJu7+utFfTXi1nr+aNxLR/0/4tuX8T9/lcwqIrHL3Ht6F9nPZxufs4v3G39nPaz6Xh55p8F7/2cdrHFcXHyTlO7d'"</definedName>
    <definedName name="_AMO_SingleValue_416626384_TaskState.8" hidden="1">"'+0f9tk1amGFlijGxJ3cV/rKE57uI09nJdL8FM4hsg/I/HMDTm/LS23730PbsvPt8V10dZu4ck6JJ+b0NEtTre43GMK75pU9Khi11t39qvt6qkwl/QnFW1dPdv17OewahlvJsxZt1F8unqrTQdl9sHlx6P571WfnNwXh+m+znvG85phkoqyY6bs8PHB+WrsVQ2kTZjuPlKLdT6FR5TkXii/Fus/WPEn26mDnrkzrezyxdGsVDm6lheJVxZ2P'"</definedName>
    <definedName name="_AMO_SingleValue_416626384_TaskState.9" hidden="1">"'ie27dROCB87Jih5+JRY+yH3og+hPVM0Se+4RzSQNmO940gorykbu8df9aBRS/GWxBut6q74wcnNnXPG1HtmTPEF+FA2fAanNrySfU21fueVCdLnpg7SVwbHarYvrUDPM5zZHO5As/pErLlZ1s2NJNyb9ndB/WjaLUvpkX9b3EYW5rhfzjkEx17iXWBPDh51fkuZM+a05xK8te+uiaD0bSFDPCs2Ki6CninrRUkD7UHUS52qXPqraJEUbVLv'"</definedName>
    <definedName name="_AMO_SingleValue_472893794_TaskState" hidden="1">"'Partitions:13'"</definedName>
    <definedName name="_AMO_SingleValue_472893794_TaskState.0" hidden="1">"'SASUNICODE7V1Zb9s4EJ7nBfY/GFmgD0U3zn2gFxznKpo4WTtNsU+G6zhtsL5qOekGi/3v+3EoWhJ1y7JkdwnBto7hXBwOZ0iKfkPv6W8aUJ8q9EQ9mpBFDzSiIb2lNdqkddrAbwVPhtTF/Ts8HdJXfvpIU7qn3+kA5+/pHf1Kv9AbuqEOcPyFMkOcDVBSwLYAPcDRAYVnPBNQX0C1B9i1GW0BuQOa20xX0Rb4BjaWGj7rdEJn+FaULJwfM'"</definedName>
    <definedName name="_AMO_SingleValue_472893794_TaskState.1" hidden="1">"'6YucDwAb49eodytJs8u4DaBc2OGXUDVwVkfkjwCVvA6xLeQbALsfYa4xrXg9QH4P+LpMyiPQLfHWAW1XeigB110wfkXOsT3Dm2B1iGu1maauWXpH2aS14Glz2dd0JNc6lqb4mqKqzYkP+bzjo3HisDsxdJl2b6zTFKfQt4GPxPXXVxbfKUoWCg5tfkT9TZkuGpCehOU+1EIpSZTemI6j7hXBM3p7L6osymfFUt3yKWLoDnmNvFUoO14KW6W'"</definedName>
    <definedName name="_AMO_SingleValue_472893794_TaskState.10" hidden="1">"'MNxdIs7de00Jf7EWie+arbDr0/hiPE3bXn9ZnYMnby/Xno2uiDGLReCXu4XngVn3E84/MbT5mPL3/HRULThY88Iodtb2jvfkRyOtrYVrrJq45Ti9lIq/0rUvp5y3z1N3WxF4nGyqouGpMPey37uP9CzJKJ1yzzfFvRHznYZCNUY3Tq7kjz2TavGKW9ixJ/NyY/OWlO1xzc7GvsA2lQyfgamJeM55puIm95MB7k9sHmSUGZ7lOlHoNvjcd5W'"</definedName>
    <definedName name="_AMO_SingleValue_472893794_TaskState.11" hidden="1">"'/BYR/J8GJrenGHPjvbNlvADu2ZZYaGvP3NbcDyx4tlSO14RmrEykpLbe0TN1pzXrNe2shSd24fbEcIXjkVtjwaUrw92SXqfFnjCOfWhV3b3CI3WDHLn3r3KWpyaQ442pPYRClpD1Ea31RbU548qQtLuy/FPSauoCnETZ/TDW2bH+NSYgmqX96fWSf73Dr5cLSajZtawyqCyH3eOZBsum9ya1nxDtedsmdG6h2d0kdlueLjc+x8yT/UruOK7'"</definedName>
    <definedName name="_AMO_SingleValue_472893794_TaskState.12" hidden="1">"'fHcMYJLC4pdzu2bN2pf6BL/2+469CQkFG2R/nfvnpfmk0iPb/OzrOOyc/xVkC0HVY/1Rm+d/Qf'"</definedName>
    <definedName name="_AMO_SingleValue_472893794_TaskState.2" hidden="1">"'QHOrBJrbJdDcKYHmbgk090qguV8CzYMSaB6W4hM2CqIqeuUufcM9EfEU5eW/oeQjsAiqd3Z0ND/VaqLoQ0Ffcx8+5vhpingnXaSiSrsjFB3jEa5GHHW6sRzhSZPv94BxxLACnyh1z9eD2f01V8Q54d5fxYBNfE/wW+EY7ZkxKxivVk5Zs1ZMWQdK12mYVGFSX+Fc6e8CvxaudD1+45jmguupx3QdSd3lrcgadEN6KZyhxAi4hUxCHoupiCf'"</definedName>
    <definedName name="_AMO_SingleValue_472893794_TaskState.3" hidden="1">"'3IXKG42rY55aGaRqo7WoK/v26DdJdOutSlnOF7zuGrXGd97ilybxmFa1K5lKXuOeV17m/xk+kx1jnw5uP6dmYk3FJaD27EjBTLiHa/QAfAVull5wtddhbVlDqgXkZznKwCiCq9IJ+Q855TK/tsxrOgqLqV4GQkoqM/NPR0LOFt/QPLKkG/Z7g9y0gv+P+CNRfe87/jeTE7XPT8ePv114GwlVwyPqqJMBzmAuWg1yw7OeCZS8XLLu5YNnJBc'"</definedName>
    <definedName name="_AMO_SingleValue_472893794_TaskState.4" hidden="1">"'t2Lli2csGymQuWbDjcIxNxGLxeMpnHH/FIzp2nD10dvx4sk4K65N6sF+BxfkZpG2wDPe6BurMRsA+ArdnRwxNzKqNhOaLY8UUjq6eVBo9Ohmmlxnf7gLM4IpJ6cceOzrnMG0Yc64THaOkj1uS8hHOQZ3xbx7ML+oT20UgocziuJp59nhvLNXRzhhhjXjznsPdjHCeJJSsu4o62U8cKrvHpcMwtfda0QAuN4qIY2zxFDTbRn93MbQsXPBOSF'"</definedName>
    <definedName name="_AMO_SingleValue_472893794_TaskState.5" hidden="1">"'M/i7MDJpc641CNgg7Uv/YEaJ3DK+XMTNa/Tgq1/5FxF5ilyfGPIMo60zFjnucVQMqfz8hPGh7uEt/94waMvr2fZ7u0sgxC5zgP3RBWO8b8ynF/3fh1l6wXPQU1gcucc57ju2Ph/xp5fySyzt/+LtCqL1uWN81Kro4fkflvpoobryWw0tljP3UCvG+dv48a/omOWBr5rS+DR0/Xsqm5ueKykU3DMGUS9KHu4YpuYtx8/QyurAdMxtSHFFT41'"</definedName>
    <definedName name="_AMO_SingleValue_472893794_TaskState.6" hidden="1">"'yLxaNuBoP8/MI7wHj6abVHdJ5jgUtJqTSDcPokq5+yl1z7+Ooc+RRQ3ngtMBS67yXAGzEYAl/YqSJCX0dSXRq0n6jEnNTN3PRoPFlZDh1HMn63xZ3LqE8rnYXBI+tpaEj+0l4WNnSfjYXRI+9paEj/0l4eNgSfg4XBI+1PqKRXNSTdWLha2e8PbiD9zbZi//7IvLP4HLPxBpyF55TGo02t9re9c9OLA3rpGN8FnX9ZDx02hJ3XRqsXO2Sgd'"</definedName>
    <definedName name="_AMO_SingleValue_472893794_TaskState.7" hidden="1">"'ZKEXFK7rkec80d3Ec4W7DhqzjaGeSoh3DedR6Gd1SslnUNaieoIyxKWNTi7GpTWNVxqpyt6otY1XGqnK3qm1jVcaqcreqHWNVxqpyt6pdY1XGqnK3qj1jVcaqcreqfWNVxqpyt6oDY1XGqnK3qkNjVcaqFjAKumHsythVoF3FQcbPIjpzl8nW9dTt9dot5nl51/YE7TFSxox02B4rZfAiLONHadSb5N/hppw1AkG7IZRjG0E7JJjVCu63lY'"</definedName>
    <definedName name="_AMO_SingleValue_472893794_TaskState.8" hidden="1">"'J7PccLzdvz1anPOrNCtZJf35eNVpwfLqcHzCZLO5b/sDW0Ye/kOHxcUI/fnOy7sPjX//fZC3tLVpgjWbbieV9eekz3HW9b0rm8ovhdMeTODWJ/kHzXcbvfGM2+fv8TrtT+JAKfWP97p+EM211jcau4/dD+94+qGW1y0dG89GUi5hPvcp4Yr2a8WsleTY/EjH8z/i27fxPv+RxBohOcfcDnwvg44+NK93FBebfxc8bP5eHnGrwnh/Fxxscti'"</definedName>
    <definedName name="_AMO_SingleValue_472893794_TaskState.9" hidden="1">"'4+TY5zGvxn/Ns+sUx0tsE7nJN7iPjNRnPFwc3s4HUv4jiE9lB+R2B9Ejm9LyZ1338Pb8uq2uBu0tSt4shbJfRNapsWZFld6TKHPSSWPKn721l38bLvaFeaI/qRlm1cvdj57FWYt042Eues2iU/X95JzrD6Z//b75Oy+OIr3OO+ZzmuGU0rnhS5J/jfSg2uHnVNX/rAaO7BVU+pxFXyc+P0R2SMU5feS9knp5NN92qpKWdUkCq79OscOU9wb'"</definedName>
    <definedName name="_AMO_SingleValue_539372770_TaskState" hidden="1">"'Partitions:11'"</definedName>
    <definedName name="_AMO_SingleValue_539372770_TaskState.0" hidden="1">"'SASUNICODE7V1Zb+JIEK7nlfY/oKw0D6PZkJBbO4cI5BgNQ1ggGe0TYgjZQcuRAZOZaLX/fb+udvsCG9sY20EtBNjd1XV0f66uPmy/pQ/0k0Y0pAI9UZ+mNKMBTWhM72iH9mmX9vBfQM6Yeki/R+6Y/ubcORn0QL/TKY4/0Hv6lX6ht9SmLnj8gzJjHI1QUtC2QD3CpwsJz8gTVF8htQ/aHUu2oDyEzAOWq2QLfiOTSxnfXbqgK/wqSTMcV'"</definedName>
    <definedName name="_AMO_SingleValue_539372770_TaskState.1" hidden="1">"'5lTDzwG4NunNyh357HnCHT74LlncRdUFWg2hCVz0Apdx/gVlk3BfcgUDZwLXQfg/wm5z5A8gdw+cxXSjlAHfdRFD5p/pTP8HlIJss5wtmPVzB1bP7Asr4DLkI96kCe19NaagTMDZx1YXuXjrslnFsDZzaXHtn1nm2R9CnvrnCfOezif8ZmSMENJw9RPtNuY6Yoh5U1R7kcqkpos6YnlzJGWhkzDShdtZvBRunLHXDoNmY98TTyliB23xP0M'"</definedName>
    <definedName name="_AMO_SingleValue_539372770_TaskState.10" hidden="1">"'POGnDPVc8aZCx2eOsAvQTvKTLRD2XVa7OHMi2yDnGK9N8llyM7P+1NsDor8zaxc1NKShOc6XbwDzev14Fnnjmfg6ezktalxaEk36tU/R4vee/gc='"</definedName>
    <definedName name="_AMO_SingleValue_539372770_TaskState.2" hidden="1">"'ZJYykHmQgczDDGQeZSDzOAOZJxnIPM1A5lkmPmEvJamiV+7RN6SJiCctL/8NJefgIqTem9HRpqV+R3whvmlbq+RmU9fPyOuYv1nK3pT1xVARp6JucNz2yDGzAc2iRaeqtDMq9XKUMf9npLn52Ok7nCOt3OWPe9zgHTXYIwNJ7R0FCBqDSwhdR/gK2iK95qi+y3VdQKkB6zK2xgoFUBTpFf2GsVGV/jCPyjhaFv29WUoppcgINZoMb1T7jv6'"</definedName>
    <definedName name="_AMO_SingleValue_539372770_TaskState.3" hidden="1">"'lGnLOMe6p4ewVrpk5aAwuZR//F6iJEyfR9Fn0v6+X0hXwke0VXmN/TgVuO683DM+5EMKWs62x5HRrLDnZGkuOt8aSo62x5HBrLDnYGktKW2PJ/tZY8nLtcM52vgQr3DG7N2Y+x9mEZ+edEbOiqrMVfY53e9a88EfQls2oXcyrq/GCkCSjSjnSnFpzpv7y6zw77ie/zKlD0IkocmZqUOMYuc/jFftYjmEmXD/h5d/gWI0+aizDiK2LvwZKul'"</definedName>
    <definedName name="_AMO_SingleValue_539372770_TaskState.4" hidden="1">"'PaLHC05KR061NBXo1uMZ6ph7TZn1cTeV/W5tJA3VwBh+vyuQayqvhchLasGKFGi6HaPh5ObRQ08O1Cet8c/RgpIjRIi3SweYkWbML3tdfGgvBt4fmkh4Ngf3mN0vdIU2P/a3y7nDIN9A/JtL+SWsb51JrrSRcBdVy9SbS/8HJ1/JZziIFgX6Baoc09cDflXmqZ9LRa/oZbf92Wv4IHKYNTlTqw4gbfMmx+WRiwaz/JWKXFdHJ/RBS5Yesuz'"</definedName>
    <definedName name="_AMO_SingleValue_539372770_TaskState.5" hidden="1">"'Aytom5yXtQ9BqqUcxZXpS2uvIvUO7R+kzUdseUqBhU0e0u4RN8DEaaEdydE8P6HIXNS8+oP1rywOBM2XLpS4s78r1pJz16L/ZzoUcqJHgc50eMwJ3oc5USP45zocZITPU5zosdZTvRQOwI2rUkxUi/mtw7s7sUH3NvGL/+8EJffQss/EWnIXvnRmila7LXdq7Y2bZvCrL/u+sy4BFvqlFNeuXqr6iCOpKB4xWt50mvOPXzOkVo3KSv4dGJZ'"</definedName>
    <definedName name="_AMO_SingleValue_539372770_TaskState.6" hidden="1">"'0VmhedBqvxcp8RDVgNQLlNGY0pjaDKb2Nao0qhJHVUmjSqMqcVQdaFRpVCWOqkONKo2qxFF1pFGlUZU4qo41qjSqEkfViUaVRlXiqDrVqNKoShxVZxpVGlUbmAXd07jSuFqKq1WUq1cR7bXLcPt6KuYOzxbrnN+9PcueipHFirTfU0Gy0EUg40dm0pu0+EyWbFpk2Z30eo+A866C5X2Nfe2v299UaMh1NvOtleR6nHiyVnm/bPqdeLZ0Vur'"</definedName>
    <definedName name="_AMO_SingleValue_539372770_TaskState.7" hidden="1">"'vt3P1is/nSPHuJlF61KjP9xINHVyUPU38TvEvrq6BefXYJQuskSxbcN37JP2UM8V9LXm1vKFVu6xbyBO056BOdve08x6qGdsifUy0vdO3OHtgHUfMT+y6vffwfCC5Kzy9vdOL1DYebJp4mNx0DC19mYi0xD1XF9qraa+WsVfzxj/av2n/Ft+/ibtrzmHRBY4+4lvTPk77uMx93LLRrvZz2s8l4efqfO+89nHax+XFx8mZRe3ftH9bx79dw7'"</definedName>
    <definedName name="_AMO_SingleValue_539372770_TaskState.8" hidden="1">"'ZbfoK5uHe6pT2c9nCZezjvDHl4H+f/nI0+dJ2QeKqGnEuXtWzf3e7vN/J0dae/4qaeDHFOf1He1tbSXdN6CWso0cblzrYN49PVmy1aqLNPLj8ezn8v+uT4vjhI91XeM5rXDJKUl1XzosPH+5ersFc1kDZiuvtQV6zzSRyiJncC+TVY/96CP9lMG3TM3SlFly8OZ6Uq0ba8SLS6sMs5sW2ntgL42DFBwcOnwNr3uRd9COyZwkm65B7RQNqE9'"</definedName>
    <definedName name="_AMO_SingleValue_539372770_TaskState.9" hidden="1">"'Y4iobiibuwef9GDhq3FGxJvtam64gcnN3fJCVPvmDHFV+BD2fAFnJrwSnaeuvqdOSOkT00dpK/0j9VsX1qCngc4szncgWbxqThTs67ra0m4N+1vg/rRtFvW0iP/NvgamZmjEDkC8o+9xPuAnh08qvymImfMaY9svK3vbgm/9E0hQzwvMiwu/J4r6UVJDdeDaJcqlbn2F9EiKZqk3gU1Z49la+vWYuZBVTjMuK+3Ze0tbH+0sO7fJsHPWhJt'"</definedName>
    <definedName name="_AMO_SingleValue_572615156_TaskState" hidden="1">"'Partitions:11'"</definedName>
    <definedName name="_AMO_SingleValue_572615156_TaskState.0" hidden="1">"'SASUNICODE7V1bb+I4FD7PK+1/QKw0D6NZKL1XOxdR6GU0DGWBdrRPFaV0By2XLoTOVqv97/v5OM4NEpKQJimyEJDYx+difz4+tnN5T5/oHxrTiAr0RAOa0ZyGNKUJfaAiVahEO/gvIGdCfaTfI3dCf3Luggx6oF/pGMef6CP9TD/Re+pSDzz+QpkJjsYoKWg7oB7j04OEZ+QJqjtIHYC2aMkWlPuQucdylWzBb2xyqeJbojO6wK+SNMdxn'"</definedName>
    <definedName name="_AMO_SingleValue_572615156_TaskState.1" hidden="1">"'Tn1wWMIvgN6h3I3HnsOQFcBzx2Lu6CqQbMRLFmAVug6wa+wbAbuI6Zo4VzoOgT/L8h9huQp5A6Yq5B2gDoYoC760PyOTvC7T7uQdYKzolUzN2z90LK8Bi4jPupDntTSW2sGzgyc3cLyOh/3TD7zAM5uLn227W+2SdansLfJeeK8j/M5nykJc5Q0TP1Eu02YrhxS3gzlfqQiqc2SnljOAmlpyDSsdNFmBh+lK3fCpdOQ+ch94ilF7LglVjKQ'"</definedName>
    <definedName name="_AMO_SingleValue_572615156_TaskState.10" hidden="1">"'0WyQc0bXJfnkuLlZc+oNBdHfllRCDY1oZM7q5bufvD4+nkXe6CW+zl5Oyxrvrogd/dqnbPH7SP8D'"</definedName>
    <definedName name="_AMO_SingleValue_572615156_TaskState.2" hidden="1">"'uZuBzL0MZO5nIPMgA5mHGcg8ykDmcQYyTzLxCTspSRWjcp++I01EPGl5+e8ouQAXIfXejI42l1oOFX0o6haP4Y8cPxmId6JFKqq0M0LxcpTx31ekufnY6UXOkVaW+OOOIb0RpB0lSmpvRChoDC4hdB3jK2jL9JYjvB63cAGlhqzLxIobC6Ao0xv6BXFynX4zj6o4WhUJvFtJKaXIaCWaDG+E84H+pQZyThEDN3D2Br1iARqDS9nH/wVq4sR'"</definedName>
    <definedName name="_AMO_SingleValue_572615156_TaskState.3" hidden="1">"'JNH2W++LblXQFfGR7hdfYn1OB287bM8JzLoSw5WRrLDneGkuOtsaSw62x5GBrLNnfGkv2tsaS3a2xpLI1lrxeO5wrX6/BCnfM7o2ZT3E25ZVaZ8SsqJpsxYDj3b61RvgZtFUzahdrrGq+INdcRVQpZx0za/3MX36TV0r95Fc5dQQ6EUXOTQ0aHCMPeL5iH8s5zJTrJ7z8Kxyr2UeDZRixdfHXQEl3SpsHzpaclG59ashr0DXmM82QNvvzai'"</definedName>
    <definedName name="_AMO_SingleValue_572615156_TaskState.4" hidden="1">"'Pv28ZcWqibC+BwUz6XQFYdn7PQlpUj1Gg5VNvHw6mNgha+PUgfmLMfI0WEBmmRDjbP0YJt+L7uxlgQvi08n/RwEOwvL1H6Hmlq7n+Jb49TZoH+IZn2V1KrOJ9ZK0zpIqCJ3ptE+wsv18RvNYcYCPYFqhW6PAL3Uh6lVklPq+WvuPU3bfkLeJAqONXpFlZc4VuFza8LA3btJxmrdJhO7pVHkRu27sKs0CrqNudF3W9WpZyruCpteRdWpN6g9'"</definedName>
    <definedName name="_AMO_SingleValue_572615156_TaskState.5" hidden="1">"'dus6ZgtVzGooNlZwSX6fniYEt5d8eC98BFzUuvqD9a6sDgTNpy7UuKu9q/bVc1ei0pO9NjNiR57OdFjPyd6HOREj8Oc6HGUEz2Oc6LHSU70ULvDL61JOdIo5rf36x7Fhzzaxi//vBSXX0PL3xFpyFH50VopWh613bu2Nm2Xwuy/lnxWXIItdcqprt29VXUQR1JQvOK1POk95z4+p0htmpQ1fG5jWXG7RvOg3X4vUuIhqgWpZyijMaUx9TKY'"</definedName>
    <definedName name="_AMO_SingleValue_572615156_TaskState.6" hidden="1">"'qmhUaVQljqpdjSqNqsRRtadRpVGVOKr2Nao0qhJH1YFGlUZV4qg61KjSqEocVUcaVRpViaPqWKNKoypxVJ1oVGlUvcAq6I7GlcbVSlyto1y/i2jvXYa7rqdmXuHZYZ3ze23PqickZLEj7feEiCx0Ecj4kZn0Ni0/nyObFll1V7W+RsB5V8Hqscbu+5uONzUacZ3NfWsluREnnqx13i+bcSeeLbdr9fe7cvWCzxdI8V5NovRo0IDvJRo5uCh'"</definedName>
    <definedName name="_AMO_SingleValue_572615156_TaskState.7" hidden="1">"'72vid4V/0rqHZe+ySBdZIli247n2SfsqZ4u5LXi2vaN1V1h3kCdpTUCd79bTzHqo52yJ9TLRrp69x9sA6jpmfuOr23sPzgeRV4eldO71MbePBpomHyZeOoaUvE5GWuOfqTHs17dUy9mre+Ef7N+3f4vs3cXfNKSw6w9FnfBvax2kfl7mPWzXb1X5O+7kk/FyT753XPk77uLz4OLmyqP2b9m+b+LdL2HbNT7MW9053tIfTHi5zD+ddIQ/v4/'"</definedName>
    <definedName name="_AMO_SingleValue_572615156_TaskState.8" hidden="1">"'yfszGArlMST9WQa+mylu272/39Rp56d/o7burJEKf0B+Vtby3dPa3XsIcSbV7ubNswPl295aCDOvvi8uPh/PeyT47vi4N0X+c9o3nNIEl52TUvO3y8f7kae1UDaWOmuw/VY51P4hA1WQzk12L9+0v+5GXa4Na8OqXs8sXhrFQlupYXiVYXdjkntu3UTgAfOyYoePgUWPsBj6IPgSNTOEnnPCIaSJuy3lEklNfUjT3iL3vQsLV4ReINJ3VX/'"</definedName>
    <definedName name="_AMO_SingleValue_572615156_TaskState.9" hidden="1">"'ODk5i45ZeqiGVPcAR/Khm/g1IZXsvNU73fmjJE+M3WQvtI/VrN9acVR9ga5y8/DmZm13IzJ+960uQu6R9NWWTOP/NvifjE3Zx5y1uMfb4n3wTw7eNT5TTXOONOezXhb3F37fukvhQbxjMiwWPB7lqQXGQ30AdEidapyvS8jRFK0Sb0LaMFeytbWrcXcg6R1OHH3rlUtLax+tJDt3xrBT1YSrTvlZwr1XdGlwsVXjqcL0E7yk3Uf9i1GJZw5'"</definedName>
    <definedName name="_AMO_SingleValue_576762798_TaskState" hidden="1">"'Partitions:13'"</definedName>
    <definedName name="_AMO_SingleValue_576762798_TaskState.0" hidden="1">"'SASUNICODE7V1Zb9tGEJ7nAv0PggvkIUgt3wdyQZavILbsSo6DPgmKLCdGdUWUnRpF/3u/neWK5PKmKFJKF4Qocjk7187Ozh5cvqH39DcNqE8VeqIeTciiBxrRkN7SGm3SOm3gv4InQ+oi/Q5Ph/SVnz7SlO7pdzrA9Xt6R7/SL/SGbqgDHH8hzxBXA+QUsC1AD3B0QOEZzwTUF1DtAXZtRltA7oDmNtNVtAW+gY2lht86ndAZzoqShetjx'"</definedName>
    <definedName name="_AMO_SingleValue_576762798_TaskState.1" hidden="1">"'tQFjgfg7dEr5LvV5NkF3CZwbsywC6g6OOtDkkfACl6HOAvJJsDeZ4hr3AteH4D/I54+g/IIdHuMVVDbhQ560EUXnH+hQ5x3aAu0DnG3NtPMLUv/MJO8Dix9vuqCnuRS19oUd1PctSH5MV93bDxWBGYvli7L9p1lkvoU8jb4mbjv4t7iO0XBQs6pzZ8otyHDVRPSmyDfj0IoNZnSE9N5RFoRNKezdFFmU74qlu6QcxdBc8x14qlA2/FS3CyB'"</definedName>
    <definedName name="_AMO_SingleValue_576762798_TaskState.10" hidden="1">"'AcPdJeLcvdeU8Bdrkfiu2Qq7Po0vxtO07fWX1Tl48rZy7dnoihizWAR+uVt4Hph1P+F8iaHNx5TP89NRpeBgzQuj2FnbO96THw1d73lqJK0dh9OuJq6VTguoYrt0ddfJ521PVWorAo/TU6toeCrMvWxT7yO9VjJKp9yqTpE2Yr7TUKjG6Mbph/nj2qRavOLae+zp1bmxeXPKur5m9/S+wO6VDJ+BqYlY0XmmYjL3kwHSJzYPMoIN70E7Ee4'"</definedName>
    <definedName name="_AMO_SingleValue_576762798_TaskState.11" hidden="1">"'2+Nx25b8FhH+Xwomt6cYc+O9s2W8AO7Zllhoa8/ma64Flj8TKUeDw3rAThSktt7RRAMdT6CXvLYUkZeP283L04ZFrYcOnKcHfk52nxr8xjnxKVaTe4BA7zY5d+ta5S1OSSXHGlZ7CIHJJe4jW+qLqnGglkta4sO806CV1AU8jbP6YamzZ/hKTEE1SX5F9ZJ/vcOvlwtJKNm1tDCoLIfd45kGy6b3JtWfEu2l2yd3vUPXukjoszxcbn2PnSb'"</definedName>
    <definedName name="_AMO_SingleValue_576762798_TaskState.12" hidden="1">"'6Au447t8dwxiAszil3UrZs3amv26X/0u46NCRklPVRfjdYb0uzSaT33bPzrGPyc7wVEMmHlU91hu8d/Qc='"</definedName>
    <definedName name="_AMO_SingleValue_576762798_TaskState.2" hidden="1">"'5lYJNLdLoLlTAs3dEmjulUBzvwSaByXQPCzFJ2wURFW0yl36hjQR8RTl5b8h5yOwCKp3dnQ0P9VqouhDQV9zGz7m+GmKeCddpKJyuyMUHeMR7kYcdbqxHOFJk9N7wDhiWIFP5Lrn+8Esfc0VcU649VcxYBPnCf4rHKM9M2YF49XKKWvWisnrQOk6DZMqTOorXCv9XeDfwp2ux28c01xwOfWYriOpO78VWYJuSC+FM+QYAbeQSchjMRXx5D5'"</definedName>
    <definedName name="_AMO_SingleValue_576762798_TaskState.3" hidden="1">"'EznBcDfva0jBNA7VdTcG/X7dBuktnXcpyrnC+Y9gal3mPa5rs16yiVcm+1CXSvPI66Wv8RHqMdT68/TG9N+b0uCS03rsSMFPOIer9AD8BW6WX3FvqsLesINcD8zKc9cEqgKjSC/oNfc5jem1f1XAVFFW/CoSUVGTkn46G3lt4S//AkmrQ7wn+3wLyO9JHoP7ac/1vJCdun5uOH3+79jIQroJDllclAZ7DXLAc5IJlPxcse7lg2c0Fy04uWL'"</definedName>
    <definedName name="_AMO_SingleValue_576762798_TaskState.4" hidden="1">"'ZzwbKVC5bNXLBkw+EemYjD4PWSyTz+iEdy7jxt6Or49WCZFNQlt2a9AI/zM0rbYBvocQvUnY2AfQBszY4enphTGQ3LEcWOLxpZPa00eHQyTCs1Tu0DzuKISOrFHTs617LfMOJYJzxGSx+xJuclnIM849s6nl3QJ9SPRkKZw3E18ezz3FiuoZszxBjz4jmHvR/jOEksWXERd7SdOlZwjV+HY27ps6YFWmgUF8XY5ilKsIn27GZuW7jgmZCke'"</definedName>
    <definedName name="_AMO_SingleValue_576762798_TaskState.5" hidden="1">"'BZnB05f6oxzPQI2WPvSH6hxAiefv2+i5nVasPWP3FeR/RQ5vjFkGUdaz1jnucVQsk/n5SeMD3cOb/vxgkdfXs96u7ezHoTo6zxwS1ThGP8rw/l179dRtlbwHNQEJnef4xz3HRv/z9jyK5ll7+3/Iq3qRevyxnmp1dFDcr+tdFHD/WQ2Glus526g1Y3zt3HjX9ExSwPn2hJ49HQtuyqbGx4r6RQccwZRL8oertgm5m3Hz1DLasB0TG1IcYVf'"</definedName>
    <definedName name="_AMO_SingleValue_576762798_TaskState.6" hidden="1">"'DTKvlg042s+z5xHegkfTTaq7JHMcClrNSaSbB1G53O2USvOvY+hzZFHDteB0wJKrfq6A2QjAkn5FSZIc+rqS6NUkfcakZqbuZ6PB4k7IcOpJyTpfFrcuoXwuNpeEj60l4WN7SfjYWRI+dpeEj70l4WN/Sfg4WBI+DpeED7W+YtGcVFO1YmGrJ7yt+AO3ttnzP/vi8k/g8g9EGrJVHpMajfa32t51Dw7sjWtkI3zWdT1k/DRaUjedWuycrdJ'"</definedName>
    <definedName name="_AMO_SingleValue_576762798_TaskState.7" hidden="1">"'BFkpR8Youed4zzV0cR0ht2JB1HO1MUrRjOI9aL6NbSjaLugbVE+QxNmVsajE2tWmsylhV7la1ZazKWFXuVrVtrMpYVe5WtWOsylhV7la1a6zKWFXuVrVnrMpYVe5WtW+sylhV7lZ1YKzKWFXuVnVorMpY1QJGQTeMXRm7CrSrOMj4WURn7jLZup66vV67xTwv79qeoD1GypiRDttjpQxehGX8KI16k/w73JSzRiBoN4RybCNohwSzWsH9tl'"</definedName>
    <definedName name="_AMO_SingleValue_576762798_TaskState.8" hidden="1">"'Jwq+d4oXlbvjr1WWdWqFbya/uy0Yrzw+W0gNlkacfyH7aGNuydHIePC+rxm5N9Fxb/+v8+e2FvzgpzJPNWPO/LS4/pTvHWJZ3LK4rfFUPu3CD2B8l3Hbf7jdHs6/c/4U7tTyLwifW/dxrOsN01FreK2w/tf/+omtEmFx3NS18mYj7xLueJ8WrGq5Xs1fRIzPg349+y+zfxns8RJDrB1Qf8LoyPMz6udB8X1O82fs74uTz8XIP35DA+zvi4Z'"</definedName>
    <definedName name="_AMO_SingleValue_576762798_TaskState.9" hidden="1">"'fFxcozT+Dfj3+aZdaqjBtbpnMRb3GcmijMebm4Pp2MJ3zGkh/wjEvuDyPFtKbnz7nt4XV7dGneDunYFT9YiuW9Cy9Q4U+NKjyn0OankUcXPXruLn21Xu8Ic0Z+0bPPqxc5nr8KsZbqRMHfZJvHp+l5yjtUn899+n5zdF0fxHuc903nNcErpvNAlyW8jPbh22Dl19R9WYwe2ako9roKPE/8/IluEovxe0jYpnXy6T1tVKauaRMGlX+fYYYq0'"</definedName>
    <definedName name="_AMO_SingleValue_576788546_TaskState" hidden="1">"'Partitions:11'"</definedName>
    <definedName name="_AMO_SingleValue_576788546_TaskState.0" hidden="1">"'SASUNICODE7V1Zb+JIEK7nlfY/oKw0D6PZkJBbO4cI5BgNQ1ggGe0TYgjZQcuRAZOZaLX/fb+udvsCG9sY20EtBNjd1XV0f66uPmy/pQ/0k0Y0pAI9UZ+mNKMBTWhM72iH9mmX9vBfQM6Yeki/R+6Y/ubcORn0QL/TKY4/0Hv6lX6ht9SmLnj8gzJjHI1QUtC2QD3CpwsJz8gTVF8htQ/aHUu2oDyEzAOWq2QLfiOTSxnfXbqgK/wqSTMcV'"</definedName>
    <definedName name="_AMO_SingleValue_576788546_TaskState.1" hidden="1">"'5lTDzwG4NunNyh357HnCHT74LlncRdUFWg2hCVz0Apdx/gVlk3BfcgUDZwLXQfg/wm5z5A8gdw+cxXSjlAHfdRFD5p/pTP8HlIJss5wtmPVzB1bP7Asr4DLkI96kCe19NaagTMDZx1YXuXjrslnFsDZzaXHtn1nm2R9CnvrnCfOezif8ZmSMENJw9RPtNuY6Yoh5U1R7kcqkpos6YnlzJGWhkzDShdtZvBRunLHXDoNmY98TTyliB23xP0M'"</definedName>
    <definedName name="_AMO_SingleValue_576788546_TaskState.10" hidden="1">"'/HyhnivSVNj4zLF1AdpJfrL+w77FahdnTlQb5BzdtUk+RW5m1p56b0D0t2XtooaGNDRH+PLdX15/H88ibyQTX2cvp0WNS0viSL/2KVr83tP/'"</definedName>
    <definedName name="_AMO_SingleValue_576788546_TaskState.2" hidden="1">"'ZJYykHmQgczDDGQeZSDzOAOZJxnIPM1A5lkmPmEvJamiV+7RN6SJiCctL/8NJefgIqTem9HRpqV+R3whvmlbq+RmU9fPyOuYv1nK3pT1xVARp6JucNz2yDGzAc2iRaeqtDMq9XKUMf9npLn52Ok7nCOt3OWPe9zgHTXYIwNJ7R0FCBqDSwhdR/gK2iK95qi+y3VdQKkB6zK2xgoFUBTpFf2GsVGV/jCPyjhaFv29WUoppcgINZoMb1T7jv6'"</definedName>
    <definedName name="_AMO_SingleValue_576788546_TaskState.3" hidden="1">"'lGnLOMe6p4ewVrpk5aAwuZR//F6iJEyfR9Fn0v6+X0hXwke0VXmN/TgVuO683DM+5EMKWs62x5HRrLDnZGkuOt8aSo62x5HBrLDnYGktKW2PJ/tZY8nLtcM52vgQr3DG7N2Y+x9mEZ+edEbOiqrMVfY53e9a88EfQls2oXcyrq/GCkCSjSjnSnFpzpv7y6zw77ie/zKlD0IkocmZqUOMYuc/jFftYjmEmXD/h5d/gWI0+aizDiK2LvwZKul'"</definedName>
    <definedName name="_AMO_SingleValue_576788546_TaskState.4" hidden="1">"'PaLHC05KR061NBXo1uMZ6ph7TZn1cTeV/W5tJA3VwBh+vyuQayqvhchLasGKFGi6HaPh5ObRQ08O1Cet8c/RgpIjRIi3SweYkWbML3tdfGgvBt4fmkh4Ngf3mN0vdIU2P/a3y7nDIN9A/JtL+SWsb51JrrSRcBdVy9SbS/8HJ1/JZziIFgX6Baoc09cDflXmqZ9LRa/oZbf92Wv4IHKYNTlTqw4gbfMmx+WRiwaz/JWKXFdHJ/RBS5Yesuz'"</definedName>
    <definedName name="_AMO_SingleValue_576788546_TaskState.5" hidden="1">"'Aytom5yXtQ9BqqUcxZXpS2uvIvUO7R+kzUdseUqBhU0e0u4RN8DEaaEdydE8P6HIXNS8+oP1rywOBM2XLpS4s78r1pJz16L/ZzoUcqJHgc50eMwJ3oc5USP45zocZITPU5zosdZTvRQOwI2rUkxUi/mtw7s7sUH3NvGL/+8EJffQss/EWnIXvnRmila7LXdq7Y2bZvCrL/u+sy4BFvqlFNeuXqr6iCOpKB4xWt50mvOPXzOkVo3KSv4dGJZ'"</definedName>
    <definedName name="_AMO_SingleValue_576788546_TaskState.6" hidden="1">"'0VmhedBqvxcp8RDVgNQLlNGY0pjaDKb2Nao0qhJHVUmjSqMqcVQdaFRpVCWOqkONKo2qxFF1pFGlUZU4qo41qjSqEkfViUaVRlXiqDrVqNKoShxVZxpVGlUbmAXd07jSuFqKq1WUq1cR7bXLcPt6KuYOzxbrnN+9PcueipHFirTfU0Gy0EUg40dm0pu0+EyWbFpk2Z30eo+A866C5X2Nfe2v299UaMh1NvOtleR6nHiyVnm/bPqdeLZ0Vur'"</definedName>
    <definedName name="_AMO_SingleValue_576788546_TaskState.7" hidden="1">"'vt3P1is/nSPHuJlF61KjP9xINHVyUPU38TvEvrq6BefXYJQuskSxbcN37JP2UM8V9LXm1vKFVu6xbyBO056BOdve08x6qGdsifUy0vdO3OHtgHUfMT+y6vffwfCC5Kzy9vdOL1DYebJp4mNx0DC19mYi0xD1XF9qraa+WsVfzxj/av2n/Ft+/ibtrzmHRBY4+4lvTPk77uMx93LLRrvZz2s8l4efqfO+89nHax+XFx8mZRe3ftH9bx79dw7'"</definedName>
    <definedName name="_AMO_SingleValue_576788546_TaskState.8" hidden="1">"'ZbfoK5uHe6pT2c9nCZezjvDHl4H+f/nI0+dJ2QeKqGnEuXtWzf3e7vN/J0dae/4qaeDHFOf1He1tbSXdN6CWso0cblzrYN49PVmy1aqLNPLj8ezn8v+uT4vjhI91XeM5rXDJKUl1XzosPH+5ersFc1kDZiuvtQV6zzSRyiJncC+TVY/96CP9lMG3TM3SlFly8OZ6Uq0ba8SLS6sMs5sW2ntgL42DFBwcOnwNr3uRd9COyZwkm65B7RQNqE9'"</definedName>
    <definedName name="_AMO_SingleValue_576788546_TaskState.9" hidden="1">"'Y4iobiibuwef9GDhq3FGxJvtam64gcnN3fJCVPvmDHFV+BD2fAFnJrwSnaeuvqdOSOkT00dpK/0j9VsX1qCniVH+TtQLD4TZ2rWdH0N/vem7W3QPpo2yxp65N8GXx8zcwQiRz/+cZd4F9Czg0eV31LkjDftUY235d2t4Je+KVSIZ0WGxYTfMyW9CKnhWhCtUqUy1/0iUiRFk9R7oObsrWxt3VrMPIgKgxf3lbastYXljxbK/Vsk+ClLooUn'"</definedName>
    <definedName name="_AMO_SingleValue_587946619_TaskState" hidden="1">"'Partitions:13'"</definedName>
    <definedName name="_AMO_SingleValue_587946619_TaskState.0" hidden="1">"'SASUNICODE7V1Zb9s4EObzAvsfjCzQh6Ib5z7QC45zFU2crJ2m2CfDcZzWWF+1nGSDxf73/TgURYm6ZVmyu4RgWaKGc3E4HB6i3rGP7G82ZANWYU+sx6bMYn02ZiP2nq2xTbbONvBfwZMR6yL9Hk9H7Bs9fWQz9sB+Zwe4/sg+sF/ZL+wdu2Ed4PgLeUa4GiInh20BeoijAwoveMah7kC1B9g1hzaH3AHNbaIraXN8QxtLDb91dsLOcJaUL'"</definedName>
    <definedName name="_AMO_SingleValue_587946619_TaskState.1" hidden="1">"'FwfE6YucPSBt8feIN+tJs8u4DaBc8PBzqHq4GwASR4By3kd4cwlmwL7gCCucc957QP/Zzx9AeUx6PYIK6e2Cx30oIsuOL9jhzjvsC3QOsTdmqOZW5K+70heB5YBXXVBT3Cpa22Guxnu2pD8mK47Nh4rArMXS5dk+0EyCX1yeRv0jN93cW/RnaRgIefM5o+X24jgqgnpTZHvuRBKTaL0RHQekVYEzZmTzstsRlfF0h1R7iJoTqhOPBVoO16K'"</definedName>
    <definedName name="_AMO_SingleValue_587946619_TaskState.10" hidden="1">"'kDYkuPtEnLv3muL+Yi0S3zVZYden8cV4mra9/rI6B0/eVq7tjK7wMYtF4Be7heeBWfcT6ksMbTpmdJ6fjiwFhTUvjHxnbe94T340dL3nqZG0dhxOu5q4VqoWUMZ26equyudtT2VqKwKP6qlVNDwV4l60qQ+RXisZpVNqVWdIGxPfaShUY3Sj+mH+uDapFq+o9h57enVubN6coq6v2T29O9i9lOErMDURK6pnMiZzPxkifWrzICLY8B60inC'"</definedName>
    <definedName name="_AMO_SingleValue_587946619_TaskState.11" hidden="1">"'3wecWrhWGW8D49ymc2rpuzEXh3pb/BtATW26hpQmdr6kuWPZorBgJDu8Rq0hMarqljQQob6GXvrckkpSP29eLEYhHqokNn644f092nhr9JjjyKVmeeoOD7zY7cWlc5y5NWSbFGVd6EgPPJSwiWuuLqne8pUha68K+1aCX1AW8Dbf6Y1Yj2/aXmIBoMvkl2Ufy+4pbLxeWVrLpa2RQaXDJJ44fyab5JtWfMe2p2WXu3oeseZesQxLd2fiUpS'"</definedName>
    <definedName name="_AMO_SingleValue_587946619_TaskState.12" hidden="1">"'f5Du467txeQ41EWJRT7Kds2dqT37hL/73ddWiIyyhqpPh6sN6iZpNI78Fn51nH5Od4KyCeDyufqoPvA/sP'"</definedName>
    <definedName name="_AMO_SingleValue_587946619_TaskState.2" hidden="1">"'myXQ3CqB5nYJNHdKoLlbAs29Emjul0DzoASah6X4hI2CqPJWucu+I41HPEV5+e/I+QgsnOq9HR3NT7WaKPqQ0NfUhk8ofpoh3kkXqcjc7ghFx3iEuzFFnW4sR3jSpPQeMI4JluPjuR7ofuikr7kizim1/jIGbOI8xX+FYrQXwixhvFo5Jc1aMXkVlK7TMKnCpL7CtdTfBf4t3Ol6/E4xzQWVU4/oKknd+a3IEnRDeimcIccYuLlMXB6LqPA'"</definedName>
    <definedName name="_AMO_SingleValue_587946619_TaskState.3" hidden="1">"'nDyFyhuNq2NeWhmkWqO1qCv79ug3SXTrrkpZzhfM9wdaozHtU00S/ZhWtSvSlLpHmlVelr9ET4THW6fD2x/TemOpxCWi9d8VhZpSD1/shfhy2yl5Tb6lD3rKCXH3iZeT0wSqAqLJX7Df0OY/ZW/uqhqugqPpNIKSgIiL/dDT03sJ79g8sqQb9nuD/PSB/IH0M6m891/9GcuL2uen48bdrrwPhKjhEeVUS4DnMBctBLlj2c8GylwuW3Vyw7O'"</definedName>
    <definedName name="_AMO_SingleValue_587946619_TaskState.4" hidden="1">"'SCZTsXLFu5YNnMBUs2HO6RiTgMXi+ZzOOPaSTn3tOGro5fD5ZJQl1Sa9YL8Dg/o7QNsoEetUBdZwTsE2BrdvTwRJyKaFiMKHZ80cjqaaVBo5NhWqlR6gBwFkVEQi/u2FFdi37DmGKd8BgtfcSanJdwDvKMb+t4dsG+oH40EsocjquJZ1/nxnIN3ZwhxpgXzzns/RjHSWLJiou4o+1UWcE1fh2KuYXPmhVooVFcFGObpyjBJtqzm7lt4YJmQ'"</definedName>
    <definedName name="_AMO_SingleValue_587946619_TaskState.5" hidden="1">"'pLiWZwdqL7UGeV6BGyw9oU/kOMEKp+/byLndVqw9c/UVxH9FDG+MSIZx1rPWOe5RVCiT+flJ4wPdw5v+/GKRl/eOr3dW6cHwfs6fWqJKhTjfyM4v+79OsrWCp6DGsfk7nOc475j4/8ZW34ps+i9/V+klb1oXd44L7U6ekjut6UuarifOqOxxXruBlrdOH8bN/4VHbM0cK4tgUdP17LLsrmhsZJOwTFnEPWi7OGKbGLedvwMtawGTMesDSmu'"</definedName>
    <definedName name="_AMO_SingleValue_587946619_TaskState.6" hidden="1">"'8KtB5tWyAaX9PHse4S14NN2kuksyxyGh5ZxEunkQmcvdTsk0/zqGAUUWNVxzTockuezncpiNACzpV5QkyaGvK4leTTIgTHJm6sEZDeZ3XIZTT0rW+bK4dQnlc7G5JHxsLQkf20vCx86S8LG7JHzsLQkf+0vCx8GS8HG4JHzI9RWL5qSaqhULWz3hbcX71Npmz//ii8u/gMs/EGmIVnnC5Gi0v9X2rntQsDeukY3wWdf1kPHTaEnddGqxc7Z'"</definedName>
    <definedName name="_AMO_SingleValue_587946619_TaskState.7" hidden="1">"'SB1koRcUruuR5zzR3cRwhtWFD1nG0M0nRjuE8ar2MbinZLOoaVE+Qx9iUsanF2NSmsSpjVblb1ZaxKmNVuVvVtrEqY1W5W9WOsSpjVblb1a6xKmNVuVvVnrEqY1W5W9W+sSpjVblb1YGxKmNVuVvVobEqY1ULGAXdMHZl7CrQruIg42cR1dxlsnU9dXu9dot4Xt61PUF7jJQxIx22x0oZvHDLeC6NepP5d7gpZ41A0G4I5dhG0A4JZrWC+2'"</definedName>
    <definedName name="_AMO_SingleValue_587946619_TaskState.8" hidden="1">"'2l4FZPeaF5W746G5DOrFCt5Nf2ZaMV54fLaQGzydKO5T9sDW3YOzmKjwvWozcnBy4s/vX/A/LC3pwV4kjkrXjelxce053irUs6l1csflcMsXMD3x8k33Xc7jdGs6/f/4I7uT8Jx8fX/95rOMN211jcKm4/tP/9o2pGm1x0NC98GY/5+LucJ8arGa9WslfTIzHj34x/y+7f+Hs+R5DoBFef8LswPs74uNJ9XFC/2/g54+fy8HMN2pPD+Djj4'"</definedName>
    <definedName name="_AMO_SingleValue_587946619_TaskState.9" hidden="1">"'5bFx4kxTuPfjH+bZ9apjhpYZ+eMv8V9ZqI44+Hm9nA6lvAdQ3rIP2Z8fxAxvi0kV+++h9fl1a1xN6hrV/BkLSb2TWiZGmdqXOkxhT4nlTyq+Nlrd/Gz7XJXmCP2J1u2efVi57NXYdYy3UiYu2yT+HR9Lzll9cn8t98nZ/fFUbzHec90XjOcUjovdMnEt5H6rh12Tl39h9XYga2aUo+r4OP4/3Nki1CU30vaJqWTT/dpqyplVZMouPTrFDvM'"</definedName>
    <definedName name="_AMO_SingleValue_617623402_TaskState" hidden="1">"'Partitions:13'"</definedName>
    <definedName name="_AMO_SingleValue_617623402_TaskState.0" hidden="1">"'SASUNICODE7V3pb+I4FPfnlfZ/QF1pPoxmS+9Dc4nSazQt7UKno/2EKKUzaLmGQGer1f7v+/NzHCfOQRJCAqwVAYnz/C4/Pz+/OOYd+8j+Zn3WYyX2zDpszCzWZUM2YO/ZBttmm2wLvyXcGbA2yh9xd8C+0d0pm7An9js7wvlH9oH9yn5h79gdawHHX6gzwFkfNTlsA9B9HC1QeME9DvUAqh3Abji0OeQeaO4SXUmb4+vbWCr4bLIzdoFvS'"</definedName>
    <definedName name="_AMO_SingleValue_617623402_TaskState.1" hidden="1">"'cnC+SlhagNHF3g77A3q3Wvy7ANuGzi3HOwcqgrOepBkCljO6wDfXLIxsPcI4hbXnNcu8H/G3RdQHoJuh7ByavvQQQe6aIPzB3aM7z22A1rHuNpwNHNP0ncdyavA0qOzNugJLnWtTXA1wVUTkp/SecvGY0Vg9mJpk2w/SCahTy5vje7x6zauLbqSFCzUnNj88XYbEFw5Jr0x6v3MhVKdKD0TnSnK8qA5ccp5m03oLF+6A6qdB80R9YnnHG3H'"</definedName>
    <definedName name="_AMO_SingleValue_617623402_TaskState.10" hidden="1">"'OSLk5ffijknJ5NN92qpKWdYkCm79KsUOE5T1Ce4xFufuvaa4v9iIxHdLVtj2aXwxnqZpr78sz8GTd5RrOtkVnrNYBH6xW3gWmHU/of65p0nHhL7npyNbQWHNCiPfWdub78mOhq73LDWS1I7DaZdj90o1AsrYLlnfVfW846ksbUTgUTO1koanRNyLMfUp0mvFo3ROo+oEZUPiezaFKY3iV85MM+ifAXSdR+tQzdf88W9cbd9QLz/1zP7c2Lw'"</definedName>
    <definedName name="_AMO_SingleValue_617623402_TaskState.11" hidden="1">"'1hU/YsGeED+gfUtavwFRHTKnuydjNfaeP8rHNg4h0w2faKhLeBZ87uFIY7gHj389wbLdJbS4Kj7b8d4Ae2XILLY3o+5b6jGVnbUXGOHzmrCI2qemGljFQXkVvfW9LxGkf95ggMhVT6rE1n644f892nQp9RjiyaVleeoeD70o7cmlc5y5JW8bFOav1JAZeS1hEtNYX1e/4iBK314X9p4PeUlfwStzqT1mFbNvfYgKizuQ/lE9pfFDcermwtJ'"</definedName>
    <definedName name="_AMO_SingleValue_617623402_TaskState.12" hidden="1">"'ZN3iODWoNLPnL8SDrN16n/DGnvzTZzz1Jkz7tmLZLowcanLD3O/6tv4srtNVTGwqKaYt9ly9ae/O/U5P/jvgkNcRlFjxT/Sq+PvOkk0mf66XnWMfk53gmI+8Pap+zg+8D+Aw=='"</definedName>
    <definedName name="_AMO_SingleValue_617623402_TaskState.2" hidden="1">"'S3G7AJo7BdDcLYDmXgE09wugeVAAzcMCaB4VQPO4EJ+wlRNVPiq32XeU8YgnLy//HTWnwMKpPtrR0fxUy7GiDwl9S2P4iOKnCeKdZJGKrO2OUHSMJ7gaUtTpxnKCO3Uq7wDjkGA5Pl7ria77TvmGK+Ic0+gvY8A6vsf4LVGM9kKYJYxXK+ekWWtGXQWl6zRMqjCpb3Au9XeFXwtXuh6/U0xzRe3UIbpKUnd9K7IF3ZBeCheoMQRuLhOXxyI'"</definedName>
    <definedName name="_AMO_SingleValue_617623402_TaskState.3" hidden="1">"'q/M5TiJzhuGr2uaVhmgRqu5yAf79ug3SXzLqk5dzg+5FgK9TmHeppYl6zilYl5lLXKPPKq8o36I7wGJt0eOdj+mxMzbgEtD674jATqsH7fR8fDltmr2m21CJvWUKtLvEycOZgJUCU2Sv2G+acp+ytfVbBWVBU/SYQUlARkX8yGvps4T37B5ZUgX7P8PsekD9QPgT1t57zfyM5cfvcZPz4x7XXgXAlHKK94nMcjqlEbaePMvExl2LIcrw2kh'"</definedName>
    <definedName name="_AMO_SingleValue_617623402_TaskState.4" hidden="1">"'ytjSSHayPJwdpIsr82kuytjSS7ayPJztpIsr02kqyuHO4s8ipI4Y2q480QhpT5f/TMuVZnHhAsk4S6ptlPJyBCXUdpa2SHHZqxtJ0nJp8AW7Fnm8/EqciecF7EvMA7e109rdToaVaYVipU2gOcRTNooRd3rkGdizzTkPpd+Jw+eYYjPi/hHGSZD6ni3hX7gv5RiylzOK467n2dG8stdHMB/zYvnkvY+ymOs9iS5ZehibZTZQW3+LQoRyN81'"</definedName>
    <definedName name="_AMO_SingleValue_617623402_TaskState.5" hidden="1">"'iRHC43iIh/bPEcL1jGm3s1tC3zMjI9ncXagcm8XVGsK2GDtC38g88qqnj+XJdcBNGDrnym3JfJaIh8+IBmHWiZV57lBUCIH6OUnjA93De/48Yqy9W+d7Oi9k3HiubEujUQlygl9Izi/7v06SjcKXoIax+TOUV3iumXjX8eRX8ossn3/F2ll1lWXd5aXWh09xPfbUhcVXI+dp3f5eu4aRt1Z/nbW85LomKWG78oSePRkI7tsmzuap7VyjjmD'"</definedName>
    <definedName name="_AMO_SingleValue_617623402_TaskState.6" hidden="1">"'qOdlDzdkE/OO4xfoZRVgOmVNSHGDTwUyr5YNKO1nOfMIH8Gj6cbVXZxn4hJaPsNO9txc1nKPU7LMv+6tR5FFBeec0z5JLue5HGYrAEvyFYhxaujrEKNXH/YIk1zJ8OQ8PeRXXIZzT0na9RWz1rEVz8X2kvCxsyR87C4JH3tLwsf+kvBxsCR8HC4JH0dLwsfxkvAh1+MtmpNyolEsbLWddxTv0mibvv6LLy7/Ai7/QKQhRuURk9lo/6jtXSe'"</definedName>
    <definedName name="_AMO_SingleValue_617623402_TaskState.7" hidden="1">"'nYO9cmY3wVTqbIfnTaEnddPjap+g1PlIHaShFxSu65FmvTGrjOEFpzYas4mimkqI5g/Oo9ZW6paSzqFtQPUMdY1PGphZjU9vGqoxVZW5VO8aqjFVlblW7xqqMVWVuVXvGqoxVZW5V+8aqjFVlblUHxqqMVWVuVYfGqoxVZW5VR8aqjFVlblXHxqqMVS0gC7pl7MrYVaBdzYKc/RRRPbuMt66naq/XbhDPy7u2J2hPqiKeSIftyVUEL9wyfh'"</definedName>
    <definedName name="_AMO_SingleValue_617623402_TaskState.8" hidden="1">"'ZGvc78O6IVs0YgaPecYmwjaEcds1rB/bZS8KinvNC8I1+V9UhnVqhWshv70tGa5YeLGQHTydKcyX/YGtqwd3IUH1esQ29O9lxY/Ov/e+SFvTVLxJGoW/K8qys8prvE25d0Lm/Y7F2UxE4/fD+pbNdxu98YTb9+/wuu5H5WHB9f//uo4QzbjWlxq7j90P73j8opbXLR0bzwZTzm4+9ynhmvZrxawV5Nj8SMfzP+Lb1/4+/5nECiM5x9wufK+'"</definedName>
    <definedName name="_AMO_SingleValue_617623402_TaskState.9" hidden="1">"'Djj4wr3cUHzbuPnjJ/Lws/VaE8O4+OMj1sWHydynMa/Gf82z1OnKnpglV0y/hb3hYnijIeb28PpWMJ3DOmg/pDx/UFEfltIrt59D+/Lq9vj7tDXbuDJGkzsm9AwPc70uMJjCv2ZVPyoYt17d/5P2+WuMCfsT7Zsz9XzfZ69Ck8tk2XC3G0bx6fre8kpq4/nv/0+Ob0vjuJ9lvdM5jXDKSXzQtdM/Jde17XDzrlr/rAaO7CVE+pxFXwc//0Z'"</definedName>
    <definedName name="_AMO_SingleValue_621796666_TaskState" hidden="1">"'Partitions:13'"</definedName>
    <definedName name="_AMO_SingleValue_621796666_TaskState.0" hidden="1">"'SASUNICODE7V1ZbyI5EPbzSvsfUFaah9FsyH1oLhHIMRpCspDJaJ8QATKDlmtoSDZa7X/fz+V2H+67abph1moBfZTrcrlcZbvNO/aR/c1GbMhK7In12YwZbMAmbMzesy22y7bZDn5LeDJmXdzv4emYfaOnCzZnj+x3doLzj+wD+5X9wt6xO9YBjr9QZoyzEUpy2BagRzg6oPCCZxzqAVT7gN2yaHPIA9DcJ7qSNsc3MrFU8Nlm5+wS35KSg'"</definedName>
    <definedName name="_AMO_SingleValue_621796666_TaskState.1" hidden="1">"'fMaYeoCxwB4++wNyt0r8hwCbhc4dyzsHKoKzoaQZAFYzusY31yyGbAPCeIW15zXAfB/xtMXUJ6Abp+wcmqH0EEfuuiC8wd2iu8Dtgdap7jasjRzT9IPLMmrwDKksy7oCS5Vrc1xNcdVG5LX6Lxj4jFCMLuxdEm2HyST0CeXt0HP+HUX1wZdSQoGSs5N/ni9jQmuHJPeDOWec6HUJEpPRGeBe3nQnFv3eZ3N6SxfumMqnQfNKbWJpxxtx01x'"</definedName>
    <definedName name="_AMO_SingleValue_621796666_TaskState.10" hidden="1">"'iOB6sTh37jXF/cVWKL5bssKuR+Or8TRtc/1leQme3L1c2xpd4WMWq8AvdgvPArPqJ+x/YmjTMafv5enIWrCxZoWR76ztHu/JjkZSWwvWWDl2y7F7KRl/JWtfdjl3nyfvtkLw2NlUScFTIu5Fv/cY6lniUbqgnm+OexPiO5rCgnraupUN+u3Br+o8XId2TuWNUeNq+4ZaYs2VoTmxuUuKdrtlZm0PsGEp61dgaiLus5/J+Mr5ZIT7M5MHEY0'"</definedName>
    <definedName name="_AMO_SingleValue_621796666_TaskState.11" hidden="1">"'GZ8N2tLoPPk9wZWO4B4x3z8GZWSeNpSj0TPnvAD015RZamtL3LbUZwxxZFaO6wdmtHVVJTbeUrN5u+Wrtu2siTv04/bYYTVhQi214dMX5ezLLVOgzxZFNzfK7dzj4zrFTh8ZV7pLUZVycUbUnMfBSwiLCtb6qdse9ftxWF/S/C2pN1eGVuNXXWIVs21tjAqLJ5L/CLqh/sLl1c2EoNZu8RfrVBpd8avmRdJpvUvuZ0P6YXebMJGTLu2Ydku'"</definedName>
    <definedName name="_AMO_SingleValue_621796666_TaskState.12" hidden="1">"'jBxGdbepz/tN3GldNr2KMKBpUUeyMbpvbk/9Ul/+/cbWiIyyhapPgnYLXnTSeRmo2n51nF5OV4zyc2D6qfsoXvA/sP'"</definedName>
    <definedName name="_AMO_SingleValue_621796666_TaskState.2" hidden="1">"'twCaewXQ3C+A5kEBNA8LoHlUAM3jAmieFEDztBCfsJMTVd4rd9l33OMRT15e/jtKLoCFU+2Z0dHyVMuxog8JfUt9+JTipzninWSRiiztjFBUjGe4mlDU6cRyhidNut8HxgnBcny81CNdj6z7W46Ic0a9v4wBm/ie4bdEMdoLYZYwbq1ckGaNiLI2lKrTIKmCpL7BudRfHb8GrlQ9fqeYpk711Ce6tqTO8kZoDToh3RQuUWIC3FwmLo9BVPi'"</definedName>
    <definedName name="_AMO_SingleValue_621796666_TaskState.3" hidden="1">"'TxwA5g3E1zHNDwTT31XY5Af9e3frpLpl1Scu5wXePYCtU531qaSKv2USrErnUNe655bXvb9ET4TG26XDnY2o2ZmdcAlrNrjjMnErwdj/Ch8OW2WvKljrkLUsoNSBexlYOVgJEmb1ivyHnrLG35lkFZ35R9RtfSEFFRP7JaKjZwnv2DyypAv2e4/c9IH/g/gTU37rO/w3lxOlzk/Hj7dde+8KVcIj6KsXAc5oJlpNMsBxnguUoEyyHmWA5yA'"</definedName>
    <definedName name="_AMO_SingleValue_621796666_TaskState.4" hidden="1">"'TLfiZY9jLBspsJlnQ4nCMTURjcXjKex5/QSE7P1Ydujl/3l0lCXVNv1vfxOD+jtA2ygT71QF1rBOwTYCtm9PBEnIpoWIwodjzRyOZppUGjk0FaqdDdIeAMioiEXpyxo30u8oYJxTrBMVryiDU+L8EcZBnfVvGszr6gfTRiyhyMq4lnX5fGcgvdXCLGWBbPFey9huM8tmT5RdzhdmpbwS0+HYq5hc+a52ihYVzkY5sXqMEm+rO7pW2hTjMhc'"</definedName>
    <definedName name="_AMO_SingleValue_621796666_TaskState.5" hidden="1">"'fGszg7sXOqSSi0A66994Q/kOIFdzpubyHmdFmz9M+UqIk8R4xtjknGiZMYqzy2CEjmdm58gPpwl3P3HKxp9eWtlu/dWBsFznQH1RCWK8b8RnFf3Xh2l6wWvQI1jcuYcV7jumPh/xp5fyiyyt/+LtDKLVuWN8lKbo4f4flvqooLrmTUam6/nbqDXjfK3UeNf4TFLA9+VNfDoyXp2WTd3NFbSyTnm9KOelz3ckE0s249fopVVgKnG2pDiBp8K'"</definedName>
    <definedName name="_AMO_SingleValue_621796666_TaskState.6" hidden="1">"'ZN4sG7C1n2XmEdyDh9ONq7s4cxwSWs5JJJsHkaWc/ZS8513HMKTIooJzzumIJJd5LofZ8cGSfEVJnBLqupLw1SRDwiRnph6t0WB+xWW4cN1JO18WtS6heC5214SPvTXhY39N+DhYEz4O14SPozXh43hN+DhZEz5O14QPub5i1ZyUE/ViQasn3L34gHrb9OVfPHH5F3D5ByIN0StPmRyN9vba7nUPNuydY2QjeNZ1O2D8NFxSJ51K5Jyt1EE'"</definedName>
    <definedName name="_AMO_SingleValue_621796666_TaskState.7" hidden="1">"'aSmHxiip51jPNXRxnuNswIas42qmkaEdwHrZeRrWUdBZ1C6rnKKNtStvUamxqV1uVtqrMrWpPW5W2qsytal9blbaqzK3qQFuVtqrMrepQW5W2qsyt6khblbaqzK3qWFuVtqrMrepEW5W2qsyt6lRblbaqFYyC7mi70nbla1dRkNGziPbcZbx1PVVzvXaLeF7ftT1+e4wUMSMdtMdKEbxwy3gujHqTeXe4KWaNgN9uCMXYht8OCXq1gvNtJf'"</definedName>
    <definedName name="_AMO_SingleValue_621796666_TaskState.8" hidden="1">"'9ez/ZCy/Z8VTYknRmBWsmu70tHK8oPF9MDppOlHcl/0BraoHdybD7qrE9vTg4dWLzr/4fkhd0lS8SRKFtyvS8vPKbzjrstqVzesOhdMcTODXx/kGzXcTvfGE2/fv8LruT+JBwfX//bU3AG7a6xulXcXmjv+0fllDa56mhe+DIe8/F3Oc+1V9NerWCvpkZi2r9p/5bev/H3fM4g0TnOPuFT1z5O+7jCfZxf3q39nPZzWfi5Bu3JoX2c9nHr4'"</definedName>
    <definedName name="_AMO_SingleValue_621796666_TaskState.9" hidden="1">"'uPEGKf2b9q/LTPrVEULrLIrxt/ivtRRnPZwS3s4FUvwjiF9lJ8wvj+IGN8Wktvvvge35c1tcXdoazfwZC0m9k1o6RanW1zhMYU6JxU/qvjZW3f+s+1yV5gz9idbt3n1fOezN2HWMtlImLNu4/h0dS852+rj+W+vT07vi8N4j/KeybxmMKVkXuiaif9GGjh22Llw5A+bsQNbOaEeN8HH8d/n0B4hL78Xt09KJp/q0zZVyrIikX/tVyl2mOPe'"</definedName>
    <definedName name="_AMO_SingleValue_65748969_TaskState" hidden="1">"'Partitions:11'"</definedName>
    <definedName name="_AMO_SingleValue_65748969_TaskState.0" hidden="1">"'SASUNICODE7V1bb9pIFD7PK+1/QFlpH6puSMhd24sIpElVSligqfYJUUK2aLmkYNqNVvvf95szHt+wjW2M7aARAuzxmXOZ+ebMmYvtV/SW/qEJjalE32lIc1rQiGY0pde0R4e0Twf4L+HKlAZIv8fVKf3FV5dk0AP9Ruc4fktv6Gf6iV5Rl/rg8TfyTHE0QU5B2wH1BJ8+JDzhmqD6AqlD0O5ZsgXlMWQesVwlW/CbmFyq+O7TFV3jV0la4'"</definedName>
    <definedName name="_AMO_SingleValue_65748969_TaskState.1" hidden="1">"'LjOnAbgMQLfIb1EvjuPPSegOwTPA4u7oKpBszEsWYJW6DrFr7BsDu5jpmjhXOg6Av8PuPoEyTPIHTJXIe0EZTBEWQyg+Re6wO8xVSDrAmd7VsncsfUjy/IauIz5aAB5UktvqRk4M3DWg+V1Pu6bfBYhnN1cBmzbN7ZJlqewt8nXxPkA5ws+UxIWyGmY+ol6mzJdOaK8OfL9yERSmyV9ZzlLpGUh07DSRZ0ZfJSt3CnnzkLmI7eJ7xlixy3x'"</definedName>
    <definedName name="_AMO_SingleValue_65748969_TaskState.10" hidden="1">"'gVuyx7K1dWux8KAqGmbc7c2vvoXtjxbWg+sk/Dlroo5n/ISxgSveVOj4yBF2CdpJfrIGor7Hbh9nTmQb5BzjdUk+R3Jhlp96c0j89+Xto4TGNDZn1uTb/7xeP5lF3ngmuc5eTqsaV3yiyaD6KVv83tD/'"</definedName>
    <definedName name="_AMO_SingleValue_65748969_TaskState.2" hidden="1">"'MAeZlRxkHuUg8zgHmSc5yDzNQeZZDjLPc5B5kYtPOMhIquiVB/QVaSLiycrLf0XOJbgIqfdmdLRtqd8QX4hv1tYqufmU9ROu9czfPGVvy/pypIhTUbc4bnvkmNmAZvGiU5XbGZV6OcqY/yPS3Hzs9D2+Iq3c54973OAdNdgjA0ntHQUIGoNzCF0n+AraMr3gqL7PZV1CrhHrMrXGCiVQlOlX+gVjozr9bh5VceQX/b30pZRSZIQaT4Y3qn1'"</definedName>
    <definedName name="_AMO_SingleValue_65748969_TaskState.3" hidden="1">"'N/1IDVy4x7mng7Fe0mSVoDM5lH/8XqokTJ/H0WfW/L3zpSvjI+oqucTCnEted1xtG51yKYMvFzlhyvjOWnO2MJac7Y8nJzlhyvDOWHO2MJZWdseRwZyx5vnY4ZzufgxXumN0bM1/ibMaz886IWVE12Yohx7sDa174PWirZtQu5tXVeEFIklGlHGnOrTnTYPlNnh0Pkl/l1DHoRBS5MDVocIw85PGKfSzHMDMun+jyb3GsRh8NlmEk1iVYAy'"</definedName>
    <definedName name="_AMO_SingleValue_65748969_TaskState.4" hidden="1">"'XdKW0ROlpyUrr1qeFagz5hPNOMaHMwrzaufd6YSwtlcw0cbsrnBsiq43MV2bJyjBItR6r7ZDi1UdDCtw/pQ3P0Y2SI0DAtssHmO9RgG76vuzEWhG+Lzic7HIT7yxvkvkeaGvvf4NvnlHmof0in/pXUKs7n1lxPtghoovWmUf/CyzXxWy0gBsJ9gaqFLvfA/Yx7KT/pWdX8Ldf+pjV/DQ9SBac69WDFLb5V2Py8MGCXfpqxSofp5P6IOHKjl'"</definedName>
    <definedName name="_AMO_SingleValue_65748969_TaskState.5" hidden="1">"'l2UGVpF3eZrcfcYqFzOWVyVtrryLlLvUPtt1nTClqsYVNAc+HCJvwciSg7vTojw/Q9j5qTm1R+seWFxJmx450pJOvO/biU9fy0OC6JHpSB6HBVEj+OC6HFSED1OC6LHWUH0OC+IHhcF0UPtCNi2JuVYvVjQOrC7Fx9xb5s8/9NKXP4JWv6BSEP2yo/WTNFqr+1etbVpuxRl/XU/YMYl3FKnnOra1VtVBkkkhcUrXsvTXnMe4HOJ1KZJWcOn'"</definedName>
    <definedName name="_AMO_SingleValue_65748969_TaskState.6" hidden="1">"'l8iK3hrNw1b7vUhJhqgWpF4hj8aUxtR2MHWoUaVRlTqqKhpVGlWpo+pIo0qjKnVUHWtUaVSljqoTjSqNqtRRdapRpVGVOqrONKo0qlJH1blGlUZV6qi60KjSqNrCLOiBxpXGlS+u1lGuX0W01y6j7eupmTs8O6xzcff2+D0VI48V6aCnguShi0DGj9ykt2n1mSz57BHwu6s6H2z43dOvdys472/w7/VsL7Rpz1ejMZfZIrBU0uv7ksla54f'"</definedName>
    <definedName name="_AMO_SingleValue_65748969_TaskState.7" hidden="1">"'z6QGT2dJbq3/QHtprPl8ixbuvRenRoCHf1TR2cFH2tPE7x79oXSOz9dg5S6yRzFty3YUlPaYzxd2WvFre0rr93h1cE7SXoE53H7fzbq4F2yJ9TLxd3J9w9sA6Tpif2P977+H5QHJ/ena7uFepbTzYNMkwue1oXvoyEfOJu7+utFfTXi1nr+aNxLR/0/4tuX8T9/lcwqIrHL3Ht6F9nPZxufs4v3G39nPaz6Xh55p8F7/2cdrHFcXHyTlO7d'"</definedName>
    <definedName name="_AMO_SingleValue_65748969_TaskState.8" hidden="1">"'+0f9tk1amGFlijGxJ3cV/rKE57uI09nJdL8FM4hsg/I/HMDTm/LS23730PbsvPt8V10dZu4ck6JJ+b0NEtTre43GMK75pU9Khi11t39qvt6qkwl/QnFW1dPdv17OewahlvJsxZt1F8unqrTQdl9sHlx6P571WfnNwXh+m+znvG85phkoqyY6bs8PHB+WrsVQ2kTZjuPlKLdT6FR5TkXii/Fus/WPEn26mDnrkzrezyxdGsVDm6lheJVxZ2P'"</definedName>
    <definedName name="_AMO_SingleValue_65748969_TaskState.9" hidden="1">"'ie27dROCB87Jih5+JRY+yH3og+hPVM0Se+4RzSQNmO940gorykbu8df9aBRS/GWxBut6q74wcnNnXPG1HtmTPEF+FA2fAanNrySfU21fueVCdLnpg7SVwbHarYvrUDPMxzbHO5As/pErLlZ1s2NJNyb9ndB/WjaLUvpkX9b3EYW5rhfzjkEx17iXWBPDh51fkuZM+a05xK8te+uiaD0bSFDPCs2Ki6CninrRUkD7UHUS52qXPqraJEUbVLv'"</definedName>
    <definedName name="_AMO_SingleValue_662231970_TaskState" hidden="1">"'Partitions:11'"</definedName>
    <definedName name="_AMO_SingleValue_662231970_TaskState.0" hidden="1">"'SASUNICODE7V1Zbxs3EJ7nAv0PggvkoUgtHwnaoDkgW74QRVYl2UGfDFmWG6G6osOuUfS/9+NwufeuuKs1VwYIQSsewznI4cyQS9Pv6RP9Q2MaUYUeaEBzWtCQpjShD7RD+7RLe/itoGZCfZTfoXZCf3HtipZ0T7/Qb0h/oo/0I/1A76lLPeD4G20mSI3RUsB2AD3GpwcKT6gTULegOgDsjktbQL4BzUOmq2gLfGMHSw3fXTqhMzwVpQXSd'"</definedName>
    <definedName name="_AMO_SingleValue_662231970_TaskState.1" hidden="1">"'cbUB44h8A7oNdpdh+R5C7h94NxzsQuoY3A2giQrwApeJ3gKyebAPmKIFvKC1yHwf0btEyhPQXfAWAW1t+iDAfqiD85v6R2eb+gAtN4ht+P2zDVLP3QlPwaWEaf6oCe5DPfaErklcjeQvM7pnoNnkYI5iKXPsn1nmWR/CnmbXCfyfeQXnFMUFmi5dPgT4zZhuKomvTnaPRqh1GZKD0xnhTITNJduuRizJadM0J1xvz7w/Osbl3XCrU3QbDly'"</definedName>
    <definedName name="_AMO_SingleValue_662231970_TaskState.10" hidden="1">"'I9b8PIcxRTk+iPHvSeNTdfF9pP8B'"</definedName>
    <definedName name="_AMO_SingleValue_662231970_TaskState.2" hidden="1">"'mqPonx/7xikeGKd4aExfBxhHc3YnSNHMSAZpmhnLIE1Toyl8VJ++oUz4f1P25xtaroBFUL1zYoXNqVa1fLGClhZpxtHEEt4/m99Wrf3+OoxRRkNfUBbE45XvcI2Ucpc/wYgqHE95MZOEDsdHAmbJLQSvY3wFbJV+5ninxyNcQash8zJxo6gKIKr0in5C1Fin351UDak4v/g6FlJSkb47G42wD/xA/1IDNUeICBvIvcKcWAFiya289H/AGIe'"</definedName>
    <definedName name="_AMO_SingleValue_662231970_TaskState.3" hidden="1">"'v4vLhxRD6ONOk8+tedhn9szuZc6kB+vxWNOgdGKa3b5jec1ML+lmT1J5/5IJxkklqxdEK+oGwHT5Cbspr4WhEOoPHWXHZnFeCahV2Adia4wnEKlb5ILmqFVZFerK5u0JJpt/ktWgS/RqXjgAnrMjC4aDBdnfAPtBLS784Za+pT/8SaeXRGkxjmZuXZA4UdT+1RaoH9kMG+TlGXYOu4CObmjIn42qj7uvGWFromzPo4aZ4zqFZdXxOtCWrZu'"</definedName>
    <definedName name="_AMO_SingleValue_662231970_TaskState.4" hidden="1">"'jRqtbY59NTTwta+PbYU0vvtzSooWlcmNHNU4xgGxaqu7EuNHjfSxePOT1It5fnaH2HMhVPnuPb45J5qn0oZvwV1Rryc3fVYlYDmpi9RYy/sHJNPGtbqAPptkCNQpc9cM+wl4qjbmrkL3n0Nx35M1iQGjDVsZLsAq6LXOOF6YDX+0XGKh2Gk28jstDV7TudVb+CbnNd1h191cq/M6DKovvcovQao99mTscsuYpBBcxeDJbsbxx0WoTfO6S/b'"</definedName>
    <definedName name="_AMO_SingleValue_662231970_TaskState.5" hidden="1">"'RgxJrVXc+/uNYickOE0UJJ3B2ndjm7ZXBxsBReHpXER3Q0un4vyNCNu17h8PsxoRzWTdUraJw5a5yFb0fztnyLx1hW4/AMeRFrbmbsDELXGwR1eD7artVe7m7CSTpfUT6e2dqdX9UEeSml+KCx50fvTfXyOUNp0II/xucklxc0aztPeDIQ1ZXON2rc6ZXWqYJ06sDpldapgnTq0OmV1qgCdaoHqCdrYeMrq1PPolI2orFYVr1U2prJaVbxW'"</definedName>
    <definedName name="_AMO_SingleValue_662231970_TaskState.6" hidden="1">"'2ajKalW8Vq2DXL/L5e2t6b1POHbeLHeY5+19pxB3Dr2M/dKks/9l8CI047E06m2K/uVFGXzIGfJQsl6Ez6Wa4OMl7KN7J6ri/Z1nfzb1ecc04j5bJPZKcV4vH611Frgc35dPlpu1/Ce9tT/j/Aol4X0nxUeDBnyOcuTDouRp4znHr5hdQ2f2eC0rzJFsWwmc+5S20l8SnEvZT5h0UCdgjwBd7MkR//nRBcsiPU+2cyNXyN0zj2PGJ04c3IV'"</definedName>
    <definedName name="_AMO_SingleValue_662231970_TaskState.7" hidden="1">"'w3pM8EWPu3EgU2tMHDyafTj53FC9tmYj2xHnTE2vVrFUr2aqFYzBr36x9y2/fxMnCI0h0gtQFvg1r46yNK93Gxa24rZ2zdm6z3dhLtLngE/XWxlkbV7aNC+8eWftm7VsRcVyT/y7S2jdr37YlhpO79Na+Wfu2efxmrZu1bttg3YJvIK1ts7at3DMd6m+ej+hP2rbTG2ZPTbyEN+TZdl39Y6vj1dQNqR302eeAJ9PzYFGvlN8bpfG+zn9k8x'"</definedName>
    <definedName name="_AMO_SingleValue_662231970_TaskState.8" hidden="1">"'tplF7GuSzx++j0jPeX6n5bampeJ3MQP9N0z50F5+xLlbIakih+9MUNw8JDTcGVgLvT4tx/U4CYDzup+Fqshf1Ijz/PTLpxbmauBjyqnpSqRdf1Bdn6wmvnt1BeaScFjxfbVkJ4Ksz9gKPB+1Qt0KN0SlOOAif8HGhQWHH82XBj87gbz8J9nt6HXoQb9Ze6vX1J4i7seiBe9mMLtpwy9I4TQ99Cj5SsX4GpDR/k1Slb768Zo3zu8CA9Y/Lax'"</definedName>
    <definedName name="_AMO_SingleValue_662231970_TaskState.9" hidden="1">"'POcv+LXa32N+ujNHnNnPJq5sd85cncBOXPklb0z42eL5L1GMhqVkXDyGkPcHv7kw1Hne839aysvwg2PenAEksqfSyPEfXe6+pB0L15YOxqYL2JM6lTjno9qiYRok7o5fsUWzeM2yMUipE3rdSU4F+PGWsg9c/U7eTzS74kR4zvlGzn65F9RKM34Qj2W59bBJ3tf99b7XeT8Gr0k/z5Gl+Q9WAun79Qdvtlv199FD41o5Kz15P8KCHuEfBKF'"</definedName>
    <definedName name="_AMO_SingleValue_671486722_TaskState" hidden="1">"'Partitions:13'"</definedName>
    <definedName name="_AMO_SingleValue_671486722_TaskState.0" hidden="1">"'SASUNICODE7V1Zb9s4EJ7nBfY/GFmgD0U3zn2gFxznKpo4WTtNsU+G4zitsb5iOekGi/3v+3EoWhJ1WJJlye4Sgm2JGs7F4XCGouh39JH+pj71qETP1KExWdSlIQ3oPa3RJq3TBn5LuDOgNsrvcXdA3/juE03ogX6nA5x/pA/0K/1C7+iGWsDxF+oMcNZHTQHbAHQfRwsUXnBPQN2Bagewa1PaAnIHNLeZrqIt8PVtLBV81umEzvCtKFk4P'"</definedName>
    <definedName name="_AMO_SingleValue_671486722_TaskState.1" hidden="1">"'2ZMbeDoAm+H3qDerSbPLuA2gXNjil1AVcFZD5I8AVbwOsC3kGwM7D2GuMa14LUL/J9x9wWUh6DbYayC2i500IEu2uD8jg7xvUNboHWIq7WpZm5Z+u5U8iqw9PisDXqSS11rE1xNcNWE5Md83rLxWBGYvVjaLNsjyyT1KeSt8T1x3ca1xVeKgoWaE5s/0W4DhivHpDdGvR+5UKozpWem84SyPGhOpuWizSZ8li/dAdfOg+aI+8RzjrbjpbhZ'"</definedName>
    <definedName name="_AMO_SingleValue_671486722_TaskState.10" hidden="1">"'3aetqpRlTaLg1q9y7DBBWZ/h7mNx7t5rSviLtUh812yFbZ/GF+Npmvb6y/IcPHlHueZ0dkXMWSwCv9wtPAvMup9w/qGhyceEv+eno1rBwZoVRrGztne+Jzsaut6z1EhSOw6nXY7dK50RUMV2yfquU887nqrSRgQeJ1MraXhKzL0cUx8ivVY8Sqc8qk5QNmS+k1Aoz9CNk4f549q4Wrzi3nvsyerc2Lw1ZV9fszO9O9i9kuErMNURKzr3VEz'"</definedName>
    <definedName name="_AMO_SingleValue_671486722_TaskState.11" hidden="1">"'mvtNH+djmQUaw4Rm0E+Fug89DV/1bQPh3KRzbmq7Ngf/elv0GsCNbZqmhEX9fcz+w7JlYOQscng07UZjSckObBXA8hd7y3laI0zZuPy9nH564F9Z8mhL8Pdt1KvwZ4cimVUXpDQ6x0+zIpW+duyQtGRfnrNZTGEQtaQ/RWl9UnxOjRNweF/Y/DXpLXcDTCJs/pgpbtr/FJESd1L/rPrHPd7j1cmFpLZu0Nwa1hZB7NPUg6fRe594z5N002+'"</definedName>
    <definedName name="_AMO_SingleValue_671486722_TaskState.12" hidden="1">"'TOO1S/u6QWy3Nn43PsPM4/A6/jyu0xnDkIi2vKnZQtW3fq/+eS/wPxOjQkZJT9Uf6fsj6WppNIz93T86xj8nO8FRDJh7VPeYrvA/0H'"</definedName>
    <definedName name="_AMO_SingleValue_671486722_TaskState.2" hidden="1">"'AM2tAmhuF0BzpwCauwXQ3CuA5n4BNA8KoHlYiE/YyImqGJXb9B1lIuLJy8t/R80nYBFU7+3oaNFUHxFfiE8xMr/gXtP+XhQH5VjRl4K+5hhmxPHjBJwli9RUbXeEpmM8wtWQo243liPcqXN5BxiHDCvwiVoPfN2flq+5Iu4xRz8qBq7je4zfEseoL4xZwXi1csqatWbUdaB0nYZJFSb1Fc6V/i7wa+FK1+N3jukuuJ06TNeR1F3fimxBN6S'"</definedName>
    <definedName name="_AMO_SingleValue_671486722_TaskState.3" hidden="1">"'XwhlqDIFbyCTksZiKuPMQImc4rpp9bmmYJoHaLifg36/bIN0lsy5lOVf4vmfYCrd5hz2NzOtW0apkLnmJMq+8Tvka35EeY50Pbz6qZ6NOximh9exSwEy4huj3fXwEbJlec7bYYr9VQq0u8zKY5qAlQJTpFf2GnPuY3tpnFZwFZRVvAiElFZn5JKOhZ0vv6R9YUgX6PcHve0A+onwI6m895/9GcuL2ucn48Y/rrwPhSjhke5Vi4DnMBMtBJl'"</definedName>
    <definedName name="_AMO_SingleValue_671486722_TaskState.4" hidden="1">"'j2M8GylwmW3Uyw7GSCZTsTLFuZYNnMBEs6HO6ZmXQYapr3jDcSDHmG694ztq6Ovw+WSUFd8ijXCfBEP6O0NbaNDo9M7enM4CfAVuyo4pk5lVGynGlt+aKU1dNKjWdtw7RS4dIe4CyOlKRe3DGlcy7ziSHHQOGxW/JINj4v4RxkGfdWce+CvqB/1GLKHI6rjntf58ZyDd2cIfaYF8857P0Yx0lsyfKLxKPt1LGCa3xaHItLnzXJ0UKjuMjHN'"</definedName>
    <definedName name="_AMO_SingleValue_671486722_TaskState.5" hidden="1">"'k/RgnWMczdz24KIZ+PjWZwdODnWGdd6Amyw9qU/UPMHTj1/zqKedzVg6585h5H5i5z3GLCMQy1j1nluMJTM9bz8hPHhruEdP17xrMzbaRZ8O80sRA7U5ZGoxLH/N4bz696vo3Sj4DmoCUzuXOQc1y0b/8848iuZZVb3f5FWZde6vLO81OroIb7fVrqo4Ho8nS/N13PXMOrO8rez5sWiY5YavitL4NGTjeyqbW54DqWVc8wZRD0ve7him5h3'"</definedName>
    <definedName name="_AMO_SingleValue_671486722_TaskState.6" hidden="1">"'HD9DL6sA0zE1IcUVPhXIvFo24Gg/y8wjfASPphtXd3GefSho9awi2fMRVcs9Tqky//qOHkcWFZwLTvssucpzBcxGAJbkK23i1NDX20SvsukxJvXE6mE6SyyuhAynnpK0z9RmrdconovNJeFja0n42F4SPnaWhI/dJeFjb0n42F8SPg6WhI/DJeFDrTtZNCflRKNY2AoL7yje5dE2ff0XX1z+BVz+gUhDjsojUrPR/lHbux7Cgb1xzWyEP41'"</definedName>
    <definedName name="_AMO_SingleValue_671486722_TaskState.7" hidden="1">"'dD5k/jZbUTacy81mu0kEaSlHxii551k+g2ziOUFqzIas4mqmkaM7gPGodjW4p6SzqGlRPUMfYlLGpxdjUprEqY1WZW9WWsSpjVZlb1baxKmNVmVvVjrEqY1WZW9WusSpjVZlb1Z6xKmNVmVvVvrEqY1WZW9WBsSpjVZlb1aGxKmNVC5gF3TB2Zewq0K5mQc5+iug8u4y3rqdqr9duMM/Lu7YnaO+VIp5Ih+09UwQvwjJ+FEa9Tv6df4pZIx'"</definedName>
    <definedName name="_AMO_SingleValue_671486722_TaskState.8" hidden="1">"'C0X0ExthG0c4RZreB+Wyl41HO80LwjX5V6rDMrVCvZjX3paM3yw8WMgOlkac7kP2wNbdg7OQ4fF9ThNyd7Liz+9f899sLemiXmSNYted6jlx7TXeLtSzqXVzR7twy5o4PYNyTbddzuN0bTr9//giu1b4nAJ9b/3ms4w3bdWNwqbj+0//2jckqbXHQ0L32ZiPnEu5wnxqsZr1awV9MjMePfjH9L79/Eez5HkOgEZ5/wuTA+zvi4wn1cUN5t/'"</definedName>
    <definedName name="_AMO_SingleValue_671486722_TaskState.9" hidden="1">"'Jzxc1n4uRrvyWF8nPFxy+Lj5Byn8W/Gv83z1KmKHlilcxJvcZ+ZKM54uLk9nI4lfMeQDuoPSewPIue3peTOu+/hfXl1e9wN+toVPFmD5L4JDdPjTI8rPKbQn0nFjyp+9t6d/9N2tSvMEf1Jy/ZcPd/n2avw1DLZTJi7beP4dH0vOcfq4/lvv09O74ujeJ/lPZN5zXBKybzQJcn/jOq6dtg5deUPq7EDWzmhHlfBx4nfH5EjQl5+L+6YlEw+'"</definedName>
    <definedName name="_AMO_SingleValue_732119577_TaskState" hidden="1">"'Partitions:13'"</definedName>
    <definedName name="_AMO_SingleValue_732119577_TaskState.0" hidden="1">"'SASUNICODE7V1ZbxpJEO7nlfY/IK+UhyhrfB/KJQw+omDsBcfRPiEMOEHLFQbstVb73/fr6uk5eu5hmIFsawTMUV1XV1dVH9O8Yx/Z32zEhqzEnlifzZjBBmzCxuw922K7bJvt4LeEJ2PWxf0eno7ZN3q6YHP2yH5nJzj/yD6wX9kv7B27Yx3g+AtlxjgboSSHbQF6hKMDCi94xqEeQLUP2C2LNoc8AM19oitpc3wjE0sFn212zi7xLSkZO'"</definedName>
    <definedName name="_AMO_SingleValue_732119577_TaskState.1" hidden="1">"'K8Rpi5wDIC3z96g3L0izyHgdoFzx8LOoargbAhJFoDlvI7xzSWbAfuQIG5xzXkdAP9nPH0B5Qno9gkrp3YIHfShiy44f2Cn+D5ge6B1iqstSzP3JP3AkrwKLEM664Ke4FLV2hxXc1y1IXmNzjsmHiMEsxtLl2T7QTIJfXJ5G/SMX3dxbdCVpGCg5Nzkj9fbmODKMenNUO45F0pNovREdBa4lwfNuXWf19mczvKlO6bSedCcUpt4ytF23BR3'"</definedName>
    <definedName name="_AMO_SingleValue_732119577_TaskState.10" hidden="1">"'I4LrxeLcudcU9xdbofhuyQq7Ho2vxtO0zfWX5SV4cke5tjW6wscsVoFf7BaeBWbVT9j/0NCmY07fy9ORtWBjzQoj31nbPd6THQ1V71lqJKkdB9Mux26VdgSUuV2ytmuXc8dTebcVgsfuqZUUPCXiXsTUx1CvFY/SBUXVOe5NiO9oCguK4nWrp+m3r7+q83Ad2v01b/4bV9s31Mprrt6fE5u7pPAJW2aP8AHtQ8r6FZiayCntZzJ3cz4Z4f7'"</definedName>
    <definedName name="_AMO_SingleValue_732119577_TaskState.11" hidden="1">"'M5EFkusE9bTsT3gefJ+TRJYZ7wHj3M5yZddJYikLPlP8O0FNTbqGlKX3fUpsxzFFbMWIc3HO2Mzap6ZYyYmB7FbX23TURp36cMUGMVCyoxTY8uuL8PZllKvSZ4simZvndOxx8V9qpQ+Mqd0nqMi7OqNqTGHgpYRHhWl9Vu+MRJW6rC/pPB7Wm6vBK3OprrEK27a0xAdFk8p9oFxQfbG7dXBhKzSZvkX61wSWfWn4kneab1H4mtPdmlzl7Kb'"</definedName>
    <definedName name="_AMO_SingleValue_732119577_TaskState.12" hidden="1">"'LlXbMOSfRg4rMtPc7/6G7jyuk17BELg0qKfZcNU3vyP/KS/1/vNjTEZRQtUvz7sBp500mk9vTT86xi8nK855P3B9VP2cL3gf0H'"</definedName>
    <definedName name="_AMO_SingleValue_732119577_TaskState.2" hidden="1">"'C6C5VwDN/QJoHhRA87AAmkcF0DwugOZJATRPC/EJOzlR5VG5y77jHs948vLy31FyASycas/MjpanWo6VfUjoW4rhU8qf5sh3kmUqsrQzQ1ExnuFqQlmnE8sZnjTpfh8YJwTL8fFSj3Q9su5vOTLOGUV/mQM28T3Db4lytBfCLGHcWrkgzRoRZW0oVadBUgVJfYNzqb86fg1cqXr8TjlNneqpT3RtSZ3ljdAadEK6KVyixAS4uUxcHoOo8Ce'"</definedName>
    <definedName name="_AMO_SingleValue_732119577_TaskState.3" hidden="1">"'PAXIG42qY54aCae6r7XIC/r269dNdMuuSlnOD7x7BVqjO+9TSRL9mE61K9KWucc8tr31/i54Ij7FNh7s/pvbG7B6XgFZ7VxxmTiV4ux/hw2HL7DX1ljrkLUsoNSBexlYfrASIMnvFfkOfs8bemmcVnPll1W98IQUVkfkno6H2Ft6zf2BJFej3HL/vAfkD9yeg/tZ1/m8oJ06fm4wfb1x77QtXwiHqqxQDz2kmWE4ywXKcCZajTLAcZoLlIB'"</definedName>
    <definedName name="_AMO_SingleValue_732119577_TaskState.4" hidden="1">"'Ms+5lg2csEy24mWNLhcI5MpMPQULxnvEgwoRGeniu2bo6/95dJQl1TlOv7eKKfUdoG2UafIlPXGhn7BNiKmVU8EaciSxYjjR1PlrJ5WmnQqGWQVip0dwg4gzIloRdnTmmfi/7EhHKg4NwteSYbn5dgDrLMe6t4Vmdf0D4aMWUOxtXEs69LY7mFbi6ReyyL5wr2XsNxHluy/DLxcDu1reAWnw7l4sJnzXO00DAu8rHNC9RgE3HubmlbqNMMS'"</definedName>
    <definedName name="_AMO_SingleValue_732119577_TaskState.5" hidden="1">"'Vw8q7MDu491SaUWgPXXvvAHcvzALufts8j5nhZs/TP1YUT/RYx7jEnGidJjVnluEZTo67n5CeLDWcIdP17RqMxbqxd8b/UseB9oQJGoRLn/N4Lz6t6ro3RR8ArUOCZnX+QK1x0T/88Y+aXMolf3f5FW9q5VeaO81OboIb7flrqo4HpmjdLm67kbiLpR/jZqXCw8Z2ngu7IGHj1ZZJd1c0djKJ2cc04/6nnZww3ZxLJx/BKtrAJMNdaGFDf4'"</definedName>
    <definedName name="_AMO_SingleValue_732119577_TaskState.6" hidden="1">"'VCDzZtmArf0sex7BETycblzdxZn7kNByriLZ/Igs5YxT8p53fcOQMosKzjmnI5Jc9nM5zI4PluQrTeKUUNebhK8yGRImOWP1aI0S8ysuw4XrTtp5tKj1CsVzsbsmfOytCR/7a8LHwZrwcbgmfBytCR/Ha8LHyZrwcbomfMh1F6vmpJwoigWtqnBH8QFF2/TlXzx5+Rdw+QcyDRGVp0yORnujtns9hA175xjZCJ6N3Q4YPw2X1EmnEjmXK3W'"</definedName>
    <definedName name="_AMO_SingleValue_732119577_TaskState.7" hidden="1">"'QhlJYvqJKnvUMdBfHGe42TMgqjnYqKdoRnIeto1EtJZ1F3YLqOcpom9I2tRqb2tVWpa0qc6va01alrSpzq9rXVqWtKnOrOtBWpa0qc6s61FalrSpzqzrSVqWtKnOrOtZWpa0qc6s60ValrSpzqzrVVqWtagWjoDvarrRd+dpVFGT0LKI9dxlvXU/VXK/dIp7Xd22P394jRcxIB+29UgQv3DKeC6PeZN6db4pZI+C3S0IxtuG3c4JereB8W8'"</definedName>
    <definedName name="_AMO_SingleValue_732119577_TaskState.8" hidden="1">"'k/6tleaNnIV2VD0pkRqJXsYl86WlF+uJgImE6WdiT/QWtog97Jsfmosz69OTl0YPGu/x+SF3aXLBFHomzJ9R698JjOO+62pHJ5w6J3yxA7OvB9Q7Jdx+18YzT9+v0vuJL7lnB8fP1vT8EZtOvG6lZxe6G97x+VU9rkqrN54ct4zsff5TzXXk17tYK9mpqJaf+m/Vt6/8bf8zmDROc4+4RPXfs47eMK93F+/W7t57Sfy8LPNWhPDu3jtI9bF'"</definedName>
    <definedName name="_AMO_SingleValue_732119577_TaskState.9" hidden="1">"'x8nxji1f9P+bZlZpypaYJVdMf4W96XO4rSHW9rDqViCdwzpo/yE8f1BxPi2kNx+9z24LW9ui7tDW7uBJ2sxsW9CS7c43eIKzynUOan4WcXP3rrzn22Xu8KcsT/Zus2r5zufvQmzlslGwpx1G8enq3vJ2VYfz397fXJ6XxzGe5T3TOY1gykl80LXTPxn0sCxw86Fo/+wGTuwlRPqcRN8HP99Do0Iefm9uDEpmXyqT9tUKcuKRP61X6XcYY57'"</definedName>
    <definedName name="_AMO_SingleValue_779436236_TaskState" hidden="1">"'Partitions:13'"</definedName>
    <definedName name="_AMO_SingleValue_779436236_TaskState.0" hidden="1">"'SASUNICODE7V3pb+I4FPfnlfZ/QKw0H0azpRc9NJcovUbTUhY6He0nRCmdQctVAp2tVvu/78/PcQ7nDiGBWSsCEuf5XX5+fs9xzDv2kf3NRmzISuyZ9dmMGWzAJmzM3rMy22FbbBu/JdwZsx7KH3B3zL7R3QWbs0f2OzvC+Uf2gf3KfmHv2C3rAsdfqDPG2Qg1OWwb0CMcXVB4wT0OdQ+qfcCWLdocch8094iupM3xjUwsNXy22Bm7wLekZ'"</definedName>
    <definedName name="_AMO_SingleValue_779436236_TaskState.1" hidden="1">"'OD8lDD1gGMAvH32BvXuFHmqgNsBzm0LO4eqg7MhJFkAlvM6xjeXbAbsQ4Jo4przOgD+z7j7AsoT0O0TVk6tCh30oYseOL9nx/jeZ7ugdYyrsqWZO5J+YEleB5YhnfVAT3Cpam2OqzmuOpD8lM67Jh4jBLMbS49keyKZhD65vA26x697uDboSlIwUHNu8sfbbUxwlZj0Zqj3IxdKLaL0THQWKMuD5twq5202p7N86Y6pdh40p9QnnnO0HTfF'"</definedName>
    <definedName name="_AMO_SingleValue_779436236_TaskState.10" hidden="1">"'0zZVyooikX/r1yl2mKNsRHAPsTh37jXF/UU5FF+TrLDn0fhqPE3HXH9ZWYIn9yjXsWZX+JzFKvCL3cKzwKz6CfufGDp0zOl7eTqyFWysWWHkO2u753uyo6HqPUuNJLXjYNqV2L3SHgFlbJes79r13OOpLG2H4LEztZKCp0TcizH1MdRrxaN0TqPqHGUT4juawoJG8Ssr0/Tb31/VebgO7XzNG//G1fYN9fJTV/bnxOauKXxC2cwI79E/pKx'"</definedName>
    <definedName name="_AMO_SingleValue_779436236_TaskState.11" hidden="1">"'fgamFmNK+J2M3550RymcmDyLSDc607Ui46qh7h7venQxnZms0UuJ+MGW+BdzUlFVoZkrfTeonhjlTK2aJg7NlO0qT2m0rswS2J1Fb3K39OG3iHAfE7MSCemnDoyXO37NZp0afKY5sWpOX3uLgO9FOHbpWuUvSinFxRrWexMBrCVsI1/qq+hofReL2tKD/cVBb6gqeiNv7KauRVXtbTEC0mPyX3QWNCTa3bi4MpWWT9EK/duAyTy2vkU7nLe'"</definedName>
    <definedName name="_AMO_SingleValue_779436236_TaskState.12" hidden="1">"'o5E9pps8ecOYnsc9esS7Lcm/hsG4/z78BbuHJ6Cnt+wqCaYpdlw9Sb/A+65P9CvAUNcRlFXxT/qayOs+kkUvP69DyrmLwc7/pE+UHtU7HwfWD/AQ=='"</definedName>
    <definedName name="_AMO_SingleValue_779436236_TaskState.2" hidden="1">"'nQJo7hZAc68AmvsF0KwWQPOgAJqHBdA8KoDmcSE+YTsnqnxU7rHvKOMRT15e/jtqLoCFU30wo6NVU31CfME/xcj8gnsd83tVHFRiRV8SukkxzJTixzk4SxapydrOCE3FeIKrCUXdTiwnuNOi8j4wTgiW4+O1Hul6ZJWXHRH3jKIfGQO38D3Db4li1BfCLGHcWjknzRoRdW0oVadBUgVJfYNzqb8r/Bq4UvX4nWK6K2qnPtG1JXXWN0Jb0An'"</definedName>
    <definedName name="_AMO_SingleValue_779436236_TaskState.3" hidden="1">"'ppnCBGhPg5jJxeQyiwu88BsgZjKthnhsKprmvtisJ+Pfq1k93yaxLWs4Nvh8ItkZt3idPI/K6TbQqkUteo8wtr11epjvCY2zR4c5H1WzUzjgFtJpdcpg51eD9foQPh62w15QtdslvlVBrQLyMrRy0BIgKe8V+Q859yt6aZzWc+WUVb3whBRWR+SSjoWZL79k/sKQa9HuG3/eAfEL5BNTfus7/DeXE6XOT8eMd11/7wpVwiPYqxcBznAmWo0'"</definedName>
    <definedName name="_AMO_SingleValue_779436236_TaskState.4" hidden="1">"'ywHGaC5SATLNVMsOxngmUvEyy7mWDZyQRLOhzOmZkoDG4vGc/jT2gm68E1hm6OX/eXSUJd02jW9/E4P6O0DbKBPo1APWsG8BNga2b08EycimhYzKh2PdHI5mmlQbOzQVqpUekQcAZFREIvztjRPhd5w4RineAYLXnEGp+XYA6yjG/ruHfFvqB/NGLKHIyrhXtfl8bShG4uEGMsi+cS9n6K4yy2ZPlF3OF2altBE58uxdzCZ81ztNAwLvKxz'"</definedName>
    <definedName name="_AMO_SingleValue_779436236_TaskState.5" hidden="1">"'XO0YAvj2e3StsDj1vh4VmcHdi51QbUWgPXXvvAHcp7ArufNTeRzrTZs/TPlKiJPEfMbY5JxomTGKs9tghI5nZufID6cNdzjxyuafXlrZbt3VgbBc50BjUQlivG/EZxX914dpRsFL0GNY3LmHJe47pr4f8aRX8ossrf/i7Qyi1bljfJSm6OH+H5b6qKG65k1L5qv525g1I3yt1HzX+ExSwPftTXw6MlGdtk2tzRX0s055vSjnpc93JBNLDuO'"</definedName>
    <definedName name="_AMO_SingleValue_779436236_TaskState.6" hidden="1">"'X6CX1YDplHUgxQ0+Nci8WTZgaz/LzCN4BA+nG1d3cZ5xSGj5TCLZcxBZyzlOyTLvOo4hRRY1nHNORyS5zHM5zLYPluQrauLUUNfVhK+mGRIm+WTq0ZoN5ldchnNXSdpnZ1HrMornYmdN+NhdEz721oSP/TXho7omfBysCR+Ha8LH0ZrwcbwmfMj1JavmpJJoFAtaSeEexQc02qav/+KJy7+Ayz8QaYhRecrkbLR31Have7Bhbx0zG8FPXbc'"</definedName>
    <definedName name="_AMO_SingleValue_779436236_TaskState.7" hidden="1">"'C5k/DJXXSqUU+s5U6SEMpLF5RJc/6SXMPxwlKGyZkHUcnlRSdCM7D1suolpLOopqgeoY62qa0Ta3Gpna0VWmrytyqdrVVaavK3Kr2tFVpq8rcqva1VWmrytyqqtqqtFVlblUH2qq0VWVuVYfaqrRVZW5VR9qqtFVlblXH2qq0Va1gFnRb25W2K1+7ioKMfopoP7uMt66nbq7XbhPP67u2x2+PlSKeSAftMVMEL9wyfhRGvcW8O/wUs0bAb1'"</definedName>
    <definedName name="_AMO_SingleValue_779436236_TaskState.8" hidden="1">"'+CYmzDb4cIvVrB+baS/6hne6FlR746G5LOjECtZDf2paMV5YeLGQHTydKJ5D9oDW3QOzk2H1esT29ODh1YvOv/h+SF3TVLxJGoW3K9Ly88prPE3ZdULm9Y9K4YYucGvj9Ituu4nW+Mpl+//wVXcn8Sjo+v/31QcAbtrrG6VdxeaO/7R5WUNrnqaF74Mh7z8Xc5z7RX016tYK+mRmLav2n/lt6/8fd8TiDRGc4+4XOlfZz2cYX7OL+8W/s57'"</definedName>
    <definedName name="_AMO_SingleValue_779436236_TaskState.9" hidden="1">"'eey8HMN2pND+zjt49bFx4k5Tu3ftH9b5qlTHT2wzi4Zf4v7Qkdx2sMt7eFULME7hvRRf8L4/iBifltIbr/7HtyXN7fH3aKv3cCTtZnYN6Gte5zucYXHFOozqfhRxc/eu/N/2i53hTlhf7J1e66e7/PsTXhqmWwmzNm2cXy6upecbfXx/LfXJ6f3xWG8R3nPZF4zmFIyL3TNxH9DDRw77Jw78ofN2IGtklCPm+Dj+O+P0BEhL78Xd0xKJp/q'"</definedName>
    <definedName name="_AMO_SingleValue_805804074_TaskState" hidden="1">"'Partitions:11'"</definedName>
    <definedName name="_AMO_SingleValue_805804074_TaskState.0" hidden="1">"'SASUNICODE7V1bb9pIFD7PK+1/QFlpH6puSMhd24sIpElVSligqfYpooRs0XJJsWk3Wu1/32/OeHzDNrYxNqARAuzxmXOZ+ebM8cx4/Ire0j80phGV6DsNaEYGDWlKE3pNe3RI+3SA/xKuTKiP9AdcndBffHVOJj3Sb3SO47f0hn6mn+gVdakHHn8jzwRHY+QUtB1Qj/HpQcIzrgmqL5A6AO2eLVtQHkPmEctVsgW/scWliu8+XdE1fpUkA'"</definedName>
    <definedName name="_AMO_SingleValue_805804074_TaskState.1" hidden="1">"'8d15tQHjyH4Dugl8t357DkB3SF4HtjcBVUNmo1gyRy0QtcJfoVlM3AfMUUL50LXIfh/wNVnSJ5C7oC5CmknKIMByqIPzb/QBX6PqQJZFzjbs0vmjq0f2pbXwGXER33Ik1r6S83EmYmze1he5+OexceI4Ozl0mfbvrFNsjyFvU2+Js77ODf4TEkwkNO09BP1NmG6ckx5M+T7kYukNkv6znLmSMtDpmmnizoz+ShfuRPOnYfMJ24T33PEjlfi'"</definedName>
    <definedName name="_AMO_SingleValue_805804074_TaskState.10" hidden="1">"'HuxHSANtRtRKnapc9otIkRRtUu+8m7NXc7T1amH4EBUHL94WGVTbwvInG+XhNRK9n56o4SnvJNcn932FwsZHvpMqQTvJT5Z/3Df27ePMjWqT3PfyXZL7hRpW6ak3xCR/M+A+SmhEcodDg+R7Dv39QjqL/HFrep39nBY1rgT08mH1U7b5vaH/AQ=='"</definedName>
    <definedName name="_AMO_SingleValue_805804074_TaskState.2" hidden="1">"'YQEyKwXIPCpA5nEBMk8KkHlagMyzAmSeFyDzohCfcJCTVNEr9+kr0kTEk5eX/4qcc3ARUh+s6GjdUr8hvhDfvK1VctdV1uVYMZeibnHk8sRRo4koL1l8pnK74zI/Rxn1fkSal4+TvsdXpJX7/PFGzv642YmNJbU/DhY0JucQuo7xFbRlesFxbY/LuoRcQ9ZlYkfLJVCU6Vf6BXcHdfrdOqriKCj+eRlIKaXIGC2ZDH9c95r+pQauXCLyb+D'"</definedName>
    <definedName name="_AMO_SingleValue_805804074_TaskState.3" hidden="1">"'sV6BmDhqTcznH/0Vq4sZJMn0WPdCLQLoSPrK+4msczqnEdef3B/E5l2LYcrEzlpzvjCVnO2PJ6c5YcrIzlhzvjCVHO2NJZWcsOdwZS7bXDvd43zZY4Y3Z/THzJc6mPD7tjpgVVZOtGHC827dHRt+DtmpF7WJkWd0vCEkyqpT3WjN71DBcfpPHh8PkVzl1BDoRRRqWBg2OkQd8v+Icy3uYKZdPfPm3OFZ3Hw2WYabWJVwDJd0tzYi8W3JTev'"</definedName>
    <definedName name="_AMO_SingleValue_805804074_TaskState.4" hidden="1">"'Wp4VqDPuF+phnT5nBebVz7vDKXFsrmGjhclc8NkFXH5yq2ZeUEJVqOVffpcOqgoIVvD9IH1t2PmSNCo7TIB5vvUINt+L7uylgQvi0+n/xwEO0vb5D7AWnq3v8G3x6nzCL9Qzb1r6RWcT6zx3ryRUATrTeL+hderonf6gZiINoXqFrocg/cy7mXCpKeV83fcu2vWvPX8CBVcKrTPay4xbcKm7cLA07pZxmrdJhOrhBIIjdu2cUZoVXUbb6Wd'"</definedName>
    <definedName name="_AMO_SingleValue_805804074_TaskState.5" hidden="1">"'JZd5XKP4qq0xblnkXqH2m+zpmO2XMWgguYggEvyVQBxcvjXAkSvABgxJzWu/miPC4szYcM7T0raUf9lc8nFa3G4IXpUNkSPow3R43hD9DjZED1ON0SPsw3R43xD9LjYED3UnPi6NSkn6sXC5oC9vfiQe9v0+Z8X4vJP0PIPRBqyV36yR4oWe23vrK1D26U486/7ISMu0Za65VSXzt6qMkgjKSpe8Vue9ZxzH59LpDYtyho+96msuF+iedRs'"</definedName>
    <definedName name="_AMO_SingleValue_805804074_TaskState.6" hidden="1">"'vx8p6RDVgtQr5NGY0phaD6YONao0qjJHVUWjSqMqc1QdaVRpVGWOqmONKo2qzFF1olGlUZU5qk41qjSqMkfVmUaVRlXmqDrXqNKoyhxVFxpVGlVrGAU90LjSuArE1TLK5bOIztxlvHU9NWuFZ4d13ty1PUH7QhQxIx22L0YRughk/ChMepsWdyUpZo1A0FPVxWAj6Kl2vVrB/XxDcK/neKFVe74ajbjMjNBSya7vSydrmR8upgdMZ8v9Uv3'"</definedName>
    <definedName name="_AMO_SingleValue_805804074_TaskState.7" hidden="1">"'D1tBe8/kcKf51LUqPBg34qaaRi4uyp43fGf5F6xparcfJWWKNZN6S5yks6THdKd625Nfylpat9+7gmqC9BHW267jdT3MZbIv0MclWcX/C2SPrOGZ+Yv3vg4/nI8n16fmt4l6kdvDg0KTD5LqjeenLRMwnnv660l5Ne7WCvZo/EtP+Tfu39P5NPOdzCYuucPQe34b2cdrHFe7jgu67tZ/Tfi4LP9fkp/i1j9M+blN8nBzj1P5N+7dVZp1qaI'"</definedName>
    <definedName name="_AMO_SingleValue_805804074_TaskState.8" hidden="1">"'E1uiHxFPe1juK0h1vZw/m5hO/CMUD+KYk9N+T4trTcefY9vC1vb4vroq3dwpN1SO6b0NEtTre4wmMK/5xU/Khi11t3/rPtaleYS/qTNm1ePd/57G2YtUw2Euau2zg+Xb3XpYMy++Dx4/H896JPTu+Lo3Rf5j2Tec0oSduxYkb8/4j0eHm167g+N5l9/ja7rVaWfRYF136N+0YTaWOme4iluXsvJdEe9iL5tRiF/YUSX09LurfWF5Y9PWo8K'"</definedName>
    <definedName name="_AMO_SingleValue_805804074_TaskState.9" hidden="1">"'1WOrt0XJCsLJ5/bQzmpnQg+TmRX8vEpsfYDjoUeI1EQT9I7jmtMpE1Z7+US5hx9NezINGiPWH+ZR5ehE98t9pdxS/uWxBu86p5o0c3Nm3PK1HtWBPkFOFK2fganNvog55ry9e4rY6TPLB1kzxgemTs9ZwV6nrry34FicfezmVUjzRX4P1i2d0H7ZNksS+iJf1vcjgxrhEeOLoVH2eK9Z88uHnV+I5v77sIZNfLXvLcWwtLXhQqxK3BcTITt'"</definedName>
    <definedName name="_AMO_SingleValue_825207699_TaskState" hidden="1">"'Partitions:13'"</definedName>
    <definedName name="_AMO_SingleValue_825207699_TaskState.0" hidden="1">"'SASUNICODE7V1ZbxpJEO7nlfY/IFbKQ5Q1vg/lEsZXFIxZcBztE8IYJ2i5woC91mr/+35dPT1Hzz0MM5BtjYA5quvq6qrqY5p37CP7m43YkJXYE+uzGTPYgE3YmL1nZbbDttg2fkt4MmY93H/A0zH7Rk8XbM4e2e/sGOcf2Qf2K/uFvWO3rAscf6HMGGcjlOSwbUCPcHRB4QXPONQ9qPYBW7Zoc8h90NwjupI2xzcysVTx2WLn7BLfkpKB8'"</definedName>
    <definedName name="_AMO_SingleValue_825207699_TaskState.1" hidden="1">"'zPC1AOOAfD22RuUu1PkOQDcDnBuW9g5VA2cDSHJArCc1zG+uWQzYB8SRBPXnNcB8H/G0xdQnoBun7ByagfQQR+66IHze3aC7322C1onuCpbmrkj6QeW5DVgGdJZD/QEl6rW5ria46oDyc/ovGviMUIwu7H0SLYfJJPQJ5e3Qc/4dQ/XBl1JCgZKzk3+eL2NCa4Sk94M5Z5zodQiSk9EZ4F7edCcW/d5nc3pLF+6YyqdB80ptYmnHG3HTXGn'"</definedName>
    <definedName name="_AMO_SingleValue_825207699_TaskState.10" hidden="1">"'4B5ice7ca4r7i3IoviZZYc+j8dV4mo65/rKyBE/uKNexRlf4mMUq8IvdwrPArPoJ+58YOnTM6Xt5OrIWbKxZYeQ7a7vHe7Kjoeo9S40kteNg2pXYrdKOgDK3S9Z27XLueCrvtkPw2D21koKnRNyLmPoY6rXiUbqgqDrHvQnxHU1hQVG8bvU0/fb3V3UerkO7v+bNf+Nq+4Za+Zmr9+fE5i4pfELZ7BHeo31IWb8CUws5pf1M5m7OJyPcn5k'"</definedName>
    <definedName name="_AMO_SingleValue_825207699_TaskState.11" hidden="1">"'8iEw3uKdtZ8J74HPfUf4OEN7dDGdmjTSWwP9gyn4L2Kkps9DQlL6b1F4Mc8RWjBYH95rtbE1qua2MFtgeRa15dy3EqRtnPBCjFAtqrQ2Ppjh/T2aZKn2mOLKpVX73FgffkXbq0LfKXZKajIszqvYkBl5K2EO41lfV5ng0idvigv7PQa2pOjwSt/kzViXL9taYgGgx+W+zC4oNNrduLgylZpO2Rr+64HJPLQ+STu8taj0T2nWzx5z9E9nurl'"</definedName>
    <definedName name="_AMO_SingleValue_825207699_TaskState.12" hidden="1">"'mX5Lk38dl2Huefcrdw5fQY9liFQSXFjsuGqTv5L3jJ/5F3CxriMor2KP5fWI256SRS+/jpeVYxeTne9cn4g+qnYuH7wP4D'"</definedName>
    <definedName name="_AMO_SingleValue_825207699_TaskState.2" hidden="1">"'AJq7BdDcK4DmfgE0DwqgeVgAzaMCaB4XQPOkEJ+wnRNVHpV77Dvu8YwnLy//HSUXwMKpPpjZ0fJUK7GyDwndpBg+pfxpjnwnWaYiSzszFBXjKa4mlHU6sZziSYvu94FxQrAcHy/1SNcj637ZkXHOKPrLHLCF7xl+S5SjvRBmCePWygVp1ogoa0OpOg2SKkjqG5xL/dXxa+BK1eN3ymnqVE99omtL6ixvhNagE9JN4RIlJsDNZeLyGESFP3k'"</definedName>
    <definedName name="_AMO_SingleValue_825207699_TaskState.3" hidden="1">"'MkDMYV8M8NxRMc19tVxLw79Wtn+6SWZe0nBt8PxBsleq8Ty1N9Gs20apEX+oa99zy2vfL9ER4jC063P0xtTdm97gEtNq74jBzKsHb/QgfDlthr6m31CVvWUKpAfEytvpgJUBU2Cv2G/qcZ+yteVbFmV9W/cYXUlARmX8yGmpv4T37B5ZUhX7P8fsekD9wfwLqb13n/4Zy4vS5yfjxxrXXvnAlHKK+SjHwnGSC5TgTLEeZYDnMBMtBJlj2M8'"</definedName>
    <definedName name="_AMO_SingleValue_825207699_TaskState.4" hidden="1">"'GylwmW3Uyw7GSCJR0O58hEFAa3l4zn8Sc0kvPgiqGb49f9ZZJQ1xTN+j4e52eUtkE20KcI1LNGwD4BtmpmD0/EqciGxYhi15ONbJ5WGjQ6GaSVKt0dAs6gjEjoxZk72uei3zChXCc4R0uescbnJZiDLPPbGp7V2Re0j0ZMmYNxtfDs69JYmtDNJXKMZfFcwd7PcJzHliy/jDvcTm0raOLTpZxb+Kx5jhYaxkU+tnmBGmwhnt0ubQt1mgmJi'"</definedName>
    <definedName name="_AMO_SingleValue_825207699_TaskState.5" hidden="1">"'2d1dmD3pS6p1AKw/toX/kCOE9jlvH0TOa/Thq1/pr6K6KeI8Y0xyThResYqz22CEn06Nz9BfDhLuOPHKxp9eWv1du+sHgTv6wwoEpUox/9GcF7de3WULgpegRrH5OxzXOG6a+L/GSO/lFn03v4v0spetCpvlJfaHD3E99tSF1Vcz6zR2Hw9dwNRN8rfRo1/hecsDXxX18CjJ4vssm5uaaykm3PO6Uc9L3u4IZtYNo5fopVVgemMdSDFDT5V'"</definedName>
    <definedName name="_AMO_SingleValue_825207699_TaskState.6" hidden="1">"'yLxZNmBrP8ueR3AED6cbV3dx5jgktJyTSDYPIks545S8513HMKTMoopzzumIJJf9XA6z7YMl+YqSOCXUdSXhq0mGhEnOTD1ao8H8istw4bqTdr4sal1C8VzsrAkfu2vCx96a8LG/JnwcrAkfh2vCx9Ga8HG8JnycrAkfcn3FqjmpJIpiQasn3FF8QNE2ffkXT17+BVz+gUxDROUpk6PR3qjtXvdgw946RjaCZ123AsZPwyV10qlGztlKHaS'"</definedName>
    <definedName name="_AMO_SingleValue_825207699_TaskState.7" hidden="1">"'hFJavqJJnPdPcw3GKuw0Tsoajk0qKTgTnYetlVEtJZ1FNUD1HGW1T2qZWY1M72qq0VWVuVbvaqrRVZW5Ve9qqtFVlblX72qq0VWVuVQfaqrRVZW5Vh9qqtFVlblVH2qq0VWVuVcfaqrRVZW5VJ9qqtFWtYBR0W9uVtitfu4qCjJ5FtOcu463rqZnrtdvE8/qu7fHbY6SIGemgPVaK4IVbxnNh1FvMu8NNMWsE/HZDKMY2/HZI0KsVnG8r+U'"</definedName>
    <definedName name="_AMO_SingleValue_825207699_TaskState.8" hidden="1">"'c92wstG/lqbEg6MwK1kl3sS0cryg8XEwHTydKJ5D9oDW3QOzk2H3XWpzcnhw4s3vX/Q/LC7pIl4kiULbnelxce03nH3ZZULm9Y9K4YYucGvj9Ituu4nW+Mpl+//wVXcn8Sjo+v/31QcAbtrrG6VdxeaO/7R5WUNrnqbF74Mp7z8Xc5z7VX016tYK+mZmLav2n/lt6/8fd8TiHROc4+4VPXPk77uMJ9nF+/W/s57eey8HMN2pND+zjt49bFx'"</definedName>
    <definedName name="_AMO_SingleValue_825207699_TaskState.9" hidden="1">"'4kxTu3ftH9bZtaphhZYY1eMv8V9qbM47eGW9nAqluAdQ/ooP2F8fxAxvi0kt999D27Lm9vibtHWbuDJ2kzsm9DWLU63uMJzCnVOKn5W8bO37vxn2+WuMKfsT7Zu8+r5zmdvwqxlspEwZ93G8enqXnK21cfz316fnN4Xh/Ee5T2Tec1gSsm80DUT/400cOywc+HoP2zGDmyVhHrcBB/Hf59DI0Jefi9uTEomn+rTNlXKiiKRf+3XKHeY496I'"</definedName>
    <definedName name="_AMO_SingleValue_921006515_TaskState" hidden="1">"'Partitions:11'"</definedName>
    <definedName name="_AMO_SingleValue_921006515_TaskState.0" hidden="1">"'SASUNICODE7V1Zb+JIEK7nlfY/oKw0D6PZkJBbO4cI5BgNQ1ggGe0TYgjZQcs1YDITrfa/79fVbl9gYzvGdlALAXZ3dR3dn6urD9tv6QP9pBENqUCP1KcZzWlAExrTO9qhfdqlPfwXkDOmHtLvkTumvzl3QQY90O90iuMP9J5+pV/oLbWpCx7/oMwYRyOUFLQtUI/w6ULCE/IE1VdI7YN2x5ItKA8h84DlKtmC38jkUsZ3ly7oCr9K0hzHV'"</definedName>
    <definedName name="_AMO_SingleValue_921006515_TaskState.1" hidden="1">"'ebUA48B+PbpDcrdeew5At0+eO5Z3AVVBZoNYckCtELXMX6FZTNwHzJFA+dC1wH4f0LuEyRPILfPXIW0I9RBH3XRg+Zf6Qy/h1SCrDOc7Vg1c8fWDyzLK+Ay5KMe5EktvbVm4MzAWQeWV/m4a/KZB3B2c+mxbd/ZJlmfwt4654nzHs7nfKYkzFHSMPUT7TZmumJIeTOU+5GKpCZLemQ5C6SlIdOw0kWbGXyUrtwxl05D5pSviccUseOWuJ+B'"</definedName>
    <definedName name="_AMO_SingleValue_921006515_TaskState.10" hidden="1">"'PVd0qXDxmePpArST/GTdh31z1S7OnGg2yDmia5N8ctzcrDn1roDob8jaRQ0NaWiO6uX7vrw+Pp5F3uglvs5eTssal1bEjn7tU7T4vaf/AQ=='"</definedName>
    <definedName name="_AMO_SingleValue_921006515_TaskState.2" hidden="1">"'zFIGMg8ykHmYgcyjDGQeZyDzJAOZpxnIPMvEJ+ylJFX0yj36hjQR8aTl5b+h5AJchNR7MzratNTviC/EN21rldxs6voJeR3zN0vZm7K+GCriVNQNjtumHDMb0CxadKpKO6NSL0cZ839GmpuPnb7DOdLKXf64xw3eUYM9MpDU3lGAoDG4hNB1hK+gLdJrjuq7XNcFlBqwLmNrrFAARZFe0W8YG1XpD/OojKNV0d+blZRSioxQo8nwRrXv6F+'"</definedName>
    <definedName name="_AMO_SingleValue_921006515_TaskState.3" hidden="1">"'qIecc454azl7hmlmAxuBS9vF/gZo4cRJNn2X/+3olXQEf2V7hNfbnVOC283rD8JwLIWw52xpLTrfGkpOtseR4ayw52hpLDrfGkoOtsaS0NZbsb40lL9cO52znS7DCHbN7Y+ZznE14dt4ZMSuqOlvR53i3Z80LfwRt2Yzaxby6Gi8ISTKqlCPNmTVn6i+/zrPjfvLLnDoEnYgi56YGNY6R+zxesY/lGGbC9RNe/g2O1eijxjKM2Lr4a6CkO6'"</definedName>
    <definedName name="_AMO_SingleValue_921006515_TaskState.4" hidden="1">"'XNA0dLTkq3PhXk1egW45l6SJv9eTWR9+XZXBqomyvg8Ll8roGsKj4XoS0rRqjRYqi2j4dTGwUNfLuQ3jdHP0aKCA3SIh1sXqIFm/B97WdjQfi28HzSw0Gwv7xG6XukqbH/Nb5dTpkF+odk2l9JLeN8Zs31pIuAOq7eJNpfeLk6fss5xECwL1Ct0OYeuJtyL7VKelotf8Ot/9yWv4IHKYNTlTqw4gbfMmx+WRiwaz/JWKXFdHJ/RBS5Yesuz'"</definedName>
    <definedName name="_AMO_SingleValue_921006515_TaskState.5" hidden="1">"'Aytom5yXtQ9BqqUcxZXpS2vvIvUO7R+kzUdseUqBhU0eyu4RN8DEaaEdydE8P6HIXNS8+oP1rywOBM2XLpS4s78r1tJz16L/ZzoUcqJHgc50eMwJ3oc5USP45zocZITPU5zosdZTvRQOwI2rUkxUi/mtw7s7sUH3NvGL/+0FJffQss/EWnIXnlqzRQt99ruVVubtk1h1l93fWZcgi11yimvXb1VdRBHUlC84rU86TXnHj7nSK2blBV8OrGs'"</definedName>
    <definedName name="_AMO_SingleValue_921006515_TaskState.6" hidden="1">"'6KzRPGi134uUeIhqQOoFymhMaUxtBlP7GlUaVYmjqqRRpVGVOKoONKo0qhJH1aFGlUZV4qg60qjSqEocVccaVRpViaPqRKNKoypxVJ1qVGlUJY6qM40qjaoNzILuaVxpXK3E1TrK9auI9tpluH09FXOHZ4t1zu/enlVPxchiRdrvqSBZ6CKQ8SMz6U1afiZLNi2y6k56vUfAeVfB6r7Gvvaf299UaMh1NvetleR6nHiy1nm/bPqdeLZ01ur'"</definedName>
    <definedName name="_AMO_SingleValue_921006515_TaskState.7" hidden="1">"'vt3P1is8XSPHuJlF61KjP9xINHVyUPU38zvAvrq6BefXYJQuskSxbcN37JP2UM8V9LXm1vKF1u6xbyBO056BOdve08x6qOdsifUy0vdO3OHtgHUfMT+y6vffwfCC5Kzy9vdPL1DYebJp4mNx0DC19mYi0xD1XF9qraa+WsVfzxj/av2n/Ft+/ibtrzmHRBY4+4lvTPk77uMx93KrRrvZz2s8l4efqfO+89nHax+XFx8mZRe3ftH97jn+7hm'"</definedName>
    <definedName name="_AMO_SingleValue_921006515_TaskState.8" hidden="1">"'23/ARzce90S3s47eEy93DeGfLwPs7/ORt96Doh8VQNOZcua9m+u93fb+Tp6k5/xU09GeKc/qK8ra2lu6b1EtZQoo3LnW0bxqerN1u0UGefXH48nP9e9snxfXGQ7uu8ZzSvGSQpL6vmRYeP9y9XYa9qIG3EdPehrljnkzhETe4E8muw/r0lf7KZNuiYu1OKLl8czkpVom15kWh1YZdzYttObQXwsWOCgodPgbXvcy/6ENgzhZN0yT2igbQJ6'"</definedName>
    <definedName name="_AMO_SingleValue_921006515_TaskState.9" hidden="1">"'x1FQnFN3dg9/rIHDVuLNyTealN1xQ9Obu6SE6beMWOKr8CHsuELODXhlew8dfU7c0ZIn5k6SF/pH6vZvrTkKHuH3OXn4czMWq7H5H1v2twG3dS0VdbMlH8bfF3MzZGHHPX4x1viHUBPDh5VfjuRM860RzPeFnfXvl/6ptAgnhEZFgt+z5L0IqOGa0C0SJXKXO/LCJEUTVLvf1qwl7K1dWsx9yBpHU7cV9eqlhZWTy1k+7dG8JOVROtO+JlC'"</definedName>
    <definedName name="_AMO_SingleValue_991905274_TaskState" hidden="1">"'Partitions:13'"</definedName>
    <definedName name="_AMO_SingleValue_991905274_TaskState.0" hidden="1">"'SASUNICODE7V3pb+I4FPfnlfZ/QF1pPoxmS+ldzSUKPUZDoQudjvYTopTOoOUaAp2tVvu/78/PcQ7nIAkhAdaKgMR5fpefn59fHPOOfWR/syEbsAJ7Zj02ZQbrszEbsfdsh5XYLtvDbwF3RqyL8kfcHbFvdHfOZuyJ/c5Ocf6RfWC/sl/YO3bHOsDxF+qMcDZETQ7bAvQQRwcUXnCPQz2Aag+wOxZtDnkImgdEV9Lm+IYmljI+u+yCXeFbU'"</definedName>
    <definedName name="_AMO_SingleValue_991905274_TaskState.1" hidden="1">"'jJwXiVMXeDoA2+PvUG9e0WeI8CVgHPPws6hKuBsAEnmgOW8jvDNJZsC+4AgbnHNee0D/2fcfQHlMej2CCundgQd9KCLLjh/YGf4PmT7oHWGqx1LM/ckfd+SvAIsAzrrgp7gUtXaDFczXLUheZXOOyYeIwSzG0uXZPtBMgl9cnnrdI9fd3Ft0JWkYKDmzOSPt9uI4IoR6U1R72cmlJpE6ZnozFGWBc2ZVc7bbEZn2dIdUe0saE6oTzxnaDtu'"</definedName>
    <definedName name="_AMO_SingleValue_991905274_TaskState.10" hidden="1">"'ImTl96KOSfHkU33apkpZVCTyb/0KxQ4zlA0J7jES5869pri/2AnFd0tW2PVofDWepm2uvywuwZN7lGtb2RWes1gFfrFbeBqYVT9h/3NPm44ZfS9PR7aCjTUtjHxnbXe+Jz0aqt7T1EhcOw6mXYzcK+0RUMZ28fquXc89nsrSVggee6ZWUPAUiHsxpj6Feq1olC5pVJ2hbEx8L6Ywp1G8Zs00/f4ZQNV5uA7t+Zo3/o2q7Qb18qpr9ufE5q4'"</definedName>
    <definedName name="_AMO_SingleValue_991905274_TaskState.11" hidden="1">"'pfMKOOSN8QP+Qsn4FpiZiSvuejN2cd4Yon5o8iEg3eKZtR8IH4LPkqH8PCO9uhlOzRepL4H80Zb8D7MSUWWhoQt+31F8MM2MrssXBs2Y7WpNabinZAtujqC3vboUobeMcD0SWYk69te7RFOfv2axTps8ERzqtykvvcPAdaScOfavcxWnJqDgXtZ7EwGsJewjX+qr6HB9Nova4oP9zUFuqBo/Ebb7KymTZ3hYTEE0m/518TmODza2bC0Np2b'"</definedName>
    <definedName name="_AMO_SingleValue_991905274_TaskState.12" hidden="1">"'i90a8tuNwTy4Mk03uTes+Ydt3sMuf8RPa7G9YheR5MfLadR/ln9V1cOT2GnaswqKbYcdkwdSf/NTX+P7jvQkNcRtEfxf/Rq2NuMonUOX5ynlVMXo73fSL+oPYpWvg+sP8A'"</definedName>
    <definedName name="_AMO_SingleValue_991905274_TaskState.2" hidden="1">"'iqUcaO7nQPMgB5qHOdA8yoHmcQ40T3KgeZoDzbNcfMJeRlT5qNxl31HGI56svPx31JwDC6f6aEZHy1MtRoo+JPQtjeETip9miHfiRSqytjNCUTGe42pMUacTyznuNKm8B4xjguX4eK0nuh5a5TuOiHNKo7+MAZv4nuK3QDHaC2GWMG6tXJJmjQV1bShVp0FSBUndwLnUXw2/Bq5UPX6nmKZG7dQjurakzvpGaAs6Id0UrlBjDNxcJi6PQVT'"</definedName>
    <definedName name="_AMO_SingleValue_991905274_TaskState.3" hidden="1">"'4nacAOYNx1c1zQ8E089V2MQb/Xt366S6edUnLaeD7kWDL1OY96mliXrOJViXmUjcoc8trl+/QHeExdulwz8fU2Zg94xLQ6uyKw8yoBu/3Q3w4bJG9ptlSh7xlAbX6xMvImoMVAFFkr9hvmHNW2VvzrIwzv6j6jS+koCIi/3g01NnCe/YPLKkM/V7g9z0gf6B8DOpvXef/hnLi9Lnx+PGOa6994Qo4RHtF5zgYU4HaTh1lomMuRJDlbGskOd'"</definedName>
    <definedName name="_AMO_SingleValue_991905274_TaskState.4" hidden="1">"'0aSU62RpLjrZHkaGskOdwaSQ62RpL9rZGktDWSbK4czizyJkjhjqqjzRDGlPl/dM25Nmce4C+ThLqh2U/PJ0LdRmnrZIc9mrF0rScmnwBbNmebz8SpyJ5wXsS8wD173Tyt1OlpVpBWylQ6AJxBM2ihF2euwT4XeaYx9bvgOX38DEd0XoI5SDMfUsG9GvuC/lGPKHMwribufV0ayy10cwX/tiyea9h7FcdFZMmyy9CE26ltBbf4dChHI3zWL'"</definedName>
    <definedName name="_AMO_SingleValue_991905274_TaskState.5" hidden="1">"'EMLDeMiG9u8RAs2MabeLW0LfMyMjmd1dmDn3q6o1hyw/toX/kDmle163lyWXAfQgq1/ptyWyGuJfPiIZBwrmVSV5xZBiRygm58gPpw13OPHK8rWv7Wyo/dWxonnxvo0EhUoJ/SN4Ly69+oo2Sh4DWockzNHdY3rjol/G0d+KbPI9v1fpJVZV1XeRV5qc/QQ3W9LXZRxPbWe3mXruesYdRf520XPS8Jjljq+y2vg0eON7LJt7mie1sk45vSj'"</definedName>
    <definedName name="_AMO_SingleValue_991905274_TaskState.6" hidden="1">"'npU9NMgmlh3Hr9DLysBUZW1I0cCnDJk3ywZs7ac58wgewcPpRtVdlGfiElo+w4733FzWco5Tssy77m1AkUUZ55zTIUku57kcZs8HS/wViFFqqOsQw1cfDgiTXMnwZD095FdchktXSdL1FYvWseXPRWlN+NhfEz4O1oSPwzXh42hN+DheEz5O1oSP0zXh42xN+JDr8VbNSTHWKBa02s49ivdptE1e/8UTl38Bl38g0hCj8oTJbLR31Havk7N'"</definedName>
    <definedName name="_AMO_SingleValue_991905274_TaskState.7" hidden="1">"'h7xyZjeBVOrsB+dNwSZ10+Nqn8DU+UgdJKIXFK6rkaa9M6uI4R2ndhKzgaCeSor2A87D1laqlJLOoW1C9QB1tU9qmVmNTJW1V2qpSt6p9bVXaqlK3qgNtVdqqUreqQ21V2qpSt6ojbVXaqlK3qmNtVdqqUreqE21V2qpSt6pTbVXaqlK3qjNtVdqqVpAF3dN2pe3K164WQS5+img/u4y2rqdirtduEc/ru7bHb0+qPJ5IB+3JlQcv3DJ+5k'"</definedName>
    <definedName name="_AMO_SingleValue_991905274_TaskState.8" hidden="1">"'a9ybw7ouWzRsBv95x8bMNvRx29WsH5tpL/qGd7oWVHvgobkM6MQK2kN/Ylo7XID+czAiaTpb2Q/6A1tEHv5Nh81FiP3pwcOLB41/8PyAu7axaII1G34HpXV3hMZ4m7L6lcNtjiXZTETj98P6l013E73xhNvn7/C67kflYcH1//+6jgDNqNaXWruL3Q3vePigltctXRvPBlPObj73JeaK+mvVrOXk2NxLR/0/4tuX/j7/mcQ6ILnH3Cp6Z9n'"</definedName>
    <definedName name="_AMO_SingleValue_991905274_TaskState.9" hidden="1">"'PZxufs4v3m39nPaz6Xh5+q0J4f2cdrHrYuPEzlO7d+0f1vmqVMFPbDCrhl/i/tKR3Hawy3t4VQswTuG9FB/zPj+ICK/LSS3330P7sub2+Pu0Nca8GQtJvZNaOkep3tc7jGF+kwqelSx7b07+6ftcleYc/YnW7fn6tk+z96Ep5bxMmHOto3i09W95Gyrj+a/vT45uS8O432R94znNYMpxfNCN0z8l17fscPOpWP+sBk7sBVj6nETfBz//Rk6'"</definedName>
    <definedName name="_AMO_XmlVersion" hidden="1">"'1'"</definedName>
    <definedName name="_xlnm.Print_Area" localSheetId="0">'QLFS 2008-2014'!#REF!</definedName>
    <definedName name="Summary_Tables">[1]Table1!#REF!</definedName>
    <definedName name="Summary_Tables_10">#REF!</definedName>
    <definedName name="Summary_Tables_11">[1]Table2.1!#REF!</definedName>
    <definedName name="Summary_Tables_14">#REF!</definedName>
    <definedName name="Summary_Tables_15">#REF!</definedName>
    <definedName name="Summary_Tables_17">[1]Table3.7!#REF!</definedName>
    <definedName name="Summary_Tables_18">[1]Table3.6!#REF!</definedName>
    <definedName name="Summary_Tables_19">#REF!</definedName>
    <definedName name="Summary_Tables_2">[1]Table1!#REF!</definedName>
    <definedName name="Summary_Tables_20">[1]Table4!#REF!</definedName>
    <definedName name="Summary_Tables_24">[1]Table8!#REF!</definedName>
    <definedName name="Summary_Tables_25">[1]Table2.2!#REF!</definedName>
    <definedName name="Summary_Tables_26">[1]Table2.2!#REF!</definedName>
    <definedName name="Summary_Tables_27">#REF!</definedName>
    <definedName name="Summary_Tables_28">'QLFS 2008-2014'!#REF!</definedName>
    <definedName name="Summary_Tables_29">'QLFS 2008-2014'!#REF!</definedName>
    <definedName name="Summary_Tables_3">[2]Table2.2!#REF!</definedName>
    <definedName name="Summary_Tables_30">'QLFS 2008-2014'!#REF!</definedName>
    <definedName name="Summary_Tables_31">'[1]Table 2.3'!#REF!</definedName>
    <definedName name="Summary_Tables_32">'[1]Table 2.3'!#REF!</definedName>
    <definedName name="Summary_Tables_34">[1]Table3.8a!#REF!</definedName>
    <definedName name="Summary_Tables_35">[1]Table3.8b!#REF!</definedName>
    <definedName name="Summary_Tables_36">#REF!</definedName>
    <definedName name="Summary_Tables_37">[1]Table3.8c!#REF!</definedName>
    <definedName name="Summary_Tables_38">[1]Table3.6!#REF!</definedName>
    <definedName name="Summary_Tables_4">[2]Table2.2!#REF!</definedName>
    <definedName name="Summary_Tables_44">[1]Table2.1!#REF!</definedName>
    <definedName name="Summary_Tables_45">[1]Table2.2!#REF!</definedName>
    <definedName name="Summary_Tables_46">[1]Table2.2!#REF!</definedName>
    <definedName name="Summary_Tables_5">[2]Table2.2!#REF!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8" i="1" l="1"/>
  <c r="G38" i="1"/>
  <c r="H38" i="1"/>
  <c r="I38" i="1"/>
  <c r="J38" i="1"/>
  <c r="K38" i="1"/>
  <c r="L38" i="1"/>
  <c r="E38" i="1"/>
  <c r="F32" i="1"/>
  <c r="G32" i="1"/>
  <c r="H32" i="1"/>
  <c r="I32" i="1"/>
  <c r="J32" i="1"/>
  <c r="K32" i="1"/>
  <c r="L32" i="1"/>
  <c r="E32" i="1"/>
  <c r="F33" i="1"/>
  <c r="F31" i="1" s="1"/>
  <c r="G33" i="1"/>
  <c r="G31" i="1" s="1"/>
  <c r="H33" i="1"/>
  <c r="H31" i="1" s="1"/>
  <c r="I33" i="1"/>
  <c r="I31" i="1" s="1"/>
  <c r="J33" i="1"/>
  <c r="J31" i="1" s="1"/>
  <c r="K33" i="1"/>
  <c r="K31" i="1" s="1"/>
  <c r="L33" i="1"/>
  <c r="L31" i="1" s="1"/>
  <c r="E33" i="1"/>
  <c r="E31" i="1" s="1"/>
  <c r="F37" i="1"/>
  <c r="G37" i="1"/>
  <c r="H37" i="1"/>
  <c r="I37" i="1"/>
  <c r="J37" i="1"/>
  <c r="K37" i="1"/>
  <c r="L37" i="1"/>
  <c r="E37" i="1"/>
  <c r="O52" i="1" l="1"/>
  <c r="O51" i="1"/>
  <c r="O50" i="1"/>
  <c r="O35" i="1"/>
  <c r="O37" i="1"/>
  <c r="O36" i="1"/>
  <c r="C45" i="1" l="1"/>
  <c r="K45" i="1"/>
  <c r="L45" i="1"/>
  <c r="J45" i="1"/>
  <c r="I45" i="1"/>
  <c r="H45" i="1"/>
  <c r="G45" i="1"/>
  <c r="F45" i="1"/>
  <c r="E45" i="1"/>
  <c r="D45" i="1"/>
  <c r="C44" i="1"/>
  <c r="L43" i="1" l="1"/>
  <c r="K43" i="1"/>
  <c r="J43" i="1"/>
  <c r="I43" i="1"/>
  <c r="H43" i="1"/>
  <c r="G43" i="1"/>
  <c r="F43" i="1"/>
  <c r="E43" i="1"/>
  <c r="D43" i="1"/>
  <c r="C43" i="1"/>
  <c r="L41" i="1"/>
  <c r="K41" i="1"/>
  <c r="J41" i="1"/>
  <c r="I41" i="1"/>
  <c r="H41" i="1"/>
  <c r="G41" i="1"/>
  <c r="F41" i="1"/>
  <c r="E41" i="1"/>
  <c r="D41" i="1"/>
  <c r="C41" i="1"/>
  <c r="D54" i="1" l="1"/>
  <c r="E54" i="1"/>
  <c r="F54" i="1"/>
  <c r="G54" i="1"/>
  <c r="H54" i="1"/>
  <c r="I54" i="1"/>
  <c r="J54" i="1"/>
  <c r="K54" i="1"/>
  <c r="L54" i="1"/>
  <c r="C54" i="1"/>
  <c r="D39" i="1"/>
  <c r="E39" i="1"/>
  <c r="F39" i="1"/>
  <c r="G39" i="1"/>
  <c r="H39" i="1"/>
  <c r="I39" i="1"/>
  <c r="J39" i="1"/>
  <c r="K39" i="1"/>
  <c r="L39" i="1"/>
  <c r="C39" i="1"/>
  <c r="C24" i="1"/>
  <c r="D24" i="1" s="1"/>
  <c r="E24" i="1" s="1"/>
  <c r="F24" i="1" s="1"/>
  <c r="G24" i="1" s="1"/>
  <c r="H24" i="1" s="1"/>
  <c r="I24" i="1" s="1"/>
  <c r="M51" i="1"/>
  <c r="M52" i="1"/>
  <c r="M53" i="1"/>
  <c r="M50" i="1"/>
  <c r="L55" i="1"/>
  <c r="K55" i="1"/>
  <c r="J55" i="1"/>
  <c r="I55" i="1"/>
  <c r="H55" i="1"/>
  <c r="G55" i="1"/>
  <c r="F55" i="1"/>
  <c r="E55" i="1"/>
  <c r="D55" i="1"/>
  <c r="C55" i="1"/>
  <c r="AA26" i="1"/>
  <c r="AB26" i="1" s="1"/>
  <c r="AC26" i="1" s="1"/>
  <c r="AD26" i="1" s="1"/>
  <c r="AE26" i="1" s="1"/>
  <c r="AF26" i="1" s="1"/>
  <c r="AG26" i="1" s="1"/>
  <c r="AH26" i="1" s="1"/>
  <c r="AI26" i="1" s="1"/>
  <c r="AJ26" i="1" s="1"/>
  <c r="AK26" i="1" s="1"/>
  <c r="AL26" i="1" s="1"/>
  <c r="AM26" i="1" s="1"/>
  <c r="AN26" i="1" s="1"/>
  <c r="AO26" i="1" s="1"/>
  <c r="AP26" i="1" s="1"/>
  <c r="AQ26" i="1" s="1"/>
  <c r="AR26" i="1" s="1"/>
  <c r="AS26" i="1" s="1"/>
  <c r="AT26" i="1" s="1"/>
  <c r="J25" i="1"/>
  <c r="K25" i="1"/>
  <c r="I25" i="1"/>
  <c r="H25" i="1"/>
  <c r="G25" i="1"/>
  <c r="F25" i="1"/>
  <c r="E25" i="1"/>
  <c r="D25" i="1"/>
  <c r="M36" i="1"/>
  <c r="M37" i="1"/>
  <c r="M38" i="1"/>
  <c r="M35" i="1"/>
  <c r="L12" i="1"/>
  <c r="C40" i="1"/>
  <c r="I14" i="1"/>
  <c r="C29" i="1" s="1"/>
  <c r="C57" i="1" s="1"/>
  <c r="C59" i="1" s="1"/>
  <c r="D40" i="1"/>
  <c r="E40" i="1"/>
  <c r="F40" i="1"/>
  <c r="G40" i="1"/>
  <c r="H40" i="1"/>
  <c r="I40" i="1"/>
  <c r="J40" i="1"/>
  <c r="K40" i="1"/>
  <c r="L40" i="1"/>
  <c r="D27" i="1"/>
  <c r="C20" i="1"/>
  <c r="E27" i="1"/>
  <c r="E26" i="1" s="1"/>
  <c r="F27" i="1"/>
  <c r="G27" i="1"/>
  <c r="H27" i="1"/>
  <c r="I27" i="1"/>
  <c r="J27" i="1"/>
  <c r="O11" i="3"/>
  <c r="O12" i="3"/>
  <c r="H49" i="3"/>
  <c r="I49" i="3"/>
  <c r="J49" i="3"/>
  <c r="F11" i="1"/>
  <c r="F13" i="1" s="1"/>
  <c r="J26" i="1" l="1"/>
  <c r="K26" i="1" s="1"/>
  <c r="L26" i="1" s="1"/>
  <c r="M26" i="1" s="1"/>
  <c r="N26" i="1" s="1"/>
  <c r="O26" i="1" s="1"/>
  <c r="P26" i="1" s="1"/>
  <c r="Q26" i="1" s="1"/>
  <c r="R26" i="1" s="1"/>
  <c r="S26" i="1" s="1"/>
  <c r="T26" i="1" s="1"/>
  <c r="U26" i="1" s="1"/>
  <c r="V26" i="1" s="1"/>
  <c r="W26" i="1" s="1"/>
  <c r="X26" i="1" s="1"/>
  <c r="Y26" i="1" s="1"/>
  <c r="D26" i="1"/>
  <c r="I26" i="1"/>
  <c r="F26" i="1"/>
  <c r="K27" i="1"/>
  <c r="G26" i="1"/>
  <c r="L25" i="1"/>
  <c r="M25" i="1" s="1"/>
  <c r="N25" i="1" s="1"/>
  <c r="F15" i="1"/>
  <c r="D29" i="1"/>
  <c r="C42" i="1"/>
  <c r="AW26" i="1"/>
  <c r="H26" i="1"/>
  <c r="M27" i="1" l="1"/>
  <c r="L27" i="1"/>
  <c r="E29" i="1"/>
  <c r="D28" i="1"/>
  <c r="N27" i="1"/>
  <c r="O25" i="1"/>
  <c r="E28" i="1" l="1"/>
  <c r="F29" i="1"/>
  <c r="D57" i="1" s="1"/>
  <c r="D59" i="1" s="1"/>
  <c r="O27" i="1"/>
  <c r="P25" i="1"/>
  <c r="D42" i="1" l="1"/>
  <c r="D44" i="1" s="1"/>
  <c r="G29" i="1"/>
  <c r="F28" i="1"/>
  <c r="P27" i="1"/>
  <c r="Q25" i="1"/>
  <c r="H29" i="1" l="1"/>
  <c r="G28" i="1"/>
  <c r="R25" i="1"/>
  <c r="Q27" i="1"/>
  <c r="I29" i="1" l="1"/>
  <c r="H28" i="1"/>
  <c r="S25" i="1"/>
  <c r="R27" i="1"/>
  <c r="I28" i="1" l="1"/>
  <c r="J29" i="1"/>
  <c r="T25" i="1"/>
  <c r="S27" i="1"/>
  <c r="J28" i="1" l="1"/>
  <c r="K28" i="1" s="1"/>
  <c r="U25" i="1"/>
  <c r="T27" i="1"/>
  <c r="L28" i="1" l="1"/>
  <c r="K29" i="1"/>
  <c r="E57" i="1" s="1"/>
  <c r="E59" i="1" s="1"/>
  <c r="V25" i="1"/>
  <c r="U27" i="1"/>
  <c r="E42" i="1" l="1"/>
  <c r="E44" i="1" s="1"/>
  <c r="M28" i="1"/>
  <c r="L29" i="1"/>
  <c r="W25" i="1"/>
  <c r="V27" i="1"/>
  <c r="M29" i="1" l="1"/>
  <c r="N28" i="1"/>
  <c r="W27" i="1"/>
  <c r="X25" i="1"/>
  <c r="O28" i="1" l="1"/>
  <c r="N29" i="1"/>
  <c r="Y25" i="1"/>
  <c r="X27" i="1"/>
  <c r="O29" i="1" l="1"/>
  <c r="P28" i="1"/>
  <c r="Z25" i="1"/>
  <c r="Y27" i="1"/>
  <c r="P29" i="1" l="1"/>
  <c r="F57" i="1" s="1"/>
  <c r="F59" i="1" s="1"/>
  <c r="Q28" i="1"/>
  <c r="Z27" i="1"/>
  <c r="AA25" i="1"/>
  <c r="R28" i="1" l="1"/>
  <c r="Q29" i="1"/>
  <c r="F42" i="1"/>
  <c r="F44" i="1" s="1"/>
  <c r="AB25" i="1"/>
  <c r="AA27" i="1"/>
  <c r="R29" i="1" l="1"/>
  <c r="S28" i="1"/>
  <c r="AC25" i="1"/>
  <c r="AB27" i="1"/>
  <c r="S29" i="1" l="1"/>
  <c r="T28" i="1"/>
  <c r="AD25" i="1"/>
  <c r="AC27" i="1"/>
  <c r="U28" i="1" l="1"/>
  <c r="T29" i="1"/>
  <c r="AD27" i="1"/>
  <c r="AE25" i="1"/>
  <c r="U29" i="1" l="1"/>
  <c r="G57" i="1" s="1"/>
  <c r="G59" i="1" s="1"/>
  <c r="V28" i="1"/>
  <c r="AF25" i="1"/>
  <c r="AE27" i="1"/>
  <c r="V29" i="1" l="1"/>
  <c r="W28" i="1"/>
  <c r="G42" i="1"/>
  <c r="G44" i="1" s="1"/>
  <c r="AF27" i="1"/>
  <c r="AG25" i="1"/>
  <c r="X28" i="1" l="1"/>
  <c r="W29" i="1"/>
  <c r="AH25" i="1"/>
  <c r="AG27" i="1"/>
  <c r="Y28" i="1" l="1"/>
  <c r="X29" i="1"/>
  <c r="AH27" i="1"/>
  <c r="AI25" i="1"/>
  <c r="Z28" i="1" l="1"/>
  <c r="Y29" i="1"/>
  <c r="AJ25" i="1"/>
  <c r="AI27" i="1"/>
  <c r="AA28" i="1" l="1"/>
  <c r="Z29" i="1"/>
  <c r="H57" i="1" s="1"/>
  <c r="H59" i="1" s="1"/>
  <c r="AJ27" i="1"/>
  <c r="AK25" i="1"/>
  <c r="H42" i="1" l="1"/>
  <c r="H44" i="1" s="1"/>
  <c r="AB28" i="1"/>
  <c r="AA29" i="1"/>
  <c r="AL25" i="1"/>
  <c r="AK27" i="1"/>
  <c r="AC28" i="1" l="1"/>
  <c r="AB29" i="1"/>
  <c r="AL27" i="1"/>
  <c r="AM25" i="1"/>
  <c r="AD28" i="1" l="1"/>
  <c r="AC29" i="1"/>
  <c r="AN25" i="1"/>
  <c r="AM27" i="1"/>
  <c r="AE28" i="1" l="1"/>
  <c r="AD29" i="1"/>
  <c r="AN27" i="1"/>
  <c r="AO25" i="1"/>
  <c r="AF28" i="1" l="1"/>
  <c r="AE29" i="1"/>
  <c r="I57" i="1" s="1"/>
  <c r="I59" i="1" s="1"/>
  <c r="AO27" i="1"/>
  <c r="AP25" i="1"/>
  <c r="I42" i="1" l="1"/>
  <c r="I44" i="1" s="1"/>
  <c r="AG28" i="1"/>
  <c r="AF29" i="1"/>
  <c r="AP27" i="1"/>
  <c r="AQ25" i="1"/>
  <c r="AH28" i="1" l="1"/>
  <c r="AG29" i="1"/>
  <c r="AR25" i="1"/>
  <c r="AQ27" i="1"/>
  <c r="AI28" i="1" l="1"/>
  <c r="AH29" i="1"/>
  <c r="AR27" i="1"/>
  <c r="AS25" i="1"/>
  <c r="AJ28" i="1" l="1"/>
  <c r="AI29" i="1"/>
  <c r="AS27" i="1"/>
  <c r="AT25" i="1"/>
  <c r="AT27" i="1" s="1"/>
  <c r="AK28" i="1" l="1"/>
  <c r="AJ29" i="1"/>
  <c r="J57" i="1" s="1"/>
  <c r="J59" i="1" s="1"/>
  <c r="AT29" i="1"/>
  <c r="L57" i="1" s="1"/>
  <c r="L59" i="1" s="1"/>
  <c r="AW27" i="1"/>
  <c r="J42" i="1" l="1"/>
  <c r="J44" i="1" s="1"/>
  <c r="AL28" i="1"/>
  <c r="AK29" i="1"/>
  <c r="L42" i="1"/>
  <c r="L44" i="1" s="1"/>
  <c r="AM28" i="1" l="1"/>
  <c r="AL29" i="1"/>
  <c r="AN28" i="1" l="1"/>
  <c r="AM29" i="1"/>
  <c r="AN29" i="1" l="1"/>
  <c r="AO28" i="1"/>
  <c r="AP28" i="1" l="1"/>
  <c r="AO29" i="1"/>
  <c r="K57" i="1" s="1"/>
  <c r="K59" i="1" s="1"/>
  <c r="K42" i="1" l="1"/>
  <c r="K44" i="1" s="1"/>
  <c r="AP29" i="1"/>
  <c r="AQ28" i="1"/>
  <c r="AR28" i="1" l="1"/>
  <c r="AQ29" i="1"/>
  <c r="AR29" i="1" l="1"/>
  <c r="AS28" i="1"/>
  <c r="AS29" i="1" s="1"/>
</calcChain>
</file>

<file path=xl/comments1.xml><?xml version="1.0" encoding="utf-8"?>
<comments xmlns="http://schemas.openxmlformats.org/spreadsheetml/2006/main">
  <authors>
    <author>Tara Caetano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>Tara Caetano:</t>
        </r>
        <r>
          <rPr>
            <sz val="9"/>
            <color indexed="81"/>
            <rFont val="Tahoma"/>
            <family val="2"/>
          </rPr>
          <t xml:space="preserve">
Consistent with the average population growth projection from the UN</t>
        </r>
      </text>
    </comment>
    <comment ref="H12" authorId="0">
      <text>
        <r>
          <rPr>
            <b/>
            <sz val="9"/>
            <color indexed="81"/>
            <rFont val="Calibri"/>
            <family val="2"/>
          </rPr>
          <t>Tara Caetano:</t>
        </r>
        <r>
          <rPr>
            <sz val="9"/>
            <color indexed="81"/>
            <rFont val="Calibri"/>
            <family val="2"/>
          </rPr>
          <t xml:space="preserve">
Stats SA</t>
        </r>
      </text>
    </comment>
    <comment ref="D20" authorId="0">
      <text>
        <r>
          <rPr>
            <b/>
            <sz val="9"/>
            <color indexed="81"/>
            <rFont val="Tahoma"/>
            <family val="2"/>
          </rPr>
          <t>Tara Caetano:</t>
        </r>
        <r>
          <rPr>
            <sz val="9"/>
            <color indexed="81"/>
            <rFont val="Tahoma"/>
            <family val="2"/>
          </rPr>
          <t xml:space="preserve">
Adjusted population for new UN projection of 0,6%</t>
        </r>
      </text>
    </comment>
    <comment ref="C23" authorId="0">
      <text>
        <r>
          <rPr>
            <b/>
            <sz val="9"/>
            <color indexed="81"/>
            <rFont val="Tahoma"/>
            <family val="2"/>
          </rPr>
          <t>Tara Caetano:</t>
        </r>
        <r>
          <rPr>
            <sz val="9"/>
            <color indexed="81"/>
            <rFont val="Tahoma"/>
            <family val="2"/>
          </rPr>
          <t xml:space="preserve">
Consistent with QFLS</t>
        </r>
      </text>
    </comment>
    <comment ref="Z26" authorId="0">
      <text>
        <r>
          <rPr>
            <b/>
            <sz val="9"/>
            <color indexed="81"/>
            <rFont val="Tahoma"/>
            <family val="2"/>
          </rPr>
          <t>Tara Caetano:</t>
        </r>
        <r>
          <rPr>
            <sz val="9"/>
            <color indexed="81"/>
            <rFont val="Tahoma"/>
            <family val="2"/>
          </rPr>
          <t xml:space="preserve">
Consistent with NDP</t>
        </r>
      </text>
    </comment>
  </commentList>
</comments>
</file>

<file path=xl/sharedStrings.xml><?xml version="1.0" encoding="utf-8"?>
<sst xmlns="http://schemas.openxmlformats.org/spreadsheetml/2006/main" count="614" uniqueCount="331">
  <si>
    <t>Table 2: Labour force characteristics by sex - All population groups</t>
  </si>
  <si>
    <t>Jan-Mar 2008</t>
  </si>
  <si>
    <t>Apr-Jun 2008</t>
  </si>
  <si>
    <t>Jul-Sep 2008</t>
  </si>
  <si>
    <t>Oct-Dec 2008</t>
  </si>
  <si>
    <t>Jan-Mar 2009</t>
  </si>
  <si>
    <t>Apr-Jun 2009</t>
  </si>
  <si>
    <t>Jul-Sep 2009</t>
  </si>
  <si>
    <t>Oct-Dec 2009</t>
  </si>
  <si>
    <t>Jan-Mar 2010</t>
  </si>
  <si>
    <t>Apr-Jun 2010</t>
  </si>
  <si>
    <t>Jul-Sep 2010</t>
  </si>
  <si>
    <t>Oct-Dec 2010</t>
  </si>
  <si>
    <t>Jan-Mar 2011</t>
  </si>
  <si>
    <t>Apr-Jun 2011</t>
  </si>
  <si>
    <t>Jul-Sep 2011</t>
  </si>
  <si>
    <t>Oct-Dec 2011</t>
  </si>
  <si>
    <t>Jan-Mar 2012</t>
  </si>
  <si>
    <t>Apr-Jun 2012</t>
  </si>
  <si>
    <t>Jul-Sep 2012</t>
  </si>
  <si>
    <t>Oct-Dec 2012</t>
  </si>
  <si>
    <t>Jan-Mar 2013</t>
  </si>
  <si>
    <t>Apr-Jun 2013</t>
  </si>
  <si>
    <t>Jul-Sep 2013</t>
  </si>
  <si>
    <t>Oct-Dec 2013</t>
  </si>
  <si>
    <t>Jan-Mar 2014</t>
  </si>
  <si>
    <t>Apr-Jun 2014</t>
  </si>
  <si>
    <t>Jul-Sep 2014</t>
  </si>
  <si>
    <t>Oct-Dec 2014</t>
  </si>
  <si>
    <t>Thousand</t>
  </si>
  <si>
    <t>Both sexes</t>
  </si>
  <si>
    <t xml:space="preserve"> Population 15-64 yrs</t>
  </si>
  <si>
    <t xml:space="preserve">  Labour Force</t>
  </si>
  <si>
    <t xml:space="preserve">    Employed</t>
  </si>
  <si>
    <t xml:space="preserve">      Formal sector (Non-agricultural)</t>
  </si>
  <si>
    <t xml:space="preserve">      Informal sector (Non-agricultural)</t>
  </si>
  <si>
    <t xml:space="preserve">      Agriculture</t>
  </si>
  <si>
    <t xml:space="preserve">      Private households</t>
  </si>
  <si>
    <t xml:space="preserve">    Unemployed</t>
  </si>
  <si>
    <t xml:space="preserve">    Not economically active</t>
  </si>
  <si>
    <t xml:space="preserve">      Discouraged work-seekers</t>
  </si>
  <si>
    <t xml:space="preserve">      Other(not economically active)</t>
  </si>
  <si>
    <t xml:space="preserve"> Rates (%)</t>
  </si>
  <si>
    <t xml:space="preserve">  Unemployment rate</t>
  </si>
  <si>
    <t xml:space="preserve">  Employed / population ratio (Absorption)</t>
  </si>
  <si>
    <t xml:space="preserve">  Labour force participation rate</t>
  </si>
  <si>
    <t>Women</t>
  </si>
  <si>
    <t>Men</t>
  </si>
  <si>
    <t>QLFS Trends 2008-2014</t>
  </si>
  <si>
    <t>hhd-0</t>
  </si>
  <si>
    <t>hhd-1</t>
  </si>
  <si>
    <t>hhd-2</t>
  </si>
  <si>
    <t>hhd-3</t>
  </si>
  <si>
    <t>hhd-4</t>
  </si>
  <si>
    <t>hhd-5</t>
  </si>
  <si>
    <t>hhd-6</t>
  </si>
  <si>
    <t>hhd-7</t>
  </si>
  <si>
    <t>hhd-8</t>
  </si>
  <si>
    <t>hhd-91</t>
  </si>
  <si>
    <t>hhd-92</t>
  </si>
  <si>
    <t>hhd-93</t>
  </si>
  <si>
    <t>hhd-94</t>
  </si>
  <si>
    <t>hhd-95</t>
  </si>
  <si>
    <t>Total</t>
  </si>
  <si>
    <t>Household population (thousands)</t>
  </si>
  <si>
    <t>QFS</t>
  </si>
  <si>
    <t>Level</t>
  </si>
  <si>
    <t>flab-p</t>
  </si>
  <si>
    <t>flab-m</t>
  </si>
  <si>
    <t>flab-s</t>
  </si>
  <si>
    <t>flab-t</t>
  </si>
  <si>
    <t>Quantity of factor supply</t>
  </si>
  <si>
    <t>xLABOR</t>
  </si>
  <si>
    <t>xxflab-p</t>
  </si>
  <si>
    <t>1923.8293689911</t>
  </si>
  <si>
    <t>xxflab-m</t>
  </si>
  <si>
    <t>3750.28941567426</t>
  </si>
  <si>
    <t>xxflab-s</t>
  </si>
  <si>
    <t>3485.44956307523</t>
  </si>
  <si>
    <t>xxflab-t</t>
  </si>
  <si>
    <t>2906.00351834624</t>
  </si>
  <si>
    <t>Unemployment Rate</t>
  </si>
  <si>
    <t>Labour Force</t>
  </si>
  <si>
    <t>QF0</t>
  </si>
  <si>
    <t>Calculated unemployment from model</t>
  </si>
  <si>
    <t>Calculated labour force</t>
  </si>
  <si>
    <t>Population</t>
  </si>
  <si>
    <t>Population Growth</t>
  </si>
  <si>
    <t>Labour force growth</t>
  </si>
  <si>
    <t>QFSX</t>
  </si>
  <si>
    <t>Unemployed</t>
  </si>
  <si>
    <t>Unemployment rate</t>
  </si>
  <si>
    <t>Quantity of labour demand</t>
  </si>
  <si>
    <t>Labour Force Calculations</t>
  </si>
  <si>
    <t>QFS0</t>
  </si>
  <si>
    <t>aagri</t>
  </si>
  <si>
    <t>200.89</t>
  </si>
  <si>
    <t>125.80</t>
  </si>
  <si>
    <t>45.69</t>
  </si>
  <si>
    <t>23.14</t>
  </si>
  <si>
    <t>afore</t>
  </si>
  <si>
    <t>12.46</t>
  </si>
  <si>
    <t>19.95</t>
  </si>
  <si>
    <t>2.40</t>
  </si>
  <si>
    <t>3.55</t>
  </si>
  <si>
    <t>afish</t>
  </si>
  <si>
    <t>5.72</t>
  </si>
  <si>
    <t>9.17</t>
  </si>
  <si>
    <t>1.10</t>
  </si>
  <si>
    <t>1.63</t>
  </si>
  <si>
    <t>acoal</t>
  </si>
  <si>
    <t>37.72</t>
  </si>
  <si>
    <t>93.61</t>
  </si>
  <si>
    <t>45.76</t>
  </si>
  <si>
    <t>16.58</t>
  </si>
  <si>
    <t>angas</t>
  </si>
  <si>
    <t>17.27</t>
  </si>
  <si>
    <t>13.01</t>
  </si>
  <si>
    <t>7.92</t>
  </si>
  <si>
    <t>2.55</t>
  </si>
  <si>
    <t>aomin</t>
  </si>
  <si>
    <t>151.51</t>
  </si>
  <si>
    <t>405.80</t>
  </si>
  <si>
    <t>196.80</t>
  </si>
  <si>
    <t>71.64</t>
  </si>
  <si>
    <t>afood</t>
  </si>
  <si>
    <t>51.63</t>
  </si>
  <si>
    <t>90.73</t>
  </si>
  <si>
    <t>70.76</t>
  </si>
  <si>
    <t>27.11</t>
  </si>
  <si>
    <t>abevt</t>
  </si>
  <si>
    <t>16.16</t>
  </si>
  <si>
    <t>23.15</t>
  </si>
  <si>
    <t>39.62</t>
  </si>
  <si>
    <t>8.71</t>
  </si>
  <si>
    <t>atext</t>
  </si>
  <si>
    <t>5.58</t>
  </si>
  <si>
    <t>18.89</t>
  </si>
  <si>
    <t>13.09</t>
  </si>
  <si>
    <t>2.35</t>
  </si>
  <si>
    <t>aclth</t>
  </si>
  <si>
    <t>10.87</t>
  </si>
  <si>
    <t>29.20</t>
  </si>
  <si>
    <t>12.27</t>
  </si>
  <si>
    <t>5.90</t>
  </si>
  <si>
    <t>aleat</t>
  </si>
  <si>
    <t>1.00</t>
  </si>
  <si>
    <t>2.68</t>
  </si>
  <si>
    <t>1.13</t>
  </si>
  <si>
    <t>0.54</t>
  </si>
  <si>
    <t>afoot</t>
  </si>
  <si>
    <t>1.96</t>
  </si>
  <si>
    <t>5.25</t>
  </si>
  <si>
    <t>2.21</t>
  </si>
  <si>
    <t>1.06</t>
  </si>
  <si>
    <t>awood</t>
  </si>
  <si>
    <t>20.54</t>
  </si>
  <si>
    <t>40.63</t>
  </si>
  <si>
    <t>9.16</t>
  </si>
  <si>
    <t>4.10</t>
  </si>
  <si>
    <t>apapr</t>
  </si>
  <si>
    <t>8.84</t>
  </si>
  <si>
    <t>14.16</t>
  </si>
  <si>
    <t>20.74</t>
  </si>
  <si>
    <t>9.85</t>
  </si>
  <si>
    <t>aprnt</t>
  </si>
  <si>
    <t>14.34</t>
  </si>
  <si>
    <t>22.97</t>
  </si>
  <si>
    <t>33.66</t>
  </si>
  <si>
    <t>15.99</t>
  </si>
  <si>
    <t>apetr</t>
  </si>
  <si>
    <t>3.05</t>
  </si>
  <si>
    <t>3.71</t>
  </si>
  <si>
    <t>6.59</t>
  </si>
  <si>
    <t>abchm</t>
  </si>
  <si>
    <t>6.76</t>
  </si>
  <si>
    <t>8.23</t>
  </si>
  <si>
    <t>24.11</t>
  </si>
  <si>
    <t>14.62</t>
  </si>
  <si>
    <t>aochm</t>
  </si>
  <si>
    <t>15.11</t>
  </si>
  <si>
    <t>18.40</t>
  </si>
  <si>
    <t>53.88</t>
  </si>
  <si>
    <t>32.69</t>
  </si>
  <si>
    <t>arubb</t>
  </si>
  <si>
    <t>2.49</t>
  </si>
  <si>
    <t>3.03</t>
  </si>
  <si>
    <t>8.87</t>
  </si>
  <si>
    <t>5.38</t>
  </si>
  <si>
    <t>aplas</t>
  </si>
  <si>
    <t>10.22</t>
  </si>
  <si>
    <t>12.45</t>
  </si>
  <si>
    <t>36.45</t>
  </si>
  <si>
    <t>22.11</t>
  </si>
  <si>
    <t>aglas</t>
  </si>
  <si>
    <t>7.38</t>
  </si>
  <si>
    <t>8.93</t>
  </si>
  <si>
    <t>9.91</t>
  </si>
  <si>
    <t>anmet</t>
  </si>
  <si>
    <t>15.64</t>
  </si>
  <si>
    <t>18.91</t>
  </si>
  <si>
    <t>21.00</t>
  </si>
  <si>
    <t>4.68</t>
  </si>
  <si>
    <t>airon</t>
  </si>
  <si>
    <t>21.85</t>
  </si>
  <si>
    <t>42.53</t>
  </si>
  <si>
    <t>46.32</t>
  </si>
  <si>
    <t>19.73</t>
  </si>
  <si>
    <t>anfrm</t>
  </si>
  <si>
    <t>5.23</t>
  </si>
  <si>
    <t>10.19</t>
  </si>
  <si>
    <t>11.10</t>
  </si>
  <si>
    <t>4.73</t>
  </si>
  <si>
    <t>ametp</t>
  </si>
  <si>
    <t>29.30</t>
  </si>
  <si>
    <t>57.04</t>
  </si>
  <si>
    <t>62.12</t>
  </si>
  <si>
    <t>26.46</t>
  </si>
  <si>
    <t>amach</t>
  </si>
  <si>
    <t>3.60</t>
  </si>
  <si>
    <t>20.05</t>
  </si>
  <si>
    <t>69.15</t>
  </si>
  <si>
    <t>41.63</t>
  </si>
  <si>
    <t>aemch</t>
  </si>
  <si>
    <t>1.68</t>
  </si>
  <si>
    <t>9.37</t>
  </si>
  <si>
    <t>32.34</t>
  </si>
  <si>
    <t>19.47</t>
  </si>
  <si>
    <t>asequ</t>
  </si>
  <si>
    <t>0.74</t>
  </si>
  <si>
    <t>4.14</t>
  </si>
  <si>
    <t>14.29</t>
  </si>
  <si>
    <t>8.61</t>
  </si>
  <si>
    <t>avehi</t>
  </si>
  <si>
    <t>6.21</t>
  </si>
  <si>
    <t>42.69</t>
  </si>
  <si>
    <t>60.26</t>
  </si>
  <si>
    <t>50.32</t>
  </si>
  <si>
    <t>atequ</t>
  </si>
  <si>
    <t>1.41</t>
  </si>
  <si>
    <t>9.73</t>
  </si>
  <si>
    <t>13.74</t>
  </si>
  <si>
    <t>11.47</t>
  </si>
  <si>
    <t>afurn</t>
  </si>
  <si>
    <t>25.26</t>
  </si>
  <si>
    <t>18.90</t>
  </si>
  <si>
    <t>11.05</t>
  </si>
  <si>
    <t>4.36</t>
  </si>
  <si>
    <t>aoman</t>
  </si>
  <si>
    <t>22.98</t>
  </si>
  <si>
    <t>17.19</t>
  </si>
  <si>
    <t>10.05</t>
  </si>
  <si>
    <t>3.96</t>
  </si>
  <si>
    <t>aelec</t>
  </si>
  <si>
    <t>4.70</t>
  </si>
  <si>
    <t>7.06</t>
  </si>
  <si>
    <t>13.89</t>
  </si>
  <si>
    <t>11.74</t>
  </si>
  <si>
    <t>awatr</t>
  </si>
  <si>
    <t>2.41</t>
  </si>
  <si>
    <t>3.77</t>
  </si>
  <si>
    <t>6.92</t>
  </si>
  <si>
    <t>7.90</t>
  </si>
  <si>
    <t>acons</t>
  </si>
  <si>
    <t>115.82</t>
  </si>
  <si>
    <t>179.78</t>
  </si>
  <si>
    <t>122.30</t>
  </si>
  <si>
    <t>56.32</t>
  </si>
  <si>
    <t>atrad</t>
  </si>
  <si>
    <t>353.21</t>
  </si>
  <si>
    <t>1011.79</t>
  </si>
  <si>
    <t>538.67</t>
  </si>
  <si>
    <t>214.38</t>
  </si>
  <si>
    <t>ahotl</t>
  </si>
  <si>
    <t>14.15</t>
  </si>
  <si>
    <t>34.74</t>
  </si>
  <si>
    <t>39.80</t>
  </si>
  <si>
    <t>26.53</t>
  </si>
  <si>
    <t>atran</t>
  </si>
  <si>
    <t>84.81</t>
  </si>
  <si>
    <t>143.07</t>
  </si>
  <si>
    <t>176.97</t>
  </si>
  <si>
    <t>119.41</t>
  </si>
  <si>
    <t>acomm</t>
  </si>
  <si>
    <t>8.34</t>
  </si>
  <si>
    <t>57.88</t>
  </si>
  <si>
    <t>63.72</t>
  </si>
  <si>
    <t>77.32</t>
  </si>
  <si>
    <t>afsrv</t>
  </si>
  <si>
    <t>9.68</t>
  </si>
  <si>
    <t>84.04</t>
  </si>
  <si>
    <t>369.07</t>
  </si>
  <si>
    <t>329.51</t>
  </si>
  <si>
    <t>absrv</t>
  </si>
  <si>
    <t>34.45</t>
  </si>
  <si>
    <t>170.44</t>
  </si>
  <si>
    <t>164.33</t>
  </si>
  <si>
    <t>203.51</t>
  </si>
  <si>
    <t>agsrv</t>
  </si>
  <si>
    <t>160.76</t>
  </si>
  <si>
    <t>347.94</t>
  </si>
  <si>
    <t>849.11</t>
  </si>
  <si>
    <t>1176.25</t>
  </si>
  <si>
    <t>aosrv</t>
  </si>
  <si>
    <t>400.12</t>
  </si>
  <si>
    <t>489.32</t>
  </si>
  <si>
    <t>142.87</t>
  </si>
  <si>
    <t>209.43</t>
  </si>
  <si>
    <t>Labour Force - Total</t>
  </si>
  <si>
    <t>Labour Force - Informal</t>
  </si>
  <si>
    <t>Skills breakdown</t>
  </si>
  <si>
    <t>QFX</t>
  </si>
  <si>
    <t>Population 15-64</t>
  </si>
  <si>
    <t>Labour force participation</t>
  </si>
  <si>
    <t>Labour Force CGE</t>
  </si>
  <si>
    <t>2007 CGE</t>
  </si>
  <si>
    <t>Labour force share of population</t>
  </si>
  <si>
    <t xml:space="preserve">sim 1 </t>
  </si>
  <si>
    <t xml:space="preserve">sim 2 </t>
  </si>
  <si>
    <t>Labour participation</t>
  </si>
  <si>
    <t>Unskilled</t>
  </si>
  <si>
    <t>Low Skill</t>
  </si>
  <si>
    <t>High Skill</t>
  </si>
  <si>
    <t>Economic Structure Scenario 1</t>
  </si>
  <si>
    <t>High Skills Scenario 2</t>
  </si>
  <si>
    <t>Unskilled (High Skills)</t>
  </si>
  <si>
    <t>Semi-skilled (High Skills)</t>
  </si>
  <si>
    <t>Unskilled (Economic Structure)</t>
  </si>
  <si>
    <t>Skilled (Economic Structure)</t>
  </si>
  <si>
    <t>Semi-skilled (Economic Structure)</t>
  </si>
  <si>
    <t>Skilled (High Skills)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</si>
</sst>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###,###"/>
    <numFmt numFmtId="166" formatCode="#,##0.0"/>
    <numFmt numFmtId="167" formatCode="0.0"/>
    <numFmt numFmtId="168" formatCode="###,###.0"/>
    <numFmt numFmtId="169" formatCode="_(* #,##0_);_(* \(#,##0\);_(* &quot;-&quot;??_);_(@_)"/>
    <numFmt numFmtId="170" formatCode="0.0%"/>
    <numFmt numFmtId="171" formatCode="0.000%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6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91">
    <xf numFmtId="0" fontId="0" fillId="0" borderId="0" xfId="0"/>
    <xf numFmtId="0" fontId="8" fillId="0" borderId="0" xfId="5" applyFont="1"/>
    <xf numFmtId="49" fontId="7" fillId="0" borderId="6" xfId="5" applyNumberFormat="1" applyFont="1" applyBorder="1" applyAlignment="1">
      <alignment horizontal="center" vertical="center" wrapText="1"/>
    </xf>
    <xf numFmtId="49" fontId="7" fillId="0" borderId="6" xfId="5" applyNumberFormat="1" applyFont="1" applyFill="1" applyBorder="1" applyAlignment="1">
      <alignment horizontal="center" vertical="center" wrapText="1"/>
    </xf>
    <xf numFmtId="49" fontId="7" fillId="0" borderId="6" xfId="5" applyNumberFormat="1" applyFont="1" applyBorder="1" applyAlignment="1">
      <alignment horizontal="center" vertical="center"/>
    </xf>
    <xf numFmtId="0" fontId="8" fillId="0" borderId="6" xfId="5" applyNumberFormat="1" applyFont="1" applyBorder="1" applyAlignment="1">
      <alignment horizontal="left"/>
    </xf>
    <xf numFmtId="49" fontId="8" fillId="0" borderId="6" xfId="5" applyNumberFormat="1" applyFont="1" applyBorder="1" applyAlignment="1">
      <alignment horizontal="center" vertical="center"/>
    </xf>
    <xf numFmtId="49" fontId="7" fillId="0" borderId="6" xfId="5" applyNumberFormat="1" applyFont="1" applyBorder="1" applyAlignment="1">
      <alignment horizontal="left" vertical="top"/>
    </xf>
    <xf numFmtId="165" fontId="7" fillId="0" borderId="6" xfId="5" applyNumberFormat="1" applyFont="1" applyBorder="1" applyAlignment="1">
      <alignment horizontal="right"/>
    </xf>
    <xf numFmtId="0" fontId="7" fillId="0" borderId="0" xfId="5" applyFont="1"/>
    <xf numFmtId="165" fontId="7" fillId="0" borderId="6" xfId="5" applyNumberFormat="1" applyFont="1" applyBorder="1" applyAlignment="1">
      <alignment horizontal="right" vertical="center"/>
    </xf>
    <xf numFmtId="3" fontId="7" fillId="0" borderId="6" xfId="5" applyNumberFormat="1" applyFont="1" applyBorder="1" applyAlignment="1">
      <alignment horizontal="right" vertical="center"/>
    </xf>
    <xf numFmtId="49" fontId="8" fillId="0" borderId="6" xfId="5" applyNumberFormat="1" applyFont="1" applyBorder="1" applyAlignment="1">
      <alignment horizontal="left" vertical="top"/>
    </xf>
    <xf numFmtId="165" fontId="8" fillId="0" borderId="6" xfId="5" applyNumberFormat="1" applyFont="1" applyBorder="1" applyAlignment="1">
      <alignment horizontal="right"/>
    </xf>
    <xf numFmtId="165" fontId="8" fillId="0" borderId="6" xfId="5" applyNumberFormat="1" applyFont="1" applyBorder="1" applyAlignment="1">
      <alignment horizontal="right" vertical="center"/>
    </xf>
    <xf numFmtId="3" fontId="8" fillId="0" borderId="6" xfId="5" applyNumberFormat="1" applyFont="1" applyBorder="1" applyAlignment="1">
      <alignment horizontal="right" vertical="center"/>
    </xf>
    <xf numFmtId="3" fontId="8" fillId="0" borderId="6" xfId="5" applyNumberFormat="1" applyFont="1" applyBorder="1" applyAlignment="1">
      <alignment horizontal="right"/>
    </xf>
    <xf numFmtId="166" fontId="8" fillId="0" borderId="6" xfId="5" applyNumberFormat="1" applyFont="1" applyBorder="1" applyAlignment="1">
      <alignment horizontal="right"/>
    </xf>
    <xf numFmtId="167" fontId="8" fillId="0" borderId="6" xfId="5" applyNumberFormat="1" applyFont="1" applyBorder="1" applyAlignment="1">
      <alignment horizontal="right"/>
    </xf>
    <xf numFmtId="167" fontId="8" fillId="0" borderId="7" xfId="5" applyNumberFormat="1" applyFont="1" applyBorder="1" applyAlignment="1">
      <alignment horizontal="right" vertical="center"/>
    </xf>
    <xf numFmtId="166" fontId="8" fillId="0" borderId="8" xfId="5" applyNumberFormat="1" applyFont="1" applyBorder="1" applyAlignment="1">
      <alignment horizontal="right"/>
    </xf>
    <xf numFmtId="168" fontId="8" fillId="0" borderId="6" xfId="5" applyNumberFormat="1" applyFont="1" applyBorder="1" applyAlignment="1">
      <alignment horizontal="right"/>
    </xf>
    <xf numFmtId="166" fontId="8" fillId="0" borderId="7" xfId="5" applyNumberFormat="1" applyFont="1" applyBorder="1" applyAlignment="1">
      <alignment horizontal="right" vertical="center"/>
    </xf>
    <xf numFmtId="167" fontId="7" fillId="0" borderId="6" xfId="5" applyNumberFormat="1" applyFont="1" applyBorder="1" applyAlignment="1">
      <alignment horizontal="right"/>
    </xf>
    <xf numFmtId="166" fontId="8" fillId="0" borderId="3" xfId="5" applyNumberFormat="1" applyFont="1" applyBorder="1" applyAlignment="1">
      <alignment horizontal="right" vertical="center"/>
    </xf>
    <xf numFmtId="2" fontId="8" fillId="0" borderId="6" xfId="5" applyNumberFormat="1" applyFont="1" applyBorder="1" applyAlignment="1">
      <alignment horizontal="right"/>
    </xf>
    <xf numFmtId="2" fontId="7" fillId="0" borderId="6" xfId="5" applyNumberFormat="1" applyFont="1" applyBorder="1" applyAlignment="1">
      <alignment horizontal="right"/>
    </xf>
    <xf numFmtId="0" fontId="7" fillId="0" borderId="6" xfId="5" applyNumberFormat="1" applyFont="1" applyBorder="1" applyAlignment="1">
      <alignment horizontal="right"/>
    </xf>
    <xf numFmtId="166" fontId="7" fillId="0" borderId="7" xfId="5" applyNumberFormat="1" applyFont="1" applyBorder="1" applyAlignment="1">
      <alignment horizontal="right" vertical="center"/>
    </xf>
    <xf numFmtId="0" fontId="6" fillId="0" borderId="0" xfId="5" applyFont="1" applyBorder="1" applyAlignment="1"/>
    <xf numFmtId="164" fontId="0" fillId="0" borderId="0" xfId="1" applyFont="1"/>
    <xf numFmtId="169" fontId="0" fillId="0" borderId="0" xfId="1" applyNumberFormat="1" applyFont="1"/>
    <xf numFmtId="9" fontId="0" fillId="0" borderId="0" xfId="2" applyFont="1"/>
    <xf numFmtId="9" fontId="0" fillId="0" borderId="0" xfId="2" applyNumberFormat="1" applyFont="1"/>
    <xf numFmtId="169" fontId="0" fillId="0" borderId="0" xfId="0" applyNumberFormat="1"/>
    <xf numFmtId="0" fontId="3" fillId="2" borderId="2" xfId="4"/>
    <xf numFmtId="170" fontId="3" fillId="2" borderId="2" xfId="2" applyNumberFormat="1" applyFont="1" applyFill="1" applyBorder="1"/>
    <xf numFmtId="0" fontId="0" fillId="0" borderId="9" xfId="0" applyBorder="1"/>
    <xf numFmtId="0" fontId="0" fillId="0" borderId="0" xfId="0" applyBorder="1"/>
    <xf numFmtId="170" fontId="3" fillId="2" borderId="6" xfId="2" applyNumberFormat="1" applyFont="1" applyFill="1" applyBorder="1"/>
    <xf numFmtId="164" fontId="4" fillId="3" borderId="2" xfId="1" applyNumberFormat="1" applyFont="1" applyFill="1" applyBorder="1"/>
    <xf numFmtId="0" fontId="0" fillId="5" borderId="0" xfId="0" applyFill="1"/>
    <xf numFmtId="9" fontId="0" fillId="5" borderId="0" xfId="2" applyFont="1" applyFill="1"/>
    <xf numFmtId="0" fontId="14" fillId="0" borderId="0" xfId="0" applyFont="1" applyBorder="1"/>
    <xf numFmtId="9" fontId="5" fillId="0" borderId="0" xfId="2" applyFont="1"/>
    <xf numFmtId="0" fontId="5" fillId="0" borderId="0" xfId="0" applyFont="1"/>
    <xf numFmtId="165" fontId="0" fillId="0" borderId="0" xfId="0" applyNumberFormat="1"/>
    <xf numFmtId="2" fontId="3" fillId="2" borderId="2" xfId="4" applyNumberFormat="1"/>
    <xf numFmtId="9" fontId="0" fillId="0" borderId="0" xfId="2" applyFont="1" applyBorder="1"/>
    <xf numFmtId="0" fontId="0" fillId="0" borderId="12" xfId="0" applyBorder="1"/>
    <xf numFmtId="9" fontId="5" fillId="0" borderId="6" xfId="2" applyFont="1" applyBorder="1"/>
    <xf numFmtId="171" fontId="0" fillId="0" borderId="0" xfId="2" applyNumberFormat="1" applyFont="1"/>
    <xf numFmtId="164" fontId="0" fillId="0" borderId="0" xfId="0" applyNumberFormat="1"/>
    <xf numFmtId="0" fontId="0" fillId="0" borderId="13" xfId="0" applyBorder="1"/>
    <xf numFmtId="0" fontId="0" fillId="0" borderId="14" xfId="0" applyBorder="1"/>
    <xf numFmtId="0" fontId="0" fillId="0" borderId="15" xfId="0" applyBorder="1"/>
    <xf numFmtId="169" fontId="0" fillId="0" borderId="16" xfId="0" applyNumberFormat="1" applyBorder="1"/>
    <xf numFmtId="169" fontId="0" fillId="0" borderId="0" xfId="1" applyNumberFormat="1" applyFont="1" applyBorder="1"/>
    <xf numFmtId="169" fontId="0" fillId="0" borderId="17" xfId="1" applyNumberFormat="1" applyFont="1" applyBorder="1"/>
    <xf numFmtId="9" fontId="0" fillId="0" borderId="17" xfId="2" applyFont="1" applyBorder="1"/>
    <xf numFmtId="0" fontId="0" fillId="0" borderId="16" xfId="0" applyBorder="1"/>
    <xf numFmtId="169" fontId="0" fillId="0" borderId="0" xfId="0" applyNumberFormat="1" applyBorder="1"/>
    <xf numFmtId="169" fontId="0" fillId="0" borderId="17" xfId="0" applyNumberFormat="1" applyBorder="1"/>
    <xf numFmtId="169" fontId="0" fillId="0" borderId="18" xfId="0" applyNumberFormat="1" applyBorder="1"/>
    <xf numFmtId="169" fontId="0" fillId="0" borderId="9" xfId="1" applyNumberFormat="1" applyFont="1" applyBorder="1"/>
    <xf numFmtId="169" fontId="0" fillId="0" borderId="19" xfId="1" applyNumberFormat="1" applyFont="1" applyBorder="1"/>
    <xf numFmtId="0" fontId="15" fillId="0" borderId="0" xfId="0" applyFont="1"/>
    <xf numFmtId="169" fontId="15" fillId="0" borderId="16" xfId="0" applyNumberFormat="1" applyFont="1" applyBorder="1"/>
    <xf numFmtId="169" fontId="15" fillId="0" borderId="0" xfId="1" applyNumberFormat="1" applyFont="1" applyBorder="1"/>
    <xf numFmtId="169" fontId="15" fillId="0" borderId="17" xfId="1" applyNumberFormat="1" applyFont="1" applyBorder="1"/>
    <xf numFmtId="169" fontId="15" fillId="0" borderId="0" xfId="1" applyNumberFormat="1" applyFont="1"/>
    <xf numFmtId="0" fontId="0" fillId="0" borderId="6" xfId="0" applyBorder="1"/>
    <xf numFmtId="169" fontId="0" fillId="0" borderId="6" xfId="0" applyNumberFormat="1" applyBorder="1"/>
    <xf numFmtId="9" fontId="0" fillId="0" borderId="6" xfId="2" applyFont="1" applyBorder="1"/>
    <xf numFmtId="9" fontId="5" fillId="0" borderId="6" xfId="2" applyFont="1" applyFill="1" applyBorder="1"/>
    <xf numFmtId="169" fontId="0" fillId="0" borderId="6" xfId="1" applyNumberFormat="1" applyFont="1" applyBorder="1"/>
    <xf numFmtId="10" fontId="0" fillId="5" borderId="0" xfId="2" applyNumberFormat="1" applyFont="1" applyFill="1"/>
    <xf numFmtId="10" fontId="0" fillId="0" borderId="10" xfId="2" applyNumberFormat="1" applyFont="1" applyBorder="1"/>
    <xf numFmtId="10" fontId="0" fillId="0" borderId="11" xfId="2" applyNumberFormat="1" applyFont="1" applyBorder="1"/>
    <xf numFmtId="2" fontId="0" fillId="0" borderId="0" xfId="0" applyNumberFormat="1"/>
    <xf numFmtId="15" fontId="0" fillId="0" borderId="0" xfId="0" applyNumberFormat="1"/>
    <xf numFmtId="0" fontId="3" fillId="2" borderId="0" xfId="4" applyBorder="1"/>
    <xf numFmtId="169" fontId="0" fillId="5" borderId="0" xfId="2" applyNumberFormat="1" applyFont="1" applyFill="1"/>
    <xf numFmtId="9" fontId="0" fillId="0" borderId="0" xfId="0" applyNumberFormat="1"/>
    <xf numFmtId="171" fontId="0" fillId="0" borderId="0" xfId="0" applyNumberFormat="1"/>
    <xf numFmtId="49" fontId="7" fillId="4" borderId="3" xfId="5" applyNumberFormat="1" applyFont="1" applyFill="1" applyBorder="1" applyAlignment="1">
      <alignment horizontal="left" wrapText="1"/>
    </xf>
    <xf numFmtId="49" fontId="7" fillId="4" borderId="4" xfId="5" applyNumberFormat="1" applyFont="1" applyFill="1" applyBorder="1" applyAlignment="1">
      <alignment horizontal="left" wrapText="1"/>
    </xf>
    <xf numFmtId="49" fontId="7" fillId="4" borderId="5" xfId="5" applyNumberFormat="1" applyFont="1" applyFill="1" applyBorder="1" applyAlignment="1">
      <alignment horizontal="left" wrapText="1"/>
    </xf>
    <xf numFmtId="0" fontId="9" fillId="0" borderId="6" xfId="5" applyNumberFormat="1" applyFont="1" applyBorder="1" applyAlignment="1">
      <alignment horizontal="left"/>
    </xf>
    <xf numFmtId="0" fontId="2" fillId="0" borderId="1" xfId="3" applyAlignment="1">
      <alignment horizontal="center"/>
    </xf>
    <xf numFmtId="170" fontId="0" fillId="6" borderId="0" xfId="2" applyNumberFormat="1" applyFont="1" applyFill="1"/>
  </cellXfs>
  <cellStyles count="18">
    <cellStyle name="Comma" xfId="1" builtinId="3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eading 1" xfId="3" builtinId="16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Input" xfId="4" builtinId="20"/>
    <cellStyle name="Normal" xfId="0" builtinId="0"/>
    <cellStyle name="Normal 2" xfId="5"/>
    <cellStyle name="Percent" xfId="2" builtinId="5"/>
  </cellStyles>
  <dxfs count="0"/>
  <tableStyles count="0" defaultTableStyle="TableStyleMedium9" defaultPivotStyle="PivotStyleMedium4"/>
  <colors>
    <mruColors>
      <color rgb="FF2C4D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 Total Labour force participation rate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'QLFS 2008-2014'!$A$20</c:f>
              <c:strCache>
                <c:ptCount val="1"/>
                <c:pt idx="0">
                  <c:v>  Labour force participation rate</c:v>
                </c:pt>
              </c:strCache>
            </c:strRef>
          </c:tx>
          <c:marker>
            <c:symbol val="none"/>
          </c:marker>
          <c:cat>
            <c:strRef>
              <c:f>'QLFS 2008-2014'!$B$2:$AC$2</c:f>
              <c:strCache>
                <c:ptCount val="28"/>
                <c:pt idx="0">
                  <c:v>Jan-Mar 2008</c:v>
                </c:pt>
                <c:pt idx="1">
                  <c:v>Apr-Jun 2008</c:v>
                </c:pt>
                <c:pt idx="2">
                  <c:v>Jul-Sep 2008</c:v>
                </c:pt>
                <c:pt idx="3">
                  <c:v>Oct-Dec 2008</c:v>
                </c:pt>
                <c:pt idx="4">
                  <c:v>Jan-Mar 2009</c:v>
                </c:pt>
                <c:pt idx="5">
                  <c:v>Apr-Jun 2009</c:v>
                </c:pt>
                <c:pt idx="6">
                  <c:v>Jul-Sep 2009</c:v>
                </c:pt>
                <c:pt idx="7">
                  <c:v>Oct-Dec 2009</c:v>
                </c:pt>
                <c:pt idx="8">
                  <c:v>Jan-Mar 2010</c:v>
                </c:pt>
                <c:pt idx="9">
                  <c:v>Apr-Jun 2010</c:v>
                </c:pt>
                <c:pt idx="10">
                  <c:v>Jul-Sep 2010</c:v>
                </c:pt>
                <c:pt idx="11">
                  <c:v>Oct-Dec 2010</c:v>
                </c:pt>
                <c:pt idx="12">
                  <c:v>Jan-Mar 2011</c:v>
                </c:pt>
                <c:pt idx="13">
                  <c:v>Apr-Jun 2011</c:v>
                </c:pt>
                <c:pt idx="14">
                  <c:v>Jul-Sep 2011</c:v>
                </c:pt>
                <c:pt idx="15">
                  <c:v>Oct-Dec 2011</c:v>
                </c:pt>
                <c:pt idx="16">
                  <c:v>Jan-Mar 2012</c:v>
                </c:pt>
                <c:pt idx="17">
                  <c:v>Apr-Jun 2012</c:v>
                </c:pt>
                <c:pt idx="18">
                  <c:v>Jul-Sep 2012</c:v>
                </c:pt>
                <c:pt idx="19">
                  <c:v>Oct-Dec 2012</c:v>
                </c:pt>
                <c:pt idx="20">
                  <c:v>Jan-Mar 2013</c:v>
                </c:pt>
                <c:pt idx="21">
                  <c:v>Apr-Jun 2013</c:v>
                </c:pt>
                <c:pt idx="22">
                  <c:v>Jul-Sep 2013</c:v>
                </c:pt>
                <c:pt idx="23">
                  <c:v>Oct-Dec 2013</c:v>
                </c:pt>
                <c:pt idx="24">
                  <c:v>Jan-Mar 2014</c:v>
                </c:pt>
                <c:pt idx="25">
                  <c:v>Apr-Jun 2014</c:v>
                </c:pt>
                <c:pt idx="26">
                  <c:v>Jul-Sep 2014</c:v>
                </c:pt>
                <c:pt idx="27">
                  <c:v>Oct-Dec 2014</c:v>
                </c:pt>
              </c:strCache>
            </c:strRef>
          </c:cat>
          <c:val>
            <c:numRef>
              <c:f>'QLFS 2008-2014'!$B$20:$AC$20</c:f>
              <c:numCache>
                <c:formatCode>#,##0.0</c:formatCode>
                <c:ptCount val="28"/>
                <c:pt idx="0">
                  <c:v>59.6</c:v>
                </c:pt>
                <c:pt idx="1">
                  <c:v>59.5</c:v>
                </c:pt>
                <c:pt idx="2">
                  <c:v>59.2</c:v>
                </c:pt>
                <c:pt idx="3">
                  <c:v>58.8</c:v>
                </c:pt>
                <c:pt idx="4">
                  <c:v>59.1</c:v>
                </c:pt>
                <c:pt idx="5">
                  <c:v>57.9</c:v>
                </c:pt>
                <c:pt idx="6">
                  <c:v>56.4</c:v>
                </c:pt>
                <c:pt idx="7">
                  <c:v>56.5</c:v>
                </c:pt>
                <c:pt idx="8">
                  <c:v>56.2</c:v>
                </c:pt>
                <c:pt idx="9">
                  <c:v>56.1</c:v>
                </c:pt>
                <c:pt idx="10">
                  <c:v>55.4</c:v>
                </c:pt>
                <c:pt idx="11">
                  <c:v>55</c:v>
                </c:pt>
                <c:pt idx="12">
                  <c:v>55.5</c:v>
                </c:pt>
                <c:pt idx="13">
                  <c:v>55.9</c:v>
                </c:pt>
                <c:pt idx="14">
                  <c:v>55.9</c:v>
                </c:pt>
                <c:pt idx="15">
                  <c:v>55.6</c:v>
                </c:pt>
                <c:pt idx="16">
                  <c:v>56.1</c:v>
                </c:pt>
                <c:pt idx="17">
                  <c:v>55.9</c:v>
                </c:pt>
                <c:pt idx="18">
                  <c:v>56.8</c:v>
                </c:pt>
                <c:pt idx="19">
                  <c:v>55.9</c:v>
                </c:pt>
                <c:pt idx="20">
                  <c:v>56.2</c:v>
                </c:pt>
                <c:pt idx="21">
                  <c:v>56.6</c:v>
                </c:pt>
                <c:pt idx="22">
                  <c:v>57.1</c:v>
                </c:pt>
                <c:pt idx="23">
                  <c:v>57.1</c:v>
                </c:pt>
                <c:pt idx="24" formatCode="0.0">
                  <c:v>57.2</c:v>
                </c:pt>
                <c:pt idx="25" formatCode="0.0">
                  <c:v>57.3</c:v>
                </c:pt>
                <c:pt idx="26">
                  <c:v>57.1</c:v>
                </c:pt>
                <c:pt idx="27" formatCode="0.0">
                  <c:v>56.8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183872"/>
        <c:axId val="337185408"/>
      </c:lineChart>
      <c:catAx>
        <c:axId val="3371838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37185408"/>
        <c:crosses val="autoZero"/>
        <c:auto val="1"/>
        <c:lblAlgn val="ctr"/>
        <c:lblOffset val="100"/>
        <c:noMultiLvlLbl val="0"/>
      </c:catAx>
      <c:valAx>
        <c:axId val="337185408"/>
        <c:scaling>
          <c:orientation val="minMax"/>
        </c:scaling>
        <c:delete val="0"/>
        <c:axPos val="l"/>
        <c:majorGridlines/>
        <c:numFmt formatCode="#,##0.0" sourceLinked="1"/>
        <c:majorTickMark val="none"/>
        <c:minorTickMark val="none"/>
        <c:tickLblPos val="nextTo"/>
        <c:spPr>
          <a:ln w="9525">
            <a:noFill/>
          </a:ln>
        </c:spPr>
        <c:crossAx val="337183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'QLFS 2008-2014'!$A$18</c:f>
              <c:strCache>
                <c:ptCount val="1"/>
                <c:pt idx="0">
                  <c:v>  Unemployment rate</c:v>
                </c:pt>
              </c:strCache>
            </c:strRef>
          </c:tx>
          <c:marker>
            <c:symbol val="none"/>
          </c:marker>
          <c:cat>
            <c:strRef>
              <c:f>'QLFS 2008-2014'!$B$2:$AC$2</c:f>
              <c:strCache>
                <c:ptCount val="28"/>
                <c:pt idx="0">
                  <c:v>Jan-Mar 2008</c:v>
                </c:pt>
                <c:pt idx="1">
                  <c:v>Apr-Jun 2008</c:v>
                </c:pt>
                <c:pt idx="2">
                  <c:v>Jul-Sep 2008</c:v>
                </c:pt>
                <c:pt idx="3">
                  <c:v>Oct-Dec 2008</c:v>
                </c:pt>
                <c:pt idx="4">
                  <c:v>Jan-Mar 2009</c:v>
                </c:pt>
                <c:pt idx="5">
                  <c:v>Apr-Jun 2009</c:v>
                </c:pt>
                <c:pt idx="6">
                  <c:v>Jul-Sep 2009</c:v>
                </c:pt>
                <c:pt idx="7">
                  <c:v>Oct-Dec 2009</c:v>
                </c:pt>
                <c:pt idx="8">
                  <c:v>Jan-Mar 2010</c:v>
                </c:pt>
                <c:pt idx="9">
                  <c:v>Apr-Jun 2010</c:v>
                </c:pt>
                <c:pt idx="10">
                  <c:v>Jul-Sep 2010</c:v>
                </c:pt>
                <c:pt idx="11">
                  <c:v>Oct-Dec 2010</c:v>
                </c:pt>
                <c:pt idx="12">
                  <c:v>Jan-Mar 2011</c:v>
                </c:pt>
                <c:pt idx="13">
                  <c:v>Apr-Jun 2011</c:v>
                </c:pt>
                <c:pt idx="14">
                  <c:v>Jul-Sep 2011</c:v>
                </c:pt>
                <c:pt idx="15">
                  <c:v>Oct-Dec 2011</c:v>
                </c:pt>
                <c:pt idx="16">
                  <c:v>Jan-Mar 2012</c:v>
                </c:pt>
                <c:pt idx="17">
                  <c:v>Apr-Jun 2012</c:v>
                </c:pt>
                <c:pt idx="18">
                  <c:v>Jul-Sep 2012</c:v>
                </c:pt>
                <c:pt idx="19">
                  <c:v>Oct-Dec 2012</c:v>
                </c:pt>
                <c:pt idx="20">
                  <c:v>Jan-Mar 2013</c:v>
                </c:pt>
                <c:pt idx="21">
                  <c:v>Apr-Jun 2013</c:v>
                </c:pt>
                <c:pt idx="22">
                  <c:v>Jul-Sep 2013</c:v>
                </c:pt>
                <c:pt idx="23">
                  <c:v>Oct-Dec 2013</c:v>
                </c:pt>
                <c:pt idx="24">
                  <c:v>Jan-Mar 2014</c:v>
                </c:pt>
                <c:pt idx="25">
                  <c:v>Apr-Jun 2014</c:v>
                </c:pt>
                <c:pt idx="26">
                  <c:v>Jul-Sep 2014</c:v>
                </c:pt>
                <c:pt idx="27">
                  <c:v>Oct-Dec 2014</c:v>
                </c:pt>
              </c:strCache>
            </c:strRef>
          </c:cat>
          <c:val>
            <c:numRef>
              <c:f>'QLFS 2008-2014'!$B$18:$AC$18</c:f>
              <c:numCache>
                <c:formatCode>#,##0.0</c:formatCode>
                <c:ptCount val="28"/>
                <c:pt idx="0">
                  <c:v>23.2</c:v>
                </c:pt>
                <c:pt idx="1">
                  <c:v>22.6</c:v>
                </c:pt>
                <c:pt idx="2">
                  <c:v>22.8</c:v>
                </c:pt>
                <c:pt idx="3">
                  <c:v>21.5</c:v>
                </c:pt>
                <c:pt idx="4">
                  <c:v>23</c:v>
                </c:pt>
                <c:pt idx="5">
                  <c:v>23.2</c:v>
                </c:pt>
                <c:pt idx="6">
                  <c:v>24.5</c:v>
                </c:pt>
                <c:pt idx="7">
                  <c:v>24.1</c:v>
                </c:pt>
                <c:pt idx="8">
                  <c:v>25.1</c:v>
                </c:pt>
                <c:pt idx="9">
                  <c:v>25.1</c:v>
                </c:pt>
                <c:pt idx="10">
                  <c:v>25.4</c:v>
                </c:pt>
                <c:pt idx="11">
                  <c:v>23.9</c:v>
                </c:pt>
                <c:pt idx="12">
                  <c:v>24.8</c:v>
                </c:pt>
                <c:pt idx="13">
                  <c:v>25.6</c:v>
                </c:pt>
                <c:pt idx="14">
                  <c:v>25</c:v>
                </c:pt>
                <c:pt idx="15">
                  <c:v>23.8</c:v>
                </c:pt>
                <c:pt idx="16">
                  <c:v>25</c:v>
                </c:pt>
                <c:pt idx="17">
                  <c:v>24.8</c:v>
                </c:pt>
                <c:pt idx="18">
                  <c:v>25.2</c:v>
                </c:pt>
                <c:pt idx="19">
                  <c:v>24.5</c:v>
                </c:pt>
                <c:pt idx="20">
                  <c:v>25</c:v>
                </c:pt>
                <c:pt idx="21">
                  <c:v>25.3</c:v>
                </c:pt>
                <c:pt idx="22">
                  <c:v>24.5</c:v>
                </c:pt>
                <c:pt idx="23">
                  <c:v>24.1</c:v>
                </c:pt>
                <c:pt idx="24" formatCode="0.0">
                  <c:v>25.2</c:v>
                </c:pt>
                <c:pt idx="25" formatCode="0.0">
                  <c:v>25.5</c:v>
                </c:pt>
                <c:pt idx="26">
                  <c:v>25.4</c:v>
                </c:pt>
                <c:pt idx="27" formatCode="0.0">
                  <c:v>24.3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363584"/>
        <c:axId val="343365120"/>
      </c:lineChart>
      <c:catAx>
        <c:axId val="343363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3365120"/>
        <c:crosses val="autoZero"/>
        <c:auto val="1"/>
        <c:lblAlgn val="ctr"/>
        <c:lblOffset val="100"/>
        <c:noMultiLvlLbl val="0"/>
      </c:catAx>
      <c:valAx>
        <c:axId val="343365120"/>
        <c:scaling>
          <c:orientation val="minMax"/>
        </c:scaling>
        <c:delete val="0"/>
        <c:axPos val="l"/>
        <c:majorGridlines/>
        <c:numFmt formatCode="#,##0.0" sourceLinked="1"/>
        <c:majorTickMark val="none"/>
        <c:minorTickMark val="none"/>
        <c:tickLblPos val="nextTo"/>
        <c:spPr>
          <a:ln w="9525">
            <a:noFill/>
          </a:ln>
        </c:spPr>
        <c:crossAx val="3433635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'QLFS 2008-2014'!$A$19</c:f>
              <c:strCache>
                <c:ptCount val="1"/>
                <c:pt idx="0">
                  <c:v>  Employed / population ratio (Absorption)</c:v>
                </c:pt>
              </c:strCache>
            </c:strRef>
          </c:tx>
          <c:marker>
            <c:symbol val="none"/>
          </c:marker>
          <c:cat>
            <c:strRef>
              <c:f>'QLFS 2008-2014'!$B$2:$AC$2</c:f>
              <c:strCache>
                <c:ptCount val="28"/>
                <c:pt idx="0">
                  <c:v>Jan-Mar 2008</c:v>
                </c:pt>
                <c:pt idx="1">
                  <c:v>Apr-Jun 2008</c:v>
                </c:pt>
                <c:pt idx="2">
                  <c:v>Jul-Sep 2008</c:v>
                </c:pt>
                <c:pt idx="3">
                  <c:v>Oct-Dec 2008</c:v>
                </c:pt>
                <c:pt idx="4">
                  <c:v>Jan-Mar 2009</c:v>
                </c:pt>
                <c:pt idx="5">
                  <c:v>Apr-Jun 2009</c:v>
                </c:pt>
                <c:pt idx="6">
                  <c:v>Jul-Sep 2009</c:v>
                </c:pt>
                <c:pt idx="7">
                  <c:v>Oct-Dec 2009</c:v>
                </c:pt>
                <c:pt idx="8">
                  <c:v>Jan-Mar 2010</c:v>
                </c:pt>
                <c:pt idx="9">
                  <c:v>Apr-Jun 2010</c:v>
                </c:pt>
                <c:pt idx="10">
                  <c:v>Jul-Sep 2010</c:v>
                </c:pt>
                <c:pt idx="11">
                  <c:v>Oct-Dec 2010</c:v>
                </c:pt>
                <c:pt idx="12">
                  <c:v>Jan-Mar 2011</c:v>
                </c:pt>
                <c:pt idx="13">
                  <c:v>Apr-Jun 2011</c:v>
                </c:pt>
                <c:pt idx="14">
                  <c:v>Jul-Sep 2011</c:v>
                </c:pt>
                <c:pt idx="15">
                  <c:v>Oct-Dec 2011</c:v>
                </c:pt>
                <c:pt idx="16">
                  <c:v>Jan-Mar 2012</c:v>
                </c:pt>
                <c:pt idx="17">
                  <c:v>Apr-Jun 2012</c:v>
                </c:pt>
                <c:pt idx="18">
                  <c:v>Jul-Sep 2012</c:v>
                </c:pt>
                <c:pt idx="19">
                  <c:v>Oct-Dec 2012</c:v>
                </c:pt>
                <c:pt idx="20">
                  <c:v>Jan-Mar 2013</c:v>
                </c:pt>
                <c:pt idx="21">
                  <c:v>Apr-Jun 2013</c:v>
                </c:pt>
                <c:pt idx="22">
                  <c:v>Jul-Sep 2013</c:v>
                </c:pt>
                <c:pt idx="23">
                  <c:v>Oct-Dec 2013</c:v>
                </c:pt>
                <c:pt idx="24">
                  <c:v>Jan-Mar 2014</c:v>
                </c:pt>
                <c:pt idx="25">
                  <c:v>Apr-Jun 2014</c:v>
                </c:pt>
                <c:pt idx="26">
                  <c:v>Jul-Sep 2014</c:v>
                </c:pt>
                <c:pt idx="27">
                  <c:v>Oct-Dec 2014</c:v>
                </c:pt>
              </c:strCache>
            </c:strRef>
          </c:cat>
          <c:val>
            <c:numRef>
              <c:f>'QLFS 2008-2014'!$B$19:$AC$19</c:f>
              <c:numCache>
                <c:formatCode>#,##0.0</c:formatCode>
                <c:ptCount val="28"/>
                <c:pt idx="0">
                  <c:v>45.8</c:v>
                </c:pt>
                <c:pt idx="1">
                  <c:v>46</c:v>
                </c:pt>
                <c:pt idx="2">
                  <c:v>45.7</c:v>
                </c:pt>
                <c:pt idx="3">
                  <c:v>46.2</c:v>
                </c:pt>
                <c:pt idx="4">
                  <c:v>45.5</c:v>
                </c:pt>
                <c:pt idx="5">
                  <c:v>44.5</c:v>
                </c:pt>
                <c:pt idx="6">
                  <c:v>42.6</c:v>
                </c:pt>
                <c:pt idx="7">
                  <c:v>42.9</c:v>
                </c:pt>
                <c:pt idx="8">
                  <c:v>42.2</c:v>
                </c:pt>
                <c:pt idx="9">
                  <c:v>42</c:v>
                </c:pt>
                <c:pt idx="10">
                  <c:v>41.3</c:v>
                </c:pt>
                <c:pt idx="11">
                  <c:v>41.9</c:v>
                </c:pt>
                <c:pt idx="12">
                  <c:v>41.7</c:v>
                </c:pt>
                <c:pt idx="13">
                  <c:v>41.6</c:v>
                </c:pt>
                <c:pt idx="14">
                  <c:v>42</c:v>
                </c:pt>
                <c:pt idx="15">
                  <c:v>42.4</c:v>
                </c:pt>
                <c:pt idx="16">
                  <c:v>42.1</c:v>
                </c:pt>
                <c:pt idx="17">
                  <c:v>42</c:v>
                </c:pt>
                <c:pt idx="18">
                  <c:v>42.5</c:v>
                </c:pt>
                <c:pt idx="19">
                  <c:v>42.2</c:v>
                </c:pt>
                <c:pt idx="20">
                  <c:v>42.1</c:v>
                </c:pt>
                <c:pt idx="21">
                  <c:v>42.3</c:v>
                </c:pt>
                <c:pt idx="22">
                  <c:v>43.1</c:v>
                </c:pt>
                <c:pt idx="23">
                  <c:v>43.3</c:v>
                </c:pt>
                <c:pt idx="24" formatCode="0.0">
                  <c:v>42.8</c:v>
                </c:pt>
                <c:pt idx="25" formatCode="0.0">
                  <c:v>42.7</c:v>
                </c:pt>
                <c:pt idx="26">
                  <c:v>42.6</c:v>
                </c:pt>
                <c:pt idx="27" formatCode="0.0">
                  <c:v>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725568"/>
        <c:axId val="343727104"/>
      </c:lineChart>
      <c:catAx>
        <c:axId val="343725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43727104"/>
        <c:crosses val="autoZero"/>
        <c:auto val="1"/>
        <c:lblAlgn val="ctr"/>
        <c:lblOffset val="100"/>
        <c:noMultiLvlLbl val="0"/>
      </c:catAx>
      <c:valAx>
        <c:axId val="343727104"/>
        <c:scaling>
          <c:orientation val="minMax"/>
        </c:scaling>
        <c:delete val="0"/>
        <c:axPos val="l"/>
        <c:majorGridlines/>
        <c:numFmt formatCode="#,##0.0" sourceLinked="1"/>
        <c:majorTickMark val="none"/>
        <c:minorTickMark val="none"/>
        <c:tickLblPos val="nextTo"/>
        <c:spPr>
          <a:ln w="9525">
            <a:noFill/>
          </a:ln>
        </c:spPr>
        <c:crossAx val="343725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'Labour force calcs'!$N$35</c:f>
              <c:strCache>
                <c:ptCount val="1"/>
                <c:pt idx="0">
                  <c:v>Unskilled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'Labour force calcs'!$N$32:$N$33</c:f>
              <c:strCache>
                <c:ptCount val="2"/>
                <c:pt idx="0">
                  <c:v>Economic Structure Scenario 1</c:v>
                </c:pt>
                <c:pt idx="1">
                  <c:v>High Skills Scenario 2</c:v>
                </c:pt>
              </c:strCache>
            </c:strRef>
          </c:cat>
          <c:val>
            <c:numRef>
              <c:f>('Labour force calcs'!$O$35,'Labour force calcs'!$O$50)</c:f>
              <c:numCache>
                <c:formatCode>General</c:formatCode>
                <c:ptCount val="2"/>
                <c:pt idx="0">
                  <c:v>0.5831375157480041</c:v>
                </c:pt>
                <c:pt idx="1">
                  <c:v>0.58448158465536793</c:v>
                </c:pt>
              </c:numCache>
            </c:numRef>
          </c:val>
        </c:ser>
        <c:ser>
          <c:idx val="1"/>
          <c:order val="1"/>
          <c:tx>
            <c:strRef>
              <c:f>'Labour force calcs'!$N$36</c:f>
              <c:strCache>
                <c:ptCount val="1"/>
                <c:pt idx="0">
                  <c:v>Low Skill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'Labour force calcs'!$N$32:$N$33</c:f>
              <c:strCache>
                <c:ptCount val="2"/>
                <c:pt idx="0">
                  <c:v>Economic Structure Scenario 1</c:v>
                </c:pt>
                <c:pt idx="1">
                  <c:v>High Skills Scenario 2</c:v>
                </c:pt>
              </c:strCache>
            </c:strRef>
          </c:cat>
          <c:val>
            <c:numRef>
              <c:f>('Labour force calcs'!$O$36,'Labour force calcs'!$O$51)</c:f>
              <c:numCache>
                <c:formatCode>General</c:formatCode>
                <c:ptCount val="2"/>
                <c:pt idx="0">
                  <c:v>0.24531083194997727</c:v>
                </c:pt>
                <c:pt idx="1">
                  <c:v>0.23349468593374978</c:v>
                </c:pt>
              </c:numCache>
            </c:numRef>
          </c:val>
        </c:ser>
        <c:ser>
          <c:idx val="2"/>
          <c:order val="2"/>
          <c:tx>
            <c:strRef>
              <c:f>'Labour force calcs'!$N$37</c:f>
              <c:strCache>
                <c:ptCount val="1"/>
                <c:pt idx="0">
                  <c:v>High Skill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'Labour force calcs'!$N$32:$N$33</c:f>
              <c:strCache>
                <c:ptCount val="2"/>
                <c:pt idx="0">
                  <c:v>Economic Structure Scenario 1</c:v>
                </c:pt>
                <c:pt idx="1">
                  <c:v>High Skills Scenario 2</c:v>
                </c:pt>
              </c:strCache>
            </c:strRef>
          </c:cat>
          <c:val>
            <c:numRef>
              <c:f>('Labour force calcs'!$O$37,'Labour force calcs'!$O$52)</c:f>
              <c:numCache>
                <c:formatCode>General</c:formatCode>
                <c:ptCount val="2"/>
                <c:pt idx="0">
                  <c:v>0.17155165230201855</c:v>
                </c:pt>
                <c:pt idx="1">
                  <c:v>0.1820237294108823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4027904"/>
        <c:axId val="344029440"/>
      </c:barChart>
      <c:catAx>
        <c:axId val="34402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029440"/>
        <c:crosses val="autoZero"/>
        <c:auto val="1"/>
        <c:lblAlgn val="ctr"/>
        <c:lblOffset val="100"/>
        <c:noMultiLvlLbl val="0"/>
      </c:catAx>
      <c:valAx>
        <c:axId val="3440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027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15045226882406"/>
          <c:y val="3.4029397306976343E-2"/>
          <c:w val="0.64930150278430809"/>
          <c:h val="0.89420486915124298"/>
        </c:manualLayout>
      </c:layout>
      <c:scatterChart>
        <c:scatterStyle val="smoothMarker"/>
        <c:varyColors val="0"/>
        <c:ser>
          <c:idx val="3"/>
          <c:order val="0"/>
          <c:tx>
            <c:strRef>
              <c:f>'Labour force calcs'!$A$37</c:f>
              <c:strCache>
                <c:ptCount val="1"/>
                <c:pt idx="0">
                  <c:v>Semi-skilled (Economic Structure)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'Labour force calcs'!$C$49:$L$49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'Labour force calcs'!$C$37:$L$37</c:f>
              <c:numCache>
                <c:formatCode>General</c:formatCode>
                <c:ptCount val="10"/>
                <c:pt idx="0" formatCode="0.00">
                  <c:v>3485.45</c:v>
                </c:pt>
                <c:pt idx="1">
                  <c:v>3548.564836620506</c:v>
                </c:pt>
                <c:pt idx="2">
                  <c:v>3822.8121352378394</c:v>
                </c:pt>
                <c:pt idx="3">
                  <c:v>4118.2543631467934</c:v>
                </c:pt>
                <c:pt idx="4">
                  <c:v>4436.5295493450712</c:v>
                </c:pt>
                <c:pt idx="5">
                  <c:v>4779.4023162697968</c:v>
                </c:pt>
                <c:pt idx="6">
                  <c:v>5148.7736634453795</c:v>
                </c:pt>
                <c:pt idx="7">
                  <c:v>5546.6915072508564</c:v>
                </c:pt>
                <c:pt idx="8">
                  <c:v>5975.3620352426578</c:v>
                </c:pt>
                <c:pt idx="9">
                  <c:v>6437.1619379848944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'Labour force calcs'!$A$38</c:f>
              <c:strCache>
                <c:ptCount val="1"/>
                <c:pt idx="0">
                  <c:v>Skilled (Economic Structure)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'Labour force calcs'!$C$49:$L$49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'Labour force calcs'!$C$38:$L$38</c:f>
              <c:numCache>
                <c:formatCode>General</c:formatCode>
                <c:ptCount val="10"/>
                <c:pt idx="0" formatCode="0.00">
                  <c:v>2906.0039999999999</c:v>
                </c:pt>
                <c:pt idx="1">
                  <c:v>2949.8118846357452</c:v>
                </c:pt>
                <c:pt idx="2">
                  <c:v>3177.7851577861074</c:v>
                </c:pt>
                <c:pt idx="3">
                  <c:v>3339.8841378918128</c:v>
                </c:pt>
                <c:pt idx="4">
                  <c:v>3510.2517950938691</c:v>
                </c:pt>
                <c:pt idx="5">
                  <c:v>3689.3099150252219</c:v>
                </c:pt>
                <c:pt idx="6">
                  <c:v>3877.501798625085</c:v>
                </c:pt>
                <c:pt idx="7">
                  <c:v>4075.2933596357902</c:v>
                </c:pt>
                <c:pt idx="8">
                  <c:v>4283.1742780830091</c:v>
                </c:pt>
                <c:pt idx="9">
                  <c:v>4501.6592125950547</c:v>
                </c:pt>
              </c:numCache>
            </c:numRef>
          </c:yVal>
          <c:smooth val="1"/>
        </c:ser>
        <c:ser>
          <c:idx val="5"/>
          <c:order val="2"/>
          <c:tx>
            <c:strRef>
              <c:f>'Labour force calcs'!$A$39</c:f>
              <c:strCache>
                <c:ptCount val="1"/>
                <c:pt idx="0">
                  <c:v>Unskilled (Economic Structure)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'Labour force calcs'!$C$49:$L$49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'Labour force calcs'!$C$39:$L$39</c:f>
              <c:numCache>
                <c:formatCode>0.00</c:formatCode>
                <c:ptCount val="10"/>
                <c:pt idx="0">
                  <c:v>5674.1180000000004</c:v>
                </c:pt>
                <c:pt idx="1">
                  <c:v>5741.5157915017953</c:v>
                </c:pt>
                <c:pt idx="2">
                  <c:v>6065.487047053768</c:v>
                </c:pt>
                <c:pt idx="3">
                  <c:v>6657.8610725020208</c:v>
                </c:pt>
                <c:pt idx="4">
                  <c:v>7444.9859679125157</c:v>
                </c:pt>
                <c:pt idx="5">
                  <c:v>8438.3005800315077</c:v>
                </c:pt>
                <c:pt idx="6">
                  <c:v>9639.538003532336</c:v>
                </c:pt>
                <c:pt idx="7">
                  <c:v>11113.932408736244</c:v>
                </c:pt>
                <c:pt idx="8">
                  <c:v>12948.319591368696</c:v>
                </c:pt>
                <c:pt idx="9">
                  <c:v>15302.017408467178</c:v>
                </c:pt>
              </c:numCache>
            </c:numRef>
          </c:yVal>
          <c:smooth val="1"/>
        </c:ser>
        <c:ser>
          <c:idx val="0"/>
          <c:order val="3"/>
          <c:tx>
            <c:strRef>
              <c:f>'Labour force calcs'!$A$52</c:f>
              <c:strCache>
                <c:ptCount val="1"/>
                <c:pt idx="0">
                  <c:v>Semi-skilled (High Skills)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'Labour force calcs'!$C$49:$L$49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'Labour force calcs'!$C$52:$L$52</c:f>
              <c:numCache>
                <c:formatCode>General</c:formatCode>
                <c:ptCount val="10"/>
                <c:pt idx="0">
                  <c:v>3485.45</c:v>
                </c:pt>
                <c:pt idx="1">
                  <c:v>3548.564836620506</c:v>
                </c:pt>
                <c:pt idx="2">
                  <c:v>3656.3069529826475</c:v>
                </c:pt>
                <c:pt idx="3">
                  <c:v>3768.2565662310039</c:v>
                </c:pt>
                <c:pt idx="4">
                  <c:v>3902.0037597050077</c:v>
                </c:pt>
                <c:pt idx="5">
                  <c:v>4065.6379671866139</c:v>
                </c:pt>
                <c:pt idx="6">
                  <c:v>4262.4587254793842</c:v>
                </c:pt>
                <c:pt idx="7">
                  <c:v>4496.5435480217875</c:v>
                </c:pt>
                <c:pt idx="8">
                  <c:v>4772.8878948399133</c:v>
                </c:pt>
                <c:pt idx="9">
                  <c:v>5097.5813321496917</c:v>
                </c:pt>
              </c:numCache>
            </c:numRef>
          </c:yVal>
          <c:smooth val="1"/>
        </c:ser>
        <c:ser>
          <c:idx val="1"/>
          <c:order val="4"/>
          <c:tx>
            <c:strRef>
              <c:f>'Labour force calcs'!$A$53</c:f>
              <c:strCache>
                <c:ptCount val="1"/>
                <c:pt idx="0">
                  <c:v>Skilled (High Skills)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'Labour force calcs'!$C$49:$L$49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'Labour force calcs'!$C$53:$L$53</c:f>
              <c:numCache>
                <c:formatCode>General</c:formatCode>
                <c:ptCount val="10"/>
                <c:pt idx="0">
                  <c:v>2906.0039999999999</c:v>
                </c:pt>
                <c:pt idx="1">
                  <c:v>2949.8118846357465</c:v>
                </c:pt>
                <c:pt idx="2">
                  <c:v>3024.2983312150227</c:v>
                </c:pt>
                <c:pt idx="3">
                  <c:v>3101.2827018028229</c:v>
                </c:pt>
                <c:pt idx="4">
                  <c:v>3192.2686090871971</c:v>
                </c:pt>
                <c:pt idx="5">
                  <c:v>3302.29126692206</c:v>
                </c:pt>
                <c:pt idx="6">
                  <c:v>3433.1047966068531</c:v>
                </c:pt>
                <c:pt idx="7">
                  <c:v>3586.8427978742684</c:v>
                </c:pt>
                <c:pt idx="8">
                  <c:v>3766.0760849478374</c:v>
                </c:pt>
                <c:pt idx="9">
                  <c:v>3973.8838652475847</c:v>
                </c:pt>
              </c:numCache>
            </c:numRef>
          </c:yVal>
          <c:smooth val="1"/>
        </c:ser>
        <c:ser>
          <c:idx val="2"/>
          <c:order val="5"/>
          <c:tx>
            <c:strRef>
              <c:f>'Labour force calcs'!$A$54</c:f>
              <c:strCache>
                <c:ptCount val="1"/>
                <c:pt idx="0">
                  <c:v>Unskilled (High Skills)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'Labour force calcs'!$C$49:$L$49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xVal>
          <c:yVal>
            <c:numRef>
              <c:f>'Labour force calcs'!$C$54:$L$54</c:f>
              <c:numCache>
                <c:formatCode>General</c:formatCode>
                <c:ptCount val="10"/>
                <c:pt idx="0">
                  <c:v>5674.1180000000004</c:v>
                </c:pt>
                <c:pt idx="1">
                  <c:v>5703.9967382138575</c:v>
                </c:pt>
                <c:pt idx="2">
                  <c:v>5876.5996859030074</c:v>
                </c:pt>
                <c:pt idx="3">
                  <c:v>6219.65854723551</c:v>
                </c:pt>
                <c:pt idx="4">
                  <c:v>6742.5732407919595</c:v>
                </c:pt>
                <c:pt idx="5">
                  <c:v>7472.4607361505205</c:v>
                </c:pt>
                <c:pt idx="6">
                  <c:v>8386.5566451815484</c:v>
                </c:pt>
                <c:pt idx="7">
                  <c:v>9531.6005246010573</c:v>
                </c:pt>
                <c:pt idx="8">
                  <c:v>10963.643673622611</c:v>
                </c:pt>
                <c:pt idx="9">
                  <c:v>12760.215090162012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053632"/>
        <c:axId val="344055168"/>
      </c:scatterChart>
      <c:valAx>
        <c:axId val="344053632"/>
        <c:scaling>
          <c:orientation val="minMax"/>
          <c:max val="2050"/>
          <c:min val="200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055168"/>
        <c:crosses val="autoZero"/>
        <c:crossBetween val="midCat"/>
      </c:valAx>
      <c:valAx>
        <c:axId val="34405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'000 peope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05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422910274451417"/>
          <c:y val="0.22892381848324861"/>
          <c:w val="0.23577089725548583"/>
          <c:h val="0.48337431313963453"/>
        </c:manualLayout>
      </c:layout>
      <c:overlay val="0"/>
      <c:spPr>
        <a:noFill/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'Labour force calcs'!$A$52</c:f>
              <c:strCache>
                <c:ptCount val="1"/>
                <c:pt idx="0">
                  <c:v>Semi-skilled (High Skills)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'Labour force calcs'!$C$52:$L$52</c:f>
              <c:numCache>
                <c:formatCode>General</c:formatCode>
                <c:ptCount val="10"/>
                <c:pt idx="0">
                  <c:v>3485.45</c:v>
                </c:pt>
                <c:pt idx="1">
                  <c:v>3548.564836620506</c:v>
                </c:pt>
                <c:pt idx="2">
                  <c:v>3656.3069529826475</c:v>
                </c:pt>
                <c:pt idx="3">
                  <c:v>3768.2565662310039</c:v>
                </c:pt>
                <c:pt idx="4">
                  <c:v>3902.0037597050077</c:v>
                </c:pt>
                <c:pt idx="5">
                  <c:v>4065.6379671866139</c:v>
                </c:pt>
                <c:pt idx="6">
                  <c:v>4262.4587254793842</c:v>
                </c:pt>
                <c:pt idx="7">
                  <c:v>4496.5435480217875</c:v>
                </c:pt>
                <c:pt idx="8">
                  <c:v>4772.8878948399133</c:v>
                </c:pt>
                <c:pt idx="9">
                  <c:v>5097.5813321496917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'Labour force calcs'!$A$53</c:f>
              <c:strCache>
                <c:ptCount val="1"/>
                <c:pt idx="0">
                  <c:v>Skilled (High Skills)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'Labour force calcs'!$C$53:$L$53</c:f>
              <c:numCache>
                <c:formatCode>General</c:formatCode>
                <c:ptCount val="10"/>
                <c:pt idx="0">
                  <c:v>2906.0039999999999</c:v>
                </c:pt>
                <c:pt idx="1">
                  <c:v>2949.8118846357465</c:v>
                </c:pt>
                <c:pt idx="2">
                  <c:v>3024.2983312150227</c:v>
                </c:pt>
                <c:pt idx="3">
                  <c:v>3101.2827018028229</c:v>
                </c:pt>
                <c:pt idx="4">
                  <c:v>3192.2686090871971</c:v>
                </c:pt>
                <c:pt idx="5">
                  <c:v>3302.29126692206</c:v>
                </c:pt>
                <c:pt idx="6">
                  <c:v>3433.1047966068531</c:v>
                </c:pt>
                <c:pt idx="7">
                  <c:v>3586.8427978742684</c:v>
                </c:pt>
                <c:pt idx="8">
                  <c:v>3766.0760849478374</c:v>
                </c:pt>
                <c:pt idx="9">
                  <c:v>3973.8838652475847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'Labour force calcs'!$A$54</c:f>
              <c:strCache>
                <c:ptCount val="1"/>
                <c:pt idx="0">
                  <c:v>Unskilled (High Skills)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'Labour force calcs'!$C$54:$L$54</c:f>
              <c:numCache>
                <c:formatCode>General</c:formatCode>
                <c:ptCount val="10"/>
                <c:pt idx="0">
                  <c:v>5674.1180000000004</c:v>
                </c:pt>
                <c:pt idx="1">
                  <c:v>5703.9967382138575</c:v>
                </c:pt>
                <c:pt idx="2">
                  <c:v>5876.5996859030074</c:v>
                </c:pt>
                <c:pt idx="3">
                  <c:v>6219.65854723551</c:v>
                </c:pt>
                <c:pt idx="4">
                  <c:v>6742.5732407919595</c:v>
                </c:pt>
                <c:pt idx="5">
                  <c:v>7472.4607361505205</c:v>
                </c:pt>
                <c:pt idx="6">
                  <c:v>8386.5566451815484</c:v>
                </c:pt>
                <c:pt idx="7">
                  <c:v>9531.6005246010573</c:v>
                </c:pt>
                <c:pt idx="8">
                  <c:v>10963.643673622611</c:v>
                </c:pt>
                <c:pt idx="9">
                  <c:v>12760.215090162012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548480"/>
        <c:axId val="344550016"/>
      </c:lineChart>
      <c:catAx>
        <c:axId val="344548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550016"/>
        <c:crosses val="autoZero"/>
        <c:auto val="1"/>
        <c:lblAlgn val="ctr"/>
        <c:lblOffset val="100"/>
        <c:noMultiLvlLbl val="0"/>
      </c:catAx>
      <c:valAx>
        <c:axId val="344550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548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New</a:t>
            </a:r>
            <a:r>
              <a:rPr lang="en-ZA" baseline="0"/>
              <a:t> Economic Pathway</a:t>
            </a:r>
            <a:endParaRPr lang="en-ZA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'Labour force calcs'!$A$39</c:f>
              <c:strCache>
                <c:ptCount val="1"/>
                <c:pt idx="0">
                  <c:v>Unskilled (Economic Structure)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calcs'!$C$39:$L$39</c:f>
              <c:numCache>
                <c:formatCode>0.00</c:formatCode>
                <c:ptCount val="10"/>
                <c:pt idx="0">
                  <c:v>5674.1180000000004</c:v>
                </c:pt>
                <c:pt idx="1">
                  <c:v>5741.5157915017953</c:v>
                </c:pt>
                <c:pt idx="2">
                  <c:v>6065.487047053768</c:v>
                </c:pt>
                <c:pt idx="3">
                  <c:v>6657.8610725020208</c:v>
                </c:pt>
                <c:pt idx="4">
                  <c:v>7444.9859679125157</c:v>
                </c:pt>
                <c:pt idx="5">
                  <c:v>8438.3005800315077</c:v>
                </c:pt>
                <c:pt idx="6">
                  <c:v>9639.538003532336</c:v>
                </c:pt>
                <c:pt idx="7">
                  <c:v>11113.932408736244</c:v>
                </c:pt>
                <c:pt idx="8">
                  <c:v>12948.319591368696</c:v>
                </c:pt>
                <c:pt idx="9">
                  <c:v>15302.017408467178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'Labour force calcs'!$A$37</c:f>
              <c:strCache>
                <c:ptCount val="1"/>
                <c:pt idx="0">
                  <c:v>Semi-skilled (Economic Structure)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calcs'!$C$37:$L$37</c:f>
              <c:numCache>
                <c:formatCode>General</c:formatCode>
                <c:ptCount val="10"/>
                <c:pt idx="0" formatCode="0.00">
                  <c:v>3485.45</c:v>
                </c:pt>
                <c:pt idx="1">
                  <c:v>3548.564836620506</c:v>
                </c:pt>
                <c:pt idx="2">
                  <c:v>3822.8121352378394</c:v>
                </c:pt>
                <c:pt idx="3">
                  <c:v>4118.2543631467934</c:v>
                </c:pt>
                <c:pt idx="4">
                  <c:v>4436.5295493450712</c:v>
                </c:pt>
                <c:pt idx="5">
                  <c:v>4779.4023162697968</c:v>
                </c:pt>
                <c:pt idx="6">
                  <c:v>5148.7736634453795</c:v>
                </c:pt>
                <c:pt idx="7">
                  <c:v>5546.6915072508564</c:v>
                </c:pt>
                <c:pt idx="8">
                  <c:v>5975.3620352426578</c:v>
                </c:pt>
                <c:pt idx="9">
                  <c:v>6437.1619379848944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'Labour force calcs'!$A$38</c:f>
              <c:strCache>
                <c:ptCount val="1"/>
                <c:pt idx="0">
                  <c:v>Skilled (Economic Structure)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calcs'!$C$38:$L$38</c:f>
              <c:numCache>
                <c:formatCode>General</c:formatCode>
                <c:ptCount val="10"/>
                <c:pt idx="0" formatCode="0.00">
                  <c:v>2906.0039999999999</c:v>
                </c:pt>
                <c:pt idx="1">
                  <c:v>2949.8118846357452</c:v>
                </c:pt>
                <c:pt idx="2">
                  <c:v>3177.7851577861074</c:v>
                </c:pt>
                <c:pt idx="3">
                  <c:v>3339.8841378918128</c:v>
                </c:pt>
                <c:pt idx="4">
                  <c:v>3510.2517950938691</c:v>
                </c:pt>
                <c:pt idx="5">
                  <c:v>3689.3099150252219</c:v>
                </c:pt>
                <c:pt idx="6">
                  <c:v>3877.501798625085</c:v>
                </c:pt>
                <c:pt idx="7">
                  <c:v>4075.2933596357902</c:v>
                </c:pt>
                <c:pt idx="8">
                  <c:v>4283.1742780830091</c:v>
                </c:pt>
                <c:pt idx="9">
                  <c:v>4501.6592125950547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45728"/>
        <c:axId val="345555712"/>
      </c:lineChart>
      <c:lineChart>
        <c:grouping val="standard"/>
        <c:varyColors val="0"/>
        <c:ser>
          <c:idx val="4"/>
          <c:order val="3"/>
          <c:tx>
            <c:strRef>
              <c:f>'Labour force calcs'!$B$44</c:f>
              <c:strCache>
                <c:ptCount val="1"/>
                <c:pt idx="0">
                  <c:v>Unemployment rate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'Labour force calcs'!$C$44:$L$44</c:f>
              <c:numCache>
                <c:formatCode>0%</c:formatCode>
                <c:ptCount val="10"/>
                <c:pt idx="0">
                  <c:v>0.23599999152052747</c:v>
                </c:pt>
                <c:pt idx="1">
                  <c:v>0.23874683791292373</c:v>
                </c:pt>
                <c:pt idx="2" formatCode="0.00%">
                  <c:v>0.2229002805452914</c:v>
                </c:pt>
                <c:pt idx="3">
                  <c:v>0.24052889633738642</c:v>
                </c:pt>
                <c:pt idx="4">
                  <c:v>0.24673181530187616</c:v>
                </c:pt>
                <c:pt idx="5">
                  <c:v>0.24377388900185262</c:v>
                </c:pt>
                <c:pt idx="6">
                  <c:v>0.20125594389832552</c:v>
                </c:pt>
                <c:pt idx="7">
                  <c:v>0.15031258679388632</c:v>
                </c:pt>
                <c:pt idx="8">
                  <c:v>8.8620788282403801E-2</c:v>
                </c:pt>
                <c:pt idx="9">
                  <c:v>1.1551816719177479E-2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559808"/>
        <c:axId val="345557632"/>
      </c:lineChart>
      <c:catAx>
        <c:axId val="34554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555712"/>
        <c:crosses val="autoZero"/>
        <c:auto val="1"/>
        <c:lblAlgn val="ctr"/>
        <c:lblOffset val="100"/>
        <c:noMultiLvlLbl val="0"/>
      </c:catAx>
      <c:valAx>
        <c:axId val="34555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Labor</a:t>
                </a:r>
                <a:r>
                  <a:rPr lang="en-ZA" baseline="0"/>
                  <a:t> Supply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545728"/>
        <c:crosses val="autoZero"/>
        <c:crossBetween val="between"/>
      </c:valAx>
      <c:valAx>
        <c:axId val="345557632"/>
        <c:scaling>
          <c:orientation val="minMax"/>
          <c:max val="0.3500000000000000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559808"/>
        <c:crosses val="max"/>
        <c:crossBetween val="between"/>
      </c:valAx>
      <c:catAx>
        <c:axId val="345559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55576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sim2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'Labour force calcs'!$A$54</c:f>
              <c:strCache>
                <c:ptCount val="1"/>
                <c:pt idx="0">
                  <c:v>Unskilled (High Skills)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calcs'!$C$54:$L$54</c:f>
              <c:numCache>
                <c:formatCode>General</c:formatCode>
                <c:ptCount val="10"/>
                <c:pt idx="0">
                  <c:v>5674.1180000000004</c:v>
                </c:pt>
                <c:pt idx="1">
                  <c:v>5703.9967382138575</c:v>
                </c:pt>
                <c:pt idx="2">
                  <c:v>5876.5996859030074</c:v>
                </c:pt>
                <c:pt idx="3">
                  <c:v>6219.65854723551</c:v>
                </c:pt>
                <c:pt idx="4">
                  <c:v>6742.5732407919595</c:v>
                </c:pt>
                <c:pt idx="5">
                  <c:v>7472.4607361505205</c:v>
                </c:pt>
                <c:pt idx="6">
                  <c:v>8386.5566451815484</c:v>
                </c:pt>
                <c:pt idx="7">
                  <c:v>9531.6005246010573</c:v>
                </c:pt>
                <c:pt idx="8">
                  <c:v>10963.643673622611</c:v>
                </c:pt>
                <c:pt idx="9">
                  <c:v>12760.215090162012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'Labour force calcs'!$A$52</c:f>
              <c:strCache>
                <c:ptCount val="1"/>
                <c:pt idx="0">
                  <c:v>Semi-skilled (High Skills)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calcs'!$C$52:$L$52</c:f>
              <c:numCache>
                <c:formatCode>General</c:formatCode>
                <c:ptCount val="10"/>
                <c:pt idx="0">
                  <c:v>3485.45</c:v>
                </c:pt>
                <c:pt idx="1">
                  <c:v>3548.564836620506</c:v>
                </c:pt>
                <c:pt idx="2">
                  <c:v>3656.3069529826475</c:v>
                </c:pt>
                <c:pt idx="3">
                  <c:v>3768.2565662310039</c:v>
                </c:pt>
                <c:pt idx="4">
                  <c:v>3902.0037597050077</c:v>
                </c:pt>
                <c:pt idx="5">
                  <c:v>4065.6379671866139</c:v>
                </c:pt>
                <c:pt idx="6">
                  <c:v>4262.4587254793842</c:v>
                </c:pt>
                <c:pt idx="7">
                  <c:v>4496.5435480217875</c:v>
                </c:pt>
                <c:pt idx="8">
                  <c:v>4772.8878948399133</c:v>
                </c:pt>
                <c:pt idx="9">
                  <c:v>5097.5813321496917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'Labour force calcs'!$A$53</c:f>
              <c:strCache>
                <c:ptCount val="1"/>
                <c:pt idx="0">
                  <c:v>Skilled (High Skills)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calcs'!$C$53:$L$53</c:f>
              <c:numCache>
                <c:formatCode>General</c:formatCode>
                <c:ptCount val="10"/>
                <c:pt idx="0">
                  <c:v>2906.0039999999999</c:v>
                </c:pt>
                <c:pt idx="1">
                  <c:v>2949.8118846357465</c:v>
                </c:pt>
                <c:pt idx="2">
                  <c:v>3024.2983312150227</c:v>
                </c:pt>
                <c:pt idx="3">
                  <c:v>3101.2827018028229</c:v>
                </c:pt>
                <c:pt idx="4">
                  <c:v>3192.2686090871971</c:v>
                </c:pt>
                <c:pt idx="5">
                  <c:v>3302.29126692206</c:v>
                </c:pt>
                <c:pt idx="6">
                  <c:v>3433.1047966068531</c:v>
                </c:pt>
                <c:pt idx="7">
                  <c:v>3586.8427978742684</c:v>
                </c:pt>
                <c:pt idx="8">
                  <c:v>3766.0760849478374</c:v>
                </c:pt>
                <c:pt idx="9">
                  <c:v>3973.8838652475847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112768"/>
        <c:axId val="346114304"/>
      </c:lineChart>
      <c:lineChart>
        <c:grouping val="standard"/>
        <c:varyColors val="0"/>
        <c:ser>
          <c:idx val="4"/>
          <c:order val="3"/>
          <c:tx>
            <c:strRef>
              <c:f>'Labour force calcs'!$B$59</c:f>
              <c:strCache>
                <c:ptCount val="1"/>
                <c:pt idx="0">
                  <c:v>Unemployment rate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'Labour force calcs'!$C$59:$AT$59</c:f>
              <c:numCache>
                <c:formatCode>0%</c:formatCode>
                <c:ptCount val="44"/>
                <c:pt idx="0">
                  <c:v>0.23599999152052747</c:v>
                </c:pt>
                <c:pt idx="1">
                  <c:v>0.24108031411985814</c:v>
                </c:pt>
                <c:pt idx="2" formatCode="0.00%">
                  <c:v>0.25316566115610512</c:v>
                </c:pt>
                <c:pt idx="3">
                  <c:v>0.29577303689819617</c:v>
                </c:pt>
                <c:pt idx="4">
                  <c:v>0.32282918765828644</c:v>
                </c:pt>
                <c:pt idx="5">
                  <c:v>0.33621092512648948</c:v>
                </c:pt>
                <c:pt idx="6">
                  <c:v>0.31181687223063798</c:v>
                </c:pt>
                <c:pt idx="7">
                  <c:v>0.27819770745093586</c:v>
                </c:pt>
                <c:pt idx="8">
                  <c:v>0.23409395643262237</c:v>
                </c:pt>
                <c:pt idx="9">
                  <c:v>0.17763738115123226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126592"/>
        <c:axId val="346124672"/>
      </c:lineChart>
      <c:catAx>
        <c:axId val="34611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14304"/>
        <c:crosses val="autoZero"/>
        <c:auto val="1"/>
        <c:lblAlgn val="ctr"/>
        <c:lblOffset val="100"/>
        <c:noMultiLvlLbl val="0"/>
      </c:catAx>
      <c:valAx>
        <c:axId val="34611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Labor</a:t>
                </a:r>
                <a:r>
                  <a:rPr lang="en-ZA" baseline="0"/>
                  <a:t> Supply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12768"/>
        <c:crosses val="autoZero"/>
        <c:crossBetween val="between"/>
      </c:valAx>
      <c:valAx>
        <c:axId val="34612467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126592"/>
        <c:crosses val="max"/>
        <c:crossBetween val="between"/>
      </c:valAx>
      <c:catAx>
        <c:axId val="346126592"/>
        <c:scaling>
          <c:orientation val="minMax"/>
        </c:scaling>
        <c:delete val="1"/>
        <c:axPos val="b"/>
        <c:majorTickMark val="out"/>
        <c:minorTickMark val="none"/>
        <c:tickLblPos val="nextTo"/>
        <c:crossAx val="346124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'Labour force calcs'!$A$39</c:f>
              <c:strCache>
                <c:ptCount val="1"/>
                <c:pt idx="0">
                  <c:v>Unskilled (Economic Structure)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calcs'!$C$39:$L$39</c:f>
              <c:numCache>
                <c:formatCode>0.00</c:formatCode>
                <c:ptCount val="10"/>
                <c:pt idx="0">
                  <c:v>5674.1180000000004</c:v>
                </c:pt>
                <c:pt idx="1">
                  <c:v>5741.5157915017953</c:v>
                </c:pt>
                <c:pt idx="2">
                  <c:v>6065.487047053768</c:v>
                </c:pt>
                <c:pt idx="3">
                  <c:v>6657.8610725020208</c:v>
                </c:pt>
                <c:pt idx="4">
                  <c:v>7444.9859679125157</c:v>
                </c:pt>
                <c:pt idx="5">
                  <c:v>8438.3005800315077</c:v>
                </c:pt>
                <c:pt idx="6">
                  <c:v>9639.538003532336</c:v>
                </c:pt>
                <c:pt idx="7">
                  <c:v>11113.932408736244</c:v>
                </c:pt>
                <c:pt idx="8">
                  <c:v>12948.319591368696</c:v>
                </c:pt>
                <c:pt idx="9">
                  <c:v>15302.017408467178</c:v>
                </c:pt>
              </c:numCache>
            </c:numRef>
          </c:val>
          <c:smooth val="0"/>
        </c:ser>
        <c:ser>
          <c:idx val="5"/>
          <c:order val="1"/>
          <c:tx>
            <c:strRef>
              <c:f>'Labour force calcs'!$A$37</c:f>
              <c:strCache>
                <c:ptCount val="1"/>
                <c:pt idx="0">
                  <c:v>Semi-skilled (Economic Structure)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calcs'!$C$37:$L$37</c:f>
              <c:numCache>
                <c:formatCode>General</c:formatCode>
                <c:ptCount val="10"/>
                <c:pt idx="0" formatCode="0.00">
                  <c:v>3485.45</c:v>
                </c:pt>
                <c:pt idx="1">
                  <c:v>3548.564836620506</c:v>
                </c:pt>
                <c:pt idx="2">
                  <c:v>3822.8121352378394</c:v>
                </c:pt>
                <c:pt idx="3">
                  <c:v>4118.2543631467934</c:v>
                </c:pt>
                <c:pt idx="4">
                  <c:v>4436.5295493450712</c:v>
                </c:pt>
                <c:pt idx="5">
                  <c:v>4779.4023162697968</c:v>
                </c:pt>
                <c:pt idx="6">
                  <c:v>5148.7736634453795</c:v>
                </c:pt>
                <c:pt idx="7">
                  <c:v>5546.6915072508564</c:v>
                </c:pt>
                <c:pt idx="8">
                  <c:v>5975.3620352426578</c:v>
                </c:pt>
                <c:pt idx="9">
                  <c:v>6437.1619379848944</c:v>
                </c:pt>
              </c:numCache>
            </c:numRef>
          </c:val>
          <c:smooth val="0"/>
        </c:ser>
        <c:ser>
          <c:idx val="6"/>
          <c:order val="2"/>
          <c:tx>
            <c:strRef>
              <c:f>'Labour force calcs'!$A$38</c:f>
              <c:strCache>
                <c:ptCount val="1"/>
                <c:pt idx="0">
                  <c:v>Skilled (Economic Structure)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calcs'!$C$38:$L$38</c:f>
              <c:numCache>
                <c:formatCode>General</c:formatCode>
                <c:ptCount val="10"/>
                <c:pt idx="0" formatCode="0.00">
                  <c:v>2906.0039999999999</c:v>
                </c:pt>
                <c:pt idx="1">
                  <c:v>2949.8118846357452</c:v>
                </c:pt>
                <c:pt idx="2">
                  <c:v>3177.7851577861074</c:v>
                </c:pt>
                <c:pt idx="3">
                  <c:v>3339.8841378918128</c:v>
                </c:pt>
                <c:pt idx="4">
                  <c:v>3510.2517950938691</c:v>
                </c:pt>
                <c:pt idx="5">
                  <c:v>3689.3099150252219</c:v>
                </c:pt>
                <c:pt idx="6">
                  <c:v>3877.501798625085</c:v>
                </c:pt>
                <c:pt idx="7">
                  <c:v>4075.2933596357902</c:v>
                </c:pt>
                <c:pt idx="8">
                  <c:v>4283.1742780830091</c:v>
                </c:pt>
                <c:pt idx="9">
                  <c:v>4501.6592125950547</c:v>
                </c:pt>
              </c:numCache>
            </c:numRef>
          </c:val>
          <c:smooth val="0"/>
        </c:ser>
        <c:ser>
          <c:idx val="0"/>
          <c:order val="4"/>
          <c:tx>
            <c:strRef>
              <c:f>'Labour force calcs'!$A$54</c:f>
              <c:strCache>
                <c:ptCount val="1"/>
                <c:pt idx="0">
                  <c:v>Unskilled (High Skills)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calcs'!$C$54:$L$54</c:f>
              <c:numCache>
                <c:formatCode>General</c:formatCode>
                <c:ptCount val="10"/>
                <c:pt idx="0">
                  <c:v>5674.1180000000004</c:v>
                </c:pt>
                <c:pt idx="1">
                  <c:v>5703.9967382138575</c:v>
                </c:pt>
                <c:pt idx="2">
                  <c:v>5876.5996859030074</c:v>
                </c:pt>
                <c:pt idx="3">
                  <c:v>6219.65854723551</c:v>
                </c:pt>
                <c:pt idx="4">
                  <c:v>6742.5732407919595</c:v>
                </c:pt>
                <c:pt idx="5">
                  <c:v>7472.4607361505205</c:v>
                </c:pt>
                <c:pt idx="6">
                  <c:v>8386.5566451815484</c:v>
                </c:pt>
                <c:pt idx="7">
                  <c:v>9531.6005246010573</c:v>
                </c:pt>
                <c:pt idx="8">
                  <c:v>10963.643673622611</c:v>
                </c:pt>
                <c:pt idx="9">
                  <c:v>12760.215090162012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'Labour force calcs'!$A$52</c:f>
              <c:strCache>
                <c:ptCount val="1"/>
                <c:pt idx="0">
                  <c:v>Semi-skilled (High Skills)</c:v>
                </c:pt>
              </c:strCache>
            </c:strRef>
          </c:tx>
          <c:spPr>
            <a:ln w="28575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calcs'!$C$52:$L$52</c:f>
              <c:numCache>
                <c:formatCode>General</c:formatCode>
                <c:ptCount val="10"/>
                <c:pt idx="0">
                  <c:v>3485.45</c:v>
                </c:pt>
                <c:pt idx="1">
                  <c:v>3548.564836620506</c:v>
                </c:pt>
                <c:pt idx="2">
                  <c:v>3656.3069529826475</c:v>
                </c:pt>
                <c:pt idx="3">
                  <c:v>3768.2565662310039</c:v>
                </c:pt>
                <c:pt idx="4">
                  <c:v>3902.0037597050077</c:v>
                </c:pt>
                <c:pt idx="5">
                  <c:v>4065.6379671866139</c:v>
                </c:pt>
                <c:pt idx="6">
                  <c:v>4262.4587254793842</c:v>
                </c:pt>
                <c:pt idx="7">
                  <c:v>4496.5435480217875</c:v>
                </c:pt>
                <c:pt idx="8">
                  <c:v>4772.8878948399133</c:v>
                </c:pt>
                <c:pt idx="9">
                  <c:v>5097.5813321496917</c:v>
                </c:pt>
              </c:numCache>
            </c:numRef>
          </c:val>
          <c:smooth val="0"/>
        </c:ser>
        <c:ser>
          <c:idx val="3"/>
          <c:order val="6"/>
          <c:tx>
            <c:strRef>
              <c:f>'Labour force calcs'!$A$53</c:f>
              <c:strCache>
                <c:ptCount val="1"/>
                <c:pt idx="0">
                  <c:v>Skilled (High Skills)</c:v>
                </c:pt>
              </c:strCache>
            </c:strRef>
          </c:tx>
          <c:spPr>
            <a:ln w="28575" cap="rnd">
              <a:solidFill>
                <a:srgbClr val="2C4D7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'Labour force calcs'!$C$34:$L$34</c:f>
              <c:numCache>
                <c:formatCode>General</c:formatCode>
                <c:ptCount val="10"/>
                <c:pt idx="0">
                  <c:v>2007</c:v>
                </c:pt>
                <c:pt idx="1">
                  <c:v>2010</c:v>
                </c:pt>
                <c:pt idx="2">
                  <c:v>2015</c:v>
                </c:pt>
                <c:pt idx="3">
                  <c:v>2020</c:v>
                </c:pt>
                <c:pt idx="4">
                  <c:v>2025</c:v>
                </c:pt>
                <c:pt idx="5">
                  <c:v>2030</c:v>
                </c:pt>
                <c:pt idx="6">
                  <c:v>2035</c:v>
                </c:pt>
                <c:pt idx="7">
                  <c:v>2040</c:v>
                </c:pt>
                <c:pt idx="8">
                  <c:v>2045</c:v>
                </c:pt>
                <c:pt idx="9">
                  <c:v>2050</c:v>
                </c:pt>
              </c:numCache>
            </c:numRef>
          </c:cat>
          <c:val>
            <c:numRef>
              <c:f>'Labour force calcs'!$C$53:$L$53</c:f>
              <c:numCache>
                <c:formatCode>General</c:formatCode>
                <c:ptCount val="10"/>
                <c:pt idx="0">
                  <c:v>2906.0039999999999</c:v>
                </c:pt>
                <c:pt idx="1">
                  <c:v>2949.8118846357465</c:v>
                </c:pt>
                <c:pt idx="2">
                  <c:v>3024.2983312150227</c:v>
                </c:pt>
                <c:pt idx="3">
                  <c:v>3101.2827018028229</c:v>
                </c:pt>
                <c:pt idx="4">
                  <c:v>3192.2686090871971</c:v>
                </c:pt>
                <c:pt idx="5">
                  <c:v>3302.29126692206</c:v>
                </c:pt>
                <c:pt idx="6">
                  <c:v>3433.1047966068531</c:v>
                </c:pt>
                <c:pt idx="7">
                  <c:v>3586.8427978742684</c:v>
                </c:pt>
                <c:pt idx="8">
                  <c:v>3766.0760849478374</c:v>
                </c:pt>
                <c:pt idx="9">
                  <c:v>3973.8838652475847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236416"/>
        <c:axId val="346237952"/>
      </c:lineChart>
      <c:lineChart>
        <c:grouping val="standard"/>
        <c:varyColors val="0"/>
        <c:ser>
          <c:idx val="7"/>
          <c:order val="3"/>
          <c:tx>
            <c:strRef>
              <c:f>'Labour force calcs'!$B$44</c:f>
              <c:strCache>
                <c:ptCount val="1"/>
                <c:pt idx="0">
                  <c:v>Unemployment rate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'Labour force calcs'!$C$44:$L$44</c:f>
              <c:numCache>
                <c:formatCode>0%</c:formatCode>
                <c:ptCount val="10"/>
                <c:pt idx="0">
                  <c:v>0.23599999152052747</c:v>
                </c:pt>
                <c:pt idx="1">
                  <c:v>0.23874683791292373</c:v>
                </c:pt>
                <c:pt idx="2" formatCode="0.00%">
                  <c:v>0.2229002805452914</c:v>
                </c:pt>
                <c:pt idx="3">
                  <c:v>0.24052889633738642</c:v>
                </c:pt>
                <c:pt idx="4">
                  <c:v>0.24673181530187616</c:v>
                </c:pt>
                <c:pt idx="5">
                  <c:v>0.24377388900185262</c:v>
                </c:pt>
                <c:pt idx="6">
                  <c:v>0.20125594389832552</c:v>
                </c:pt>
                <c:pt idx="7">
                  <c:v>0.15031258679388632</c:v>
                </c:pt>
                <c:pt idx="8">
                  <c:v>8.8620788282403801E-2</c:v>
                </c:pt>
                <c:pt idx="9">
                  <c:v>1.1551816719177479E-2</c:v>
                </c:pt>
              </c:numCache>
            </c:numRef>
          </c:val>
          <c:smooth val="0"/>
        </c:ser>
        <c:ser>
          <c:idx val="4"/>
          <c:order val="7"/>
          <c:tx>
            <c:strRef>
              <c:f>'Labour force calcs'!$B$59</c:f>
              <c:strCache>
                <c:ptCount val="1"/>
                <c:pt idx="0">
                  <c:v>Unemployment rate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'Labour force calcs'!$C$59:$AT$59</c:f>
              <c:numCache>
                <c:formatCode>0%</c:formatCode>
                <c:ptCount val="44"/>
                <c:pt idx="0">
                  <c:v>0.23599999152052747</c:v>
                </c:pt>
                <c:pt idx="1">
                  <c:v>0.24108031411985814</c:v>
                </c:pt>
                <c:pt idx="2" formatCode="0.00%">
                  <c:v>0.25316566115610512</c:v>
                </c:pt>
                <c:pt idx="3">
                  <c:v>0.29577303689819617</c:v>
                </c:pt>
                <c:pt idx="4">
                  <c:v>0.32282918765828644</c:v>
                </c:pt>
                <c:pt idx="5">
                  <c:v>0.33621092512648948</c:v>
                </c:pt>
                <c:pt idx="6">
                  <c:v>0.31181687223063798</c:v>
                </c:pt>
                <c:pt idx="7">
                  <c:v>0.27819770745093586</c:v>
                </c:pt>
                <c:pt idx="8">
                  <c:v>0.23409395643262237</c:v>
                </c:pt>
                <c:pt idx="9">
                  <c:v>0.17763738115123226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246144"/>
        <c:axId val="346244224"/>
      </c:lineChart>
      <c:catAx>
        <c:axId val="34623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37952"/>
        <c:crosses val="autoZero"/>
        <c:auto val="1"/>
        <c:lblAlgn val="ctr"/>
        <c:lblOffset val="100"/>
        <c:noMultiLvlLbl val="0"/>
      </c:catAx>
      <c:valAx>
        <c:axId val="34623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Labor</a:t>
                </a:r>
                <a:r>
                  <a:rPr lang="en-ZA" baseline="0"/>
                  <a:t> Supply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36416"/>
        <c:crosses val="autoZero"/>
        <c:crossBetween val="between"/>
      </c:valAx>
      <c:valAx>
        <c:axId val="3462442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Unemployment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6246144"/>
        <c:crosses val="max"/>
        <c:crossBetween val="between"/>
      </c:valAx>
      <c:catAx>
        <c:axId val="346246144"/>
        <c:scaling>
          <c:orientation val="minMax"/>
        </c:scaling>
        <c:delete val="1"/>
        <c:axPos val="b"/>
        <c:majorTickMark val="out"/>
        <c:minorTickMark val="none"/>
        <c:tickLblPos val="nextTo"/>
        <c:crossAx val="3462442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533400</xdr:colOff>
      <xdr:row>32</xdr:row>
      <xdr:rowOff>38100</xdr:rowOff>
    </xdr:from>
    <xdr:to>
      <xdr:col>28</xdr:col>
      <xdr:colOff>266700</xdr:colOff>
      <xdr:row>55</xdr:row>
      <xdr:rowOff>34925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622300</xdr:colOff>
      <xdr:row>29</xdr:row>
      <xdr:rowOff>107950</xdr:rowOff>
    </xdr:from>
    <xdr:to>
      <xdr:col>9</xdr:col>
      <xdr:colOff>457200</xdr:colOff>
      <xdr:row>54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355600</xdr:colOff>
      <xdr:row>20</xdr:row>
      <xdr:rowOff>19050</xdr:rowOff>
    </xdr:from>
    <xdr:to>
      <xdr:col>19</xdr:col>
      <xdr:colOff>292100</xdr:colOff>
      <xdr:row>42</xdr:row>
      <xdr:rowOff>101600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419099</xdr:colOff>
      <xdr:row>33</xdr:row>
      <xdr:rowOff>176212</xdr:rowOff>
    </xdr:from>
    <xdr:to>
      <xdr:col>22</xdr:col>
      <xdr:colOff>104774</xdr:colOff>
      <xdr:row>50</xdr:row>
      <xdr:rowOff>180975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527049</xdr:colOff>
      <xdr:row>46</xdr:row>
      <xdr:rowOff>123826</xdr:rowOff>
    </xdr:from>
    <xdr:to>
      <xdr:col>11</xdr:col>
      <xdr:colOff>508000</xdr:colOff>
      <xdr:row>67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1666875</xdr:colOff>
      <xdr:row>50</xdr:row>
      <xdr:rowOff>100012</xdr:rowOff>
    </xdr:from>
    <xdr:to>
      <xdr:col>7</xdr:col>
      <xdr:colOff>371475</xdr:colOff>
      <xdr:row>64</xdr:row>
      <xdr:rowOff>33337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2</xdr:row>
      <xdr:rowOff>66675</xdr:rowOff>
    </xdr:from>
    <xdr:to>
      <xdr:col>13</xdr:col>
      <xdr:colOff>247650</xdr:colOff>
      <xdr:row>16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323850</xdr:colOff>
      <xdr:row>2</xdr:row>
      <xdr:rowOff>100013</xdr:rowOff>
    </xdr:from>
    <xdr:to>
      <xdr:col>20</xdr:col>
      <xdr:colOff>95250</xdr:colOff>
      <xdr:row>16</xdr:row>
      <xdr:rowOff>42863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123825</xdr:colOff>
      <xdr:row>18</xdr:row>
      <xdr:rowOff>80963</xdr:rowOff>
    </xdr:from>
    <xdr:to>
      <xdr:col>13</xdr:col>
      <xdr:colOff>523875</xdr:colOff>
      <xdr:row>40</xdr:row>
      <xdr:rowOff>195263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a/Dropbox%20(MAPS%20Programme)/DDPP/QLFS%20Trends%202008-2014_Statsonli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divhuwog.000/Desktop/Malera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"/>
      <sheetName val="Table 2"/>
      <sheetName val="Table2.1"/>
      <sheetName val="Table2.2"/>
      <sheetName val="Table 2.3"/>
      <sheetName val="Table 2.4"/>
      <sheetName val="Table 2.5"/>
      <sheetName val="Table 2.6"/>
      <sheetName val="Table 2.7"/>
      <sheetName val="Table3.1"/>
      <sheetName val="Table3.2"/>
      <sheetName val="Table3.3"/>
      <sheetName val="Table3.4"/>
      <sheetName val="Table3.5"/>
      <sheetName val="Table3.6"/>
      <sheetName val="Table3.7"/>
      <sheetName val="Table3.8a"/>
      <sheetName val="Table3.8b"/>
      <sheetName val="Table3.8c"/>
      <sheetName val="Table3.9"/>
      <sheetName val="Table4"/>
      <sheetName val="Table5"/>
      <sheetName val="Table6"/>
      <sheetName val="Table 7"/>
      <sheetName val="Table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2"/>
      <sheetName val="Table2.1"/>
      <sheetName val="Table2.2"/>
      <sheetName val="Sheet1"/>
      <sheetName val="Sheet2"/>
      <sheetName val="Sheet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8"/>
  <sheetViews>
    <sheetView workbookViewId="0">
      <selection activeCell="A2" sqref="A2:A3"/>
    </sheetView>
  </sheetViews>
  <sheetFormatPr defaultColWidth="9.08203125" defaultRowHeight="11.5" x14ac:dyDescent="0.25"/>
  <cols>
    <col min="1" max="1" width="35.08203125" style="1" customWidth="1"/>
    <col min="2" max="29" width="9.5" style="1" customWidth="1"/>
    <col min="30" max="16384" width="9.08203125" style="1"/>
  </cols>
  <sheetData>
    <row r="1" spans="1:29" ht="26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7"/>
    </row>
    <row r="2" spans="1:29" ht="26.25" customHeight="1" x14ac:dyDescent="0.25">
      <c r="A2" s="88" t="s">
        <v>48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3" t="s">
        <v>9</v>
      </c>
      <c r="K2" s="3" t="s">
        <v>10</v>
      </c>
      <c r="L2" s="3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3" t="s">
        <v>21</v>
      </c>
      <c r="W2" s="3" t="s">
        <v>22</v>
      </c>
      <c r="X2" s="3" t="s">
        <v>23</v>
      </c>
      <c r="Y2" s="2" t="s">
        <v>24</v>
      </c>
      <c r="Z2" s="2" t="s">
        <v>25</v>
      </c>
      <c r="AA2" s="2" t="s">
        <v>26</v>
      </c>
      <c r="AB2" s="2" t="s">
        <v>27</v>
      </c>
      <c r="AC2" s="2" t="s">
        <v>28</v>
      </c>
    </row>
    <row r="3" spans="1:29" x14ac:dyDescent="0.25">
      <c r="A3" s="88"/>
      <c r="B3" s="4" t="s">
        <v>29</v>
      </c>
      <c r="C3" s="4" t="s">
        <v>29</v>
      </c>
      <c r="D3" s="4" t="s">
        <v>29</v>
      </c>
      <c r="E3" s="4" t="s">
        <v>29</v>
      </c>
      <c r="F3" s="4" t="s">
        <v>29</v>
      </c>
      <c r="G3" s="4" t="s">
        <v>29</v>
      </c>
      <c r="H3" s="4" t="s">
        <v>29</v>
      </c>
      <c r="I3" s="4" t="s">
        <v>29</v>
      </c>
      <c r="J3" s="4" t="s">
        <v>29</v>
      </c>
      <c r="K3" s="4" t="s">
        <v>29</v>
      </c>
      <c r="L3" s="4" t="s">
        <v>29</v>
      </c>
      <c r="M3" s="4" t="s">
        <v>29</v>
      </c>
      <c r="N3" s="4" t="s">
        <v>29</v>
      </c>
      <c r="O3" s="4" t="s">
        <v>29</v>
      </c>
      <c r="P3" s="4" t="s">
        <v>29</v>
      </c>
      <c r="Q3" s="4" t="s">
        <v>29</v>
      </c>
      <c r="R3" s="4" t="s">
        <v>29</v>
      </c>
      <c r="S3" s="4" t="s">
        <v>29</v>
      </c>
      <c r="T3" s="4" t="s">
        <v>29</v>
      </c>
      <c r="U3" s="4" t="s">
        <v>29</v>
      </c>
      <c r="V3" s="4" t="s">
        <v>29</v>
      </c>
      <c r="W3" s="4" t="s">
        <v>29</v>
      </c>
      <c r="X3" s="4" t="s">
        <v>29</v>
      </c>
      <c r="Y3" s="4" t="s">
        <v>29</v>
      </c>
      <c r="Z3" s="4" t="s">
        <v>29</v>
      </c>
      <c r="AA3" s="4" t="s">
        <v>29</v>
      </c>
      <c r="AB3" s="4" t="s">
        <v>29</v>
      </c>
      <c r="AC3" s="4" t="s">
        <v>29</v>
      </c>
    </row>
    <row r="4" spans="1:29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4"/>
      <c r="AA4" s="4"/>
      <c r="AB4" s="4"/>
      <c r="AC4" s="6"/>
    </row>
    <row r="5" spans="1:29" s="9" customFormat="1" x14ac:dyDescent="0.25">
      <c r="A5" s="7" t="s">
        <v>30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4"/>
      <c r="AA5" s="4"/>
      <c r="AB5" s="4"/>
      <c r="AC5" s="4"/>
    </row>
    <row r="6" spans="1:29" s="9" customFormat="1" x14ac:dyDescent="0.25">
      <c r="A6" s="7" t="s">
        <v>31</v>
      </c>
      <c r="B6" s="8">
        <v>31544.169475634135</v>
      </c>
      <c r="C6" s="8">
        <v>31690.004274899242</v>
      </c>
      <c r="D6" s="8">
        <v>31838.561347040741</v>
      </c>
      <c r="E6" s="8">
        <v>31986.737346911716</v>
      </c>
      <c r="F6" s="8">
        <v>32135.250464542405</v>
      </c>
      <c r="G6" s="8">
        <v>32284.717073405962</v>
      </c>
      <c r="H6" s="8">
        <v>32435.251665137126</v>
      </c>
      <c r="I6" s="8">
        <v>32583.706575647957</v>
      </c>
      <c r="J6" s="8">
        <v>32732.35353752728</v>
      </c>
      <c r="K6" s="8">
        <v>32881.808748425086</v>
      </c>
      <c r="L6" s="10">
        <v>33033.351653668295</v>
      </c>
      <c r="M6" s="8">
        <v>33183.965986764284</v>
      </c>
      <c r="N6" s="8">
        <v>33334.831215828148</v>
      </c>
      <c r="O6" s="8">
        <v>33486.573600390599</v>
      </c>
      <c r="P6" s="8">
        <v>33639.97524833808</v>
      </c>
      <c r="Q6" s="8">
        <v>33792.078267895668</v>
      </c>
      <c r="R6" s="8">
        <v>33944.619072021022</v>
      </c>
      <c r="S6" s="8">
        <v>34098.232576993534</v>
      </c>
      <c r="T6" s="8">
        <v>34252.72633405574</v>
      </c>
      <c r="U6" s="8">
        <v>34405.0471012692</v>
      </c>
      <c r="V6" s="8">
        <v>34557.895041851996</v>
      </c>
      <c r="W6" s="8">
        <v>34711.906507384352</v>
      </c>
      <c r="X6" s="8">
        <v>34868.376281263554</v>
      </c>
      <c r="Y6" s="8">
        <v>35021.68904259432</v>
      </c>
      <c r="Z6" s="10">
        <v>35176.612513384309</v>
      </c>
      <c r="AA6" s="11">
        <v>35331.803190220693</v>
      </c>
      <c r="AB6" s="10">
        <v>35488.638544451976</v>
      </c>
      <c r="AC6" s="10">
        <v>35643.484722638881</v>
      </c>
    </row>
    <row r="7" spans="1:29" s="9" customFormat="1" x14ac:dyDescent="0.25">
      <c r="A7" s="7" t="s">
        <v>32</v>
      </c>
      <c r="B7" s="8">
        <v>18808.476851495099</v>
      </c>
      <c r="C7" s="8">
        <v>18851.20427189755</v>
      </c>
      <c r="D7" s="8">
        <v>18847.838391696292</v>
      </c>
      <c r="E7" s="8">
        <v>18816.58604696385</v>
      </c>
      <c r="F7" s="8">
        <v>18981.813708310685</v>
      </c>
      <c r="G7" s="8">
        <v>18697.864270671344</v>
      </c>
      <c r="H7" s="8">
        <v>18305.891645076805</v>
      </c>
      <c r="I7" s="8">
        <v>18401.679883278022</v>
      </c>
      <c r="J7" s="8">
        <v>18409.669977609177</v>
      </c>
      <c r="K7" s="8">
        <v>18430.605603887423</v>
      </c>
      <c r="L7" s="10">
        <v>18302.553208131427</v>
      </c>
      <c r="M7" s="8">
        <v>18265.997755739903</v>
      </c>
      <c r="N7" s="8">
        <v>18500.630424068608</v>
      </c>
      <c r="O7" s="8">
        <v>18703.460688795312</v>
      </c>
      <c r="P7" s="8">
        <v>18817.616160660902</v>
      </c>
      <c r="Q7" s="8">
        <v>18803.739251889496</v>
      </c>
      <c r="R7" s="8">
        <v>19052.83619997956</v>
      </c>
      <c r="S7" s="8">
        <v>19050.767186785826</v>
      </c>
      <c r="T7" s="8">
        <v>19462.874493021278</v>
      </c>
      <c r="U7" s="8">
        <v>19233.344078335223</v>
      </c>
      <c r="V7" s="8">
        <v>19420.327462353871</v>
      </c>
      <c r="W7" s="8">
        <v>19663.384048080337</v>
      </c>
      <c r="X7" s="8">
        <v>19916.120843694804</v>
      </c>
      <c r="Y7" s="8">
        <v>20006.863067344988</v>
      </c>
      <c r="Z7" s="10">
        <v>20121.757519665873</v>
      </c>
      <c r="AA7" s="11">
        <v>20248.158742299067</v>
      </c>
      <c r="AB7" s="10">
        <v>20267.560482566674</v>
      </c>
      <c r="AC7" s="10">
        <v>20228.277196519979</v>
      </c>
    </row>
    <row r="8" spans="1:29" x14ac:dyDescent="0.25">
      <c r="A8" s="12" t="s">
        <v>33</v>
      </c>
      <c r="B8" s="13">
        <v>14437.740355897236</v>
      </c>
      <c r="C8" s="13">
        <v>14584.495164284137</v>
      </c>
      <c r="D8" s="13">
        <v>14548.509536032121</v>
      </c>
      <c r="E8" s="13">
        <v>14768.699092068233</v>
      </c>
      <c r="F8" s="13">
        <v>14615.501907136706</v>
      </c>
      <c r="G8" s="13">
        <v>14356.96046698648</v>
      </c>
      <c r="H8" s="13">
        <v>13829.797596080578</v>
      </c>
      <c r="I8" s="13">
        <v>13973.036886036474</v>
      </c>
      <c r="J8" s="13">
        <v>13797.252879668376</v>
      </c>
      <c r="K8" s="13">
        <v>13808.716760304625</v>
      </c>
      <c r="L8" s="13">
        <v>13647.783703945208</v>
      </c>
      <c r="M8" s="13">
        <v>13898.151274051343</v>
      </c>
      <c r="N8" s="13">
        <v>13903.593154386999</v>
      </c>
      <c r="O8" s="13">
        <v>13921.808207436383</v>
      </c>
      <c r="P8" s="13">
        <v>14118.385072295345</v>
      </c>
      <c r="Q8" s="13">
        <v>14336.414127909935</v>
      </c>
      <c r="R8" s="13">
        <v>14284.075696061267</v>
      </c>
      <c r="S8" s="13">
        <v>14330.015601664352</v>
      </c>
      <c r="T8" s="13">
        <v>14561.61505989471</v>
      </c>
      <c r="U8" s="13">
        <v>14523.850499719241</v>
      </c>
      <c r="V8" s="13">
        <v>14558.375007567811</v>
      </c>
      <c r="W8" s="13">
        <v>14691.538346723291</v>
      </c>
      <c r="X8" s="13">
        <v>15035.843184426829</v>
      </c>
      <c r="Y8" s="13">
        <v>15176.754800480037</v>
      </c>
      <c r="Z8" s="14">
        <v>15054.791334015114</v>
      </c>
      <c r="AA8" s="15">
        <v>15094.243115021973</v>
      </c>
      <c r="AB8" s="14">
        <v>15116.568655848223</v>
      </c>
      <c r="AC8" s="14">
        <v>15319.611066342213</v>
      </c>
    </row>
    <row r="9" spans="1:29" x14ac:dyDescent="0.25">
      <c r="A9" s="12" t="s">
        <v>34</v>
      </c>
      <c r="B9" s="13">
        <v>9933.8134228161398</v>
      </c>
      <c r="C9" s="13">
        <v>10064.961699251757</v>
      </c>
      <c r="D9" s="13">
        <v>10112.70202338574</v>
      </c>
      <c r="E9" s="13">
        <v>10221.22946032688</v>
      </c>
      <c r="F9" s="13">
        <v>10160.938856421119</v>
      </c>
      <c r="G9" s="13">
        <v>10076.235258889219</v>
      </c>
      <c r="H9" s="13">
        <v>9786.2222140440954</v>
      </c>
      <c r="I9" s="13">
        <v>9844.3766870786767</v>
      </c>
      <c r="J9" s="13">
        <v>9695.2355149844007</v>
      </c>
      <c r="K9" s="13">
        <v>9610.3108782314557</v>
      </c>
      <c r="L9" s="13">
        <v>9481.1764414419777</v>
      </c>
      <c r="M9" s="13">
        <v>9719.8667991689235</v>
      </c>
      <c r="N9" s="13">
        <v>9785.4514309129499</v>
      </c>
      <c r="O9" s="13">
        <v>9773.0488134916814</v>
      </c>
      <c r="P9" s="13">
        <v>10000.765259819926</v>
      </c>
      <c r="Q9" s="13">
        <v>10210.276140507875</v>
      </c>
      <c r="R9" s="13">
        <v>10120.825928952276</v>
      </c>
      <c r="S9" s="13">
        <v>10191.574678957377</v>
      </c>
      <c r="T9" s="13">
        <v>10310.572946685128</v>
      </c>
      <c r="U9" s="13">
        <v>10265.900404745165</v>
      </c>
      <c r="V9" s="13">
        <v>10241.528353351549</v>
      </c>
      <c r="W9" s="13">
        <v>10373.992749080562</v>
      </c>
      <c r="X9" s="13">
        <v>10709.110597408728</v>
      </c>
      <c r="Y9" s="13">
        <v>10773.029193595874</v>
      </c>
      <c r="Z9" s="14">
        <v>10779.596043318888</v>
      </c>
      <c r="AA9" s="15">
        <v>10755.165021505685</v>
      </c>
      <c r="AB9" s="14">
        <v>10843.095199466012</v>
      </c>
      <c r="AC9" s="14">
        <v>10910.987182549938</v>
      </c>
    </row>
    <row r="10" spans="1:29" x14ac:dyDescent="0.25">
      <c r="A10" s="12" t="s">
        <v>35</v>
      </c>
      <c r="B10" s="13">
        <v>2433.2356235424659</v>
      </c>
      <c r="C10" s="13">
        <v>2443.9007047017494</v>
      </c>
      <c r="D10" s="13">
        <v>2277.6852863294225</v>
      </c>
      <c r="E10" s="13">
        <v>2365.1160171873162</v>
      </c>
      <c r="F10" s="13">
        <v>2283.8718033953401</v>
      </c>
      <c r="G10" s="13">
        <v>2242.4620792348001</v>
      </c>
      <c r="H10" s="13">
        <v>2107.8809137486724</v>
      </c>
      <c r="I10" s="13">
        <v>2249.418185669625</v>
      </c>
      <c r="J10" s="13">
        <v>2148.0435099334941</v>
      </c>
      <c r="K10" s="13">
        <v>2292.1747902421571</v>
      </c>
      <c r="L10" s="13">
        <v>2276.9310508083045</v>
      </c>
      <c r="M10" s="13">
        <v>2317.2298851540868</v>
      </c>
      <c r="N10" s="13">
        <v>2277.2109795533811</v>
      </c>
      <c r="O10" s="13">
        <v>2306.9544234225759</v>
      </c>
      <c r="P10" s="13">
        <v>2263.6589560647294</v>
      </c>
      <c r="Q10" s="13">
        <v>2231.9462110228619</v>
      </c>
      <c r="R10" s="13">
        <v>2212.2578822689716</v>
      </c>
      <c r="S10" s="13">
        <v>2208.7342130127481</v>
      </c>
      <c r="T10" s="13">
        <v>2326.8942359232201</v>
      </c>
      <c r="U10" s="13">
        <v>2350.9090511153704</v>
      </c>
      <c r="V10" s="13">
        <v>2333.9422969881361</v>
      </c>
      <c r="W10" s="13">
        <v>2359.8518891549102</v>
      </c>
      <c r="X10" s="13">
        <v>2322.6668357817271</v>
      </c>
      <c r="Y10" s="13">
        <v>2445.9756695702372</v>
      </c>
      <c r="Z10" s="14">
        <v>2335.9512661813442</v>
      </c>
      <c r="AA10" s="15">
        <v>2379.0970259041887</v>
      </c>
      <c r="AB10" s="14">
        <v>2407.3127778027197</v>
      </c>
      <c r="AC10" s="14">
        <v>2448.0841440229196</v>
      </c>
    </row>
    <row r="11" spans="1:29" x14ac:dyDescent="0.25">
      <c r="A11" s="12" t="s">
        <v>36</v>
      </c>
      <c r="B11" s="13">
        <v>838.05878871336745</v>
      </c>
      <c r="C11" s="13">
        <v>820.20533767776055</v>
      </c>
      <c r="D11" s="13">
        <v>809.63375617200109</v>
      </c>
      <c r="E11" s="13">
        <v>806.56191758766488</v>
      </c>
      <c r="F11" s="13">
        <v>777.99476959435287</v>
      </c>
      <c r="G11" s="13">
        <v>752.24744920122964</v>
      </c>
      <c r="H11" s="13">
        <v>681.26025365300143</v>
      </c>
      <c r="I11" s="13">
        <v>647.08990643913376</v>
      </c>
      <c r="J11" s="13">
        <v>683.11531114478009</v>
      </c>
      <c r="K11" s="13">
        <v>654.73183273868699</v>
      </c>
      <c r="L11" s="13">
        <v>674.35973099962803</v>
      </c>
      <c r="M11" s="13">
        <v>648.96148704883922</v>
      </c>
      <c r="N11" s="13">
        <v>627.31448352835412</v>
      </c>
      <c r="O11" s="13">
        <v>625.61826448335648</v>
      </c>
      <c r="P11" s="13">
        <v>653.06780160727988</v>
      </c>
      <c r="Q11" s="13">
        <v>670.53681665134593</v>
      </c>
      <c r="R11" s="13">
        <v>693.80710129236149</v>
      </c>
      <c r="S11" s="13">
        <v>674.39882334928188</v>
      </c>
      <c r="T11" s="13">
        <v>698.86269017030872</v>
      </c>
      <c r="U11" s="13">
        <v>717.9011545544065</v>
      </c>
      <c r="V11" s="13">
        <v>763.91499694195818</v>
      </c>
      <c r="W11" s="13">
        <v>742.24628754603543</v>
      </c>
      <c r="X11" s="13">
        <v>740.16733190808327</v>
      </c>
      <c r="Y11" s="13">
        <v>713.49545916067405</v>
      </c>
      <c r="Z11" s="13">
        <v>708.69209108153063</v>
      </c>
      <c r="AA11" s="15">
        <v>669.7119504196761</v>
      </c>
      <c r="AB11" s="14">
        <v>685.72471547963335</v>
      </c>
      <c r="AC11" s="14">
        <v>741.89424288808391</v>
      </c>
    </row>
    <row r="12" spans="1:29" x14ac:dyDescent="0.25">
      <c r="A12" s="12" t="s">
        <v>37</v>
      </c>
      <c r="B12" s="13">
        <v>1232.6325208253047</v>
      </c>
      <c r="C12" s="13">
        <v>1255.4274226529772</v>
      </c>
      <c r="D12" s="13">
        <v>1348.4884701450246</v>
      </c>
      <c r="E12" s="13">
        <v>1375.7916969662849</v>
      </c>
      <c r="F12" s="13">
        <v>1392.6964777258511</v>
      </c>
      <c r="G12" s="13">
        <v>1286.0156796612</v>
      </c>
      <c r="H12" s="13">
        <v>1254.4342146347158</v>
      </c>
      <c r="I12" s="13">
        <v>1232.1521068490542</v>
      </c>
      <c r="J12" s="13">
        <v>1270.8585436057028</v>
      </c>
      <c r="K12" s="13">
        <v>1251.4992590923621</v>
      </c>
      <c r="L12" s="13">
        <v>1215.3164806952166</v>
      </c>
      <c r="M12" s="13">
        <v>1212.0931026795658</v>
      </c>
      <c r="N12" s="13">
        <v>1213.6162603923162</v>
      </c>
      <c r="O12" s="13">
        <v>1216.1867060387499</v>
      </c>
      <c r="P12" s="13">
        <v>1200.893054803397</v>
      </c>
      <c r="Q12" s="13">
        <v>1223.6549597278668</v>
      </c>
      <c r="R12" s="13">
        <v>1257.184783547691</v>
      </c>
      <c r="S12" s="13">
        <v>1255.3078863450246</v>
      </c>
      <c r="T12" s="13">
        <v>1225.2851871159787</v>
      </c>
      <c r="U12" s="13">
        <v>1189.1398893043549</v>
      </c>
      <c r="V12" s="13">
        <v>1218.9893602860755</v>
      </c>
      <c r="W12" s="13">
        <v>1215.4474209417056</v>
      </c>
      <c r="X12" s="13">
        <v>1263.898419328202</v>
      </c>
      <c r="Y12" s="13">
        <v>1244.254478153325</v>
      </c>
      <c r="Z12" s="13">
        <v>1230.5519334333724</v>
      </c>
      <c r="AA12" s="16">
        <v>1290.2691171924578</v>
      </c>
      <c r="AB12" s="14">
        <v>1180.4359630998299</v>
      </c>
      <c r="AC12" s="14">
        <v>1218.6454968812916</v>
      </c>
    </row>
    <row r="13" spans="1:29" x14ac:dyDescent="0.25">
      <c r="A13" s="12" t="s">
        <v>38</v>
      </c>
      <c r="B13" s="13">
        <v>4370.7364955978273</v>
      </c>
      <c r="C13" s="13">
        <v>4266.7091076135112</v>
      </c>
      <c r="D13" s="13">
        <v>4299.32885566392</v>
      </c>
      <c r="E13" s="13">
        <v>4047.8869548956259</v>
      </c>
      <c r="F13" s="13">
        <v>4366.3118011739607</v>
      </c>
      <c r="G13" s="13">
        <v>4340.9038036850579</v>
      </c>
      <c r="H13" s="13">
        <v>4476.0940489963796</v>
      </c>
      <c r="I13" s="13">
        <v>4428.6429972415854</v>
      </c>
      <c r="J13" s="13">
        <v>4612.4170979406363</v>
      </c>
      <c r="K13" s="13">
        <v>4621.8888435828749</v>
      </c>
      <c r="L13" s="13">
        <v>4654.7695041863544</v>
      </c>
      <c r="M13" s="13">
        <v>4367.8464816882706</v>
      </c>
      <c r="N13" s="13">
        <v>4597.0372696816503</v>
      </c>
      <c r="O13" s="13">
        <v>4781.6524813590395</v>
      </c>
      <c r="P13" s="13">
        <v>4699.2310883657092</v>
      </c>
      <c r="Q13" s="13">
        <v>4467.3251239797173</v>
      </c>
      <c r="R13" s="13">
        <v>4768.7605039185091</v>
      </c>
      <c r="S13" s="13">
        <v>4720.751585121543</v>
      </c>
      <c r="T13" s="13">
        <v>4901.2594331266009</v>
      </c>
      <c r="U13" s="13">
        <v>4709.4935786160349</v>
      </c>
      <c r="V13" s="13">
        <v>4861.9524547863084</v>
      </c>
      <c r="W13" s="13">
        <v>4971.8457013570724</v>
      </c>
      <c r="X13" s="13">
        <v>4880.2776592678692</v>
      </c>
      <c r="Y13" s="13">
        <v>4830.1082668648151</v>
      </c>
      <c r="Z13" s="13">
        <v>5066.9661856504554</v>
      </c>
      <c r="AA13" s="16">
        <v>5153.9156272771042</v>
      </c>
      <c r="AB13" s="14">
        <v>5150.991826718192</v>
      </c>
      <c r="AC13" s="14">
        <v>4908.6661301779131</v>
      </c>
    </row>
    <row r="14" spans="1:29" x14ac:dyDescent="0.25">
      <c r="A14" s="12" t="s">
        <v>39</v>
      </c>
      <c r="B14" s="13">
        <v>12735.692624139174</v>
      </c>
      <c r="C14" s="13">
        <v>12838.800003001426</v>
      </c>
      <c r="D14" s="13">
        <v>12990.722955344469</v>
      </c>
      <c r="E14" s="13">
        <v>13170.151299947425</v>
      </c>
      <c r="F14" s="13">
        <v>13153.436756232206</v>
      </c>
      <c r="G14" s="13">
        <v>13586.852802734315</v>
      </c>
      <c r="H14" s="13">
        <v>14129.360020060056</v>
      </c>
      <c r="I14" s="13">
        <v>14182.026692369602</v>
      </c>
      <c r="J14" s="13">
        <v>14322.683559917572</v>
      </c>
      <c r="K14" s="13">
        <v>14451.203144537461</v>
      </c>
      <c r="L14" s="13">
        <v>14730.798445536699</v>
      </c>
      <c r="M14" s="13">
        <v>14917.968231024246</v>
      </c>
      <c r="N14" s="13">
        <v>14834.200791759929</v>
      </c>
      <c r="O14" s="13">
        <v>14783.112911595006</v>
      </c>
      <c r="P14" s="13">
        <v>14822.359087677312</v>
      </c>
      <c r="Q14" s="13">
        <v>14988.339016005508</v>
      </c>
      <c r="R14" s="13">
        <v>14891.782872040951</v>
      </c>
      <c r="S14" s="13">
        <v>15047.46539020759</v>
      </c>
      <c r="T14" s="13">
        <v>14789.851841034384</v>
      </c>
      <c r="U14" s="13">
        <v>15171.703022933445</v>
      </c>
      <c r="V14" s="13">
        <v>15137.56757949838</v>
      </c>
      <c r="W14" s="13">
        <v>15048.522459304242</v>
      </c>
      <c r="X14" s="13">
        <v>14952.255437568565</v>
      </c>
      <c r="Y14" s="13">
        <v>15014.825975249467</v>
      </c>
      <c r="Z14" s="13">
        <v>15054.854993718747</v>
      </c>
      <c r="AA14" s="16">
        <v>15083.644447921806</v>
      </c>
      <c r="AB14" s="13">
        <v>15221.078061886028</v>
      </c>
      <c r="AC14" s="14">
        <v>15415.207526119058</v>
      </c>
    </row>
    <row r="15" spans="1:29" x14ac:dyDescent="0.25">
      <c r="A15" s="12" t="s">
        <v>40</v>
      </c>
      <c r="B15" s="13">
        <v>1202.0746746159048</v>
      </c>
      <c r="C15" s="13">
        <v>1100.7060885864316</v>
      </c>
      <c r="D15" s="13">
        <v>1092.6551444781128</v>
      </c>
      <c r="E15" s="13">
        <v>1188.5053384196169</v>
      </c>
      <c r="F15" s="13">
        <v>1232.5543805438888</v>
      </c>
      <c r="G15" s="13">
        <v>1535.9033796688043</v>
      </c>
      <c r="H15" s="13">
        <v>1646.0863264153368</v>
      </c>
      <c r="I15" s="13">
        <v>1726.1237999157515</v>
      </c>
      <c r="J15" s="13">
        <v>1890.1956980959983</v>
      </c>
      <c r="K15" s="13">
        <v>1959.6009087358022</v>
      </c>
      <c r="L15" s="13">
        <v>2078.8655229174706</v>
      </c>
      <c r="M15" s="13">
        <v>2176.2967191897678</v>
      </c>
      <c r="N15" s="13">
        <v>2243.1178336230837</v>
      </c>
      <c r="O15" s="13">
        <v>2213.6497639584286</v>
      </c>
      <c r="P15" s="13">
        <v>2212.5712151765392</v>
      </c>
      <c r="Q15" s="13">
        <v>2338.5056599820759</v>
      </c>
      <c r="R15" s="13">
        <v>2379.6720851133714</v>
      </c>
      <c r="S15" s="13">
        <v>2360.4336538340704</v>
      </c>
      <c r="T15" s="13">
        <v>2214.3919342681752</v>
      </c>
      <c r="U15" s="13">
        <v>2301.2838706707744</v>
      </c>
      <c r="V15" s="13">
        <v>2400.6781265205686</v>
      </c>
      <c r="W15" s="13">
        <v>2424.7134646832073</v>
      </c>
      <c r="X15" s="13">
        <v>2297.0957372569401</v>
      </c>
      <c r="Y15" s="13">
        <v>2200.2352663794177</v>
      </c>
      <c r="Z15" s="13">
        <v>2354.6030117939181</v>
      </c>
      <c r="AA15" s="16">
        <v>2418.7536456882008</v>
      </c>
      <c r="AB15" s="13">
        <v>2513.7521023184968</v>
      </c>
      <c r="AC15" s="14">
        <v>2402.7963957023917</v>
      </c>
    </row>
    <row r="16" spans="1:29" x14ac:dyDescent="0.25">
      <c r="A16" s="12" t="s">
        <v>41</v>
      </c>
      <c r="B16" s="13">
        <v>11533.617949523308</v>
      </c>
      <c r="C16" s="13">
        <v>11738.093914415036</v>
      </c>
      <c r="D16" s="13">
        <v>11898.067810866336</v>
      </c>
      <c r="E16" s="13">
        <v>11981.645961527895</v>
      </c>
      <c r="F16" s="13">
        <v>11920.88237568837</v>
      </c>
      <c r="G16" s="13">
        <v>12050.94942306548</v>
      </c>
      <c r="H16" s="13">
        <v>12483.273693644745</v>
      </c>
      <c r="I16" s="13">
        <v>12455.902892453874</v>
      </c>
      <c r="J16" s="13">
        <v>12432.487861821588</v>
      </c>
      <c r="K16" s="13">
        <v>12491.602235801702</v>
      </c>
      <c r="L16" s="13">
        <v>12651.932922619251</v>
      </c>
      <c r="M16" s="13">
        <v>12741.671511834518</v>
      </c>
      <c r="N16" s="13">
        <v>12591.082958136891</v>
      </c>
      <c r="O16" s="13">
        <v>12569.463147636592</v>
      </c>
      <c r="P16" s="13">
        <v>12609.787872500798</v>
      </c>
      <c r="Q16" s="13">
        <v>12649.833356023461</v>
      </c>
      <c r="R16" s="13">
        <v>12512.110786927495</v>
      </c>
      <c r="S16" s="13">
        <v>12687.031736373519</v>
      </c>
      <c r="T16" s="13">
        <v>12575.459906766207</v>
      </c>
      <c r="U16" s="13">
        <v>12870.419152262673</v>
      </c>
      <c r="V16" s="13">
        <v>12736.889452977841</v>
      </c>
      <c r="W16" s="13">
        <v>12623.808994620975</v>
      </c>
      <c r="X16" s="13">
        <v>12655.159700311648</v>
      </c>
      <c r="Y16" s="13">
        <v>12814.590708870044</v>
      </c>
      <c r="Z16" s="13">
        <v>12700.251981924857</v>
      </c>
      <c r="AA16" s="16">
        <v>12664.890802233635</v>
      </c>
      <c r="AB16" s="13">
        <v>12707.325959567477</v>
      </c>
      <c r="AC16" s="13">
        <v>13012.411130416722</v>
      </c>
    </row>
    <row r="17" spans="1:29" x14ac:dyDescent="0.25">
      <c r="A17" s="7" t="s">
        <v>42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8"/>
      <c r="AB17" s="13"/>
      <c r="AC17" s="13"/>
    </row>
    <row r="18" spans="1:29" x14ac:dyDescent="0.25">
      <c r="A18" s="12" t="s">
        <v>43</v>
      </c>
      <c r="B18" s="17">
        <v>23.2</v>
      </c>
      <c r="C18" s="17">
        <v>22.6</v>
      </c>
      <c r="D18" s="17">
        <v>22.8</v>
      </c>
      <c r="E18" s="17">
        <v>21.5</v>
      </c>
      <c r="F18" s="17">
        <v>23</v>
      </c>
      <c r="G18" s="17">
        <v>23.2</v>
      </c>
      <c r="H18" s="17">
        <v>24.5</v>
      </c>
      <c r="I18" s="17">
        <v>24.1</v>
      </c>
      <c r="J18" s="17">
        <v>25.1</v>
      </c>
      <c r="K18" s="17">
        <v>25.1</v>
      </c>
      <c r="L18" s="17">
        <v>25.4</v>
      </c>
      <c r="M18" s="17">
        <v>23.9</v>
      </c>
      <c r="N18" s="17">
        <v>24.8</v>
      </c>
      <c r="O18" s="17">
        <v>25.6</v>
      </c>
      <c r="P18" s="17">
        <v>25</v>
      </c>
      <c r="Q18" s="17">
        <v>23.8</v>
      </c>
      <c r="R18" s="17">
        <v>25</v>
      </c>
      <c r="S18" s="17">
        <v>24.8</v>
      </c>
      <c r="T18" s="17">
        <v>25.2</v>
      </c>
      <c r="U18" s="17">
        <v>24.5</v>
      </c>
      <c r="V18" s="17">
        <v>25</v>
      </c>
      <c r="W18" s="17">
        <v>25.3</v>
      </c>
      <c r="X18" s="17">
        <v>24.5</v>
      </c>
      <c r="Y18" s="17">
        <v>24.1</v>
      </c>
      <c r="Z18" s="18">
        <v>25.2</v>
      </c>
      <c r="AA18" s="18">
        <v>25.5</v>
      </c>
      <c r="AB18" s="17">
        <v>25.4</v>
      </c>
      <c r="AC18" s="18">
        <v>24.3</v>
      </c>
    </row>
    <row r="19" spans="1:29" x14ac:dyDescent="0.25">
      <c r="A19" s="12" t="s">
        <v>44</v>
      </c>
      <c r="B19" s="17">
        <v>45.8</v>
      </c>
      <c r="C19" s="17">
        <v>46</v>
      </c>
      <c r="D19" s="17">
        <v>45.7</v>
      </c>
      <c r="E19" s="17">
        <v>46.2</v>
      </c>
      <c r="F19" s="17">
        <v>45.5</v>
      </c>
      <c r="G19" s="17">
        <v>44.5</v>
      </c>
      <c r="H19" s="17">
        <v>42.6</v>
      </c>
      <c r="I19" s="17">
        <v>42.9</v>
      </c>
      <c r="J19" s="17">
        <v>42.2</v>
      </c>
      <c r="K19" s="17">
        <v>42</v>
      </c>
      <c r="L19" s="17">
        <v>41.3</v>
      </c>
      <c r="M19" s="17">
        <v>41.9</v>
      </c>
      <c r="N19" s="17">
        <v>41.7</v>
      </c>
      <c r="O19" s="17">
        <v>41.6</v>
      </c>
      <c r="P19" s="17">
        <v>42</v>
      </c>
      <c r="Q19" s="17">
        <v>42.4</v>
      </c>
      <c r="R19" s="17">
        <v>42.1</v>
      </c>
      <c r="S19" s="17">
        <v>42</v>
      </c>
      <c r="T19" s="17">
        <v>42.5</v>
      </c>
      <c r="U19" s="17">
        <v>42.2</v>
      </c>
      <c r="V19" s="17">
        <v>42.1</v>
      </c>
      <c r="W19" s="17">
        <v>42.3</v>
      </c>
      <c r="X19" s="17">
        <v>43.1</v>
      </c>
      <c r="Y19" s="17">
        <v>43.3</v>
      </c>
      <c r="Z19" s="18">
        <v>42.8</v>
      </c>
      <c r="AA19" s="18">
        <v>42.7</v>
      </c>
      <c r="AB19" s="17">
        <v>42.6</v>
      </c>
      <c r="AC19" s="19">
        <v>43</v>
      </c>
    </row>
    <row r="20" spans="1:29" x14ac:dyDescent="0.25">
      <c r="A20" s="12" t="s">
        <v>45</v>
      </c>
      <c r="B20" s="17">
        <v>59.6</v>
      </c>
      <c r="C20" s="17">
        <v>59.5</v>
      </c>
      <c r="D20" s="17">
        <v>59.2</v>
      </c>
      <c r="E20" s="17">
        <v>58.8</v>
      </c>
      <c r="F20" s="17">
        <v>59.1</v>
      </c>
      <c r="G20" s="17">
        <v>57.9</v>
      </c>
      <c r="H20" s="17">
        <v>56.4</v>
      </c>
      <c r="I20" s="17">
        <v>56.5</v>
      </c>
      <c r="J20" s="17">
        <v>56.2</v>
      </c>
      <c r="K20" s="17">
        <v>56.1</v>
      </c>
      <c r="L20" s="20">
        <v>55.4</v>
      </c>
      <c r="M20" s="17">
        <v>55</v>
      </c>
      <c r="N20" s="17">
        <v>55.5</v>
      </c>
      <c r="O20" s="17">
        <v>55.9</v>
      </c>
      <c r="P20" s="17">
        <v>55.9</v>
      </c>
      <c r="Q20" s="17">
        <v>55.6</v>
      </c>
      <c r="R20" s="17">
        <v>56.1</v>
      </c>
      <c r="S20" s="17">
        <v>55.9</v>
      </c>
      <c r="T20" s="17">
        <v>56.8</v>
      </c>
      <c r="U20" s="17">
        <v>55.9</v>
      </c>
      <c r="V20" s="17">
        <v>56.2</v>
      </c>
      <c r="W20" s="17">
        <v>56.6</v>
      </c>
      <c r="X20" s="17">
        <v>57.1</v>
      </c>
      <c r="Y20" s="17">
        <v>57.1</v>
      </c>
      <c r="Z20" s="18">
        <v>57.2</v>
      </c>
      <c r="AA20" s="18">
        <v>57.3</v>
      </c>
      <c r="AB20" s="17">
        <v>57.1</v>
      </c>
      <c r="AC20" s="19">
        <v>56.8</v>
      </c>
    </row>
    <row r="21" spans="1:29" x14ac:dyDescent="0.25">
      <c r="A21" s="1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8"/>
      <c r="AA21" s="21"/>
      <c r="AB21" s="18"/>
      <c r="AC21" s="22"/>
    </row>
    <row r="22" spans="1:29" s="9" customFormat="1" x14ac:dyDescent="0.25">
      <c r="A22" s="7" t="s">
        <v>46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23"/>
      <c r="AA22" s="23"/>
      <c r="AB22" s="23"/>
      <c r="AC22" s="24"/>
    </row>
    <row r="23" spans="1:29" s="9" customFormat="1" x14ac:dyDescent="0.25">
      <c r="A23" s="7" t="s">
        <v>31</v>
      </c>
      <c r="B23" s="8">
        <v>16233.009506142504</v>
      </c>
      <c r="C23" s="8">
        <v>16299.016092571768</v>
      </c>
      <c r="D23" s="8">
        <v>16366.217746195314</v>
      </c>
      <c r="E23" s="8">
        <v>16433.180584274531</v>
      </c>
      <c r="F23" s="8">
        <v>16500.299846064871</v>
      </c>
      <c r="G23" s="8">
        <v>16567.853738725531</v>
      </c>
      <c r="H23" s="8">
        <v>16635.849327889202</v>
      </c>
      <c r="I23" s="8">
        <v>16702.833555910209</v>
      </c>
      <c r="J23" s="8">
        <v>16767.378528667483</v>
      </c>
      <c r="K23" s="8">
        <v>16837.225446756489</v>
      </c>
      <c r="L23" s="8">
        <v>16905.571577102652</v>
      </c>
      <c r="M23" s="8">
        <v>16973.551942643138</v>
      </c>
      <c r="N23" s="8">
        <v>17041.617425337085</v>
      </c>
      <c r="O23" s="8">
        <v>17110.050493319406</v>
      </c>
      <c r="P23" s="8">
        <v>17179.387120653515</v>
      </c>
      <c r="Q23" s="8">
        <v>17248.31798330821</v>
      </c>
      <c r="R23" s="8">
        <v>17317.455390593761</v>
      </c>
      <c r="S23" s="8">
        <v>17387.087015640387</v>
      </c>
      <c r="T23" s="8">
        <v>17457.244331319536</v>
      </c>
      <c r="U23" s="8">
        <v>17526.55047297286</v>
      </c>
      <c r="V23" s="8">
        <v>17596.116311738202</v>
      </c>
      <c r="W23" s="8">
        <v>17666.231192637206</v>
      </c>
      <c r="X23" s="8">
        <v>17738.112673065436</v>
      </c>
      <c r="Y23" s="8">
        <v>17807.876960409332</v>
      </c>
      <c r="Z23" s="10">
        <v>17878.617856244018</v>
      </c>
      <c r="AA23" s="11">
        <v>17949.832592639843</v>
      </c>
      <c r="AB23" s="10">
        <v>18021.816465260061</v>
      </c>
      <c r="AC23" s="10">
        <v>18093.057613270041</v>
      </c>
    </row>
    <row r="24" spans="1:29" s="9" customFormat="1" x14ac:dyDescent="0.25">
      <c r="A24" s="7" t="s">
        <v>32</v>
      </c>
      <c r="B24" s="8">
        <v>8453.7650938993356</v>
      </c>
      <c r="C24" s="8">
        <v>8496.1874501009006</v>
      </c>
      <c r="D24" s="8">
        <v>8463.2318088810825</v>
      </c>
      <c r="E24" s="8">
        <v>8468.1286131306933</v>
      </c>
      <c r="F24" s="8">
        <v>8541.6130928213679</v>
      </c>
      <c r="G24" s="8">
        <v>8378.1174734384658</v>
      </c>
      <c r="H24" s="8">
        <v>8216.7853320361246</v>
      </c>
      <c r="I24" s="8">
        <v>8169.5986567576792</v>
      </c>
      <c r="J24" s="8">
        <v>8221.6471169681008</v>
      </c>
      <c r="K24" s="8">
        <v>8217.0986832279159</v>
      </c>
      <c r="L24" s="8">
        <v>8124.191171817316</v>
      </c>
      <c r="M24" s="8">
        <v>8121.5136202448366</v>
      </c>
      <c r="N24" s="8">
        <v>8295.9480636546014</v>
      </c>
      <c r="O24" s="8">
        <v>8412.0757868572691</v>
      </c>
      <c r="P24" s="8">
        <v>8457.9551070220805</v>
      </c>
      <c r="Q24" s="8">
        <v>8448.0476614914514</v>
      </c>
      <c r="R24" s="8">
        <v>8580.1043758874475</v>
      </c>
      <c r="S24" s="8">
        <v>8526.5028791156783</v>
      </c>
      <c r="T24" s="8">
        <v>8697.2981190826449</v>
      </c>
      <c r="U24" s="8">
        <v>8600.6397790251522</v>
      </c>
      <c r="V24" s="8">
        <v>8678.5895371447623</v>
      </c>
      <c r="W24" s="8">
        <v>8877.8198459220166</v>
      </c>
      <c r="X24" s="8">
        <v>9077.0058098955906</v>
      </c>
      <c r="Y24" s="8">
        <v>9046.2538011964443</v>
      </c>
      <c r="Z24" s="10">
        <v>9112.6542035426064</v>
      </c>
      <c r="AA24" s="11">
        <v>9144.8030392888359</v>
      </c>
      <c r="AB24" s="10">
        <v>9113.3212885396933</v>
      </c>
      <c r="AC24" s="10">
        <v>9090.13728499834</v>
      </c>
    </row>
    <row r="25" spans="1:29" x14ac:dyDescent="0.25">
      <c r="A25" s="12" t="s">
        <v>33</v>
      </c>
      <c r="B25" s="13">
        <v>6202.0589600909489</v>
      </c>
      <c r="C25" s="13">
        <v>6265.6612575960826</v>
      </c>
      <c r="D25" s="13">
        <v>6280.143288763059</v>
      </c>
      <c r="E25" s="13">
        <v>6360.8663875977654</v>
      </c>
      <c r="F25" s="13">
        <v>6357.8106102077736</v>
      </c>
      <c r="G25" s="13">
        <v>6260.5623488794354</v>
      </c>
      <c r="H25" s="13">
        <v>6056.4429272024363</v>
      </c>
      <c r="I25" s="13">
        <v>6076.0306616511571</v>
      </c>
      <c r="J25" s="13">
        <v>5987.6979795500893</v>
      </c>
      <c r="K25" s="13">
        <v>5968.8110339599098</v>
      </c>
      <c r="L25" s="14">
        <v>5859.2889003028422</v>
      </c>
      <c r="M25" s="13">
        <v>5983.7221705037564</v>
      </c>
      <c r="N25" s="13">
        <v>5983.6841786567529</v>
      </c>
      <c r="O25" s="13">
        <v>6045.0432288061629</v>
      </c>
      <c r="P25" s="13">
        <v>6130.9761650877863</v>
      </c>
      <c r="Q25" s="13">
        <v>6262.7582103375926</v>
      </c>
      <c r="R25" s="13">
        <v>6240.5544632677547</v>
      </c>
      <c r="S25" s="13">
        <v>6237.2709107031142</v>
      </c>
      <c r="T25" s="13">
        <v>6304.14790628637</v>
      </c>
      <c r="U25" s="13">
        <v>6273.6608520434092</v>
      </c>
      <c r="V25" s="13">
        <v>6352.5392528959737</v>
      </c>
      <c r="W25" s="13">
        <v>6434.1885048068625</v>
      </c>
      <c r="X25" s="13">
        <v>6699.6557118991432</v>
      </c>
      <c r="Y25" s="13">
        <v>6669.8597696774723</v>
      </c>
      <c r="Z25" s="14">
        <v>6652.8131768452604</v>
      </c>
      <c r="AA25" s="15">
        <v>6628.7889614792148</v>
      </c>
      <c r="AB25" s="14">
        <v>6576.8253411878177</v>
      </c>
      <c r="AC25" s="14">
        <v>6676.3527887278078</v>
      </c>
    </row>
    <row r="26" spans="1:29" x14ac:dyDescent="0.25">
      <c r="A26" s="12" t="s">
        <v>34</v>
      </c>
      <c r="B26" s="13">
        <v>3853.2556956422127</v>
      </c>
      <c r="C26" s="13">
        <v>3936.7667341111764</v>
      </c>
      <c r="D26" s="13">
        <v>3953.8825495225656</v>
      </c>
      <c r="E26" s="13">
        <v>4011.4076601688948</v>
      </c>
      <c r="F26" s="13">
        <v>4011.9063421616029</v>
      </c>
      <c r="G26" s="13">
        <v>4031.5210588592108</v>
      </c>
      <c r="H26" s="13">
        <v>3913.3869182474396</v>
      </c>
      <c r="I26" s="13">
        <v>3927.8936076356786</v>
      </c>
      <c r="J26" s="13">
        <v>3857.7555414078629</v>
      </c>
      <c r="K26" s="13">
        <v>3799.2562226626378</v>
      </c>
      <c r="L26" s="13">
        <v>3761.4636318780549</v>
      </c>
      <c r="M26" s="13">
        <v>3890.684287639428</v>
      </c>
      <c r="N26" s="13">
        <v>3893.8839132351113</v>
      </c>
      <c r="O26" s="13">
        <v>3959.3026001688572</v>
      </c>
      <c r="P26" s="13">
        <v>4043.0645836265908</v>
      </c>
      <c r="Q26" s="13">
        <v>4188.0435407040404</v>
      </c>
      <c r="R26" s="13">
        <v>4150.2974632912174</v>
      </c>
      <c r="S26" s="13">
        <v>4164.8293764061573</v>
      </c>
      <c r="T26" s="13">
        <v>4192.6991751794822</v>
      </c>
      <c r="U26" s="13">
        <v>4183.5674499421511</v>
      </c>
      <c r="V26" s="13">
        <v>4213.8125785147768</v>
      </c>
      <c r="W26" s="13">
        <v>4296.7334300785642</v>
      </c>
      <c r="X26" s="13">
        <v>4480.7870749786935</v>
      </c>
      <c r="Y26" s="13">
        <v>4484.835365271334</v>
      </c>
      <c r="Z26" s="14">
        <v>4502.0657540843613</v>
      </c>
      <c r="AA26" s="15">
        <v>4495.3059593231465</v>
      </c>
      <c r="AB26" s="14">
        <v>4476.5514098029334</v>
      </c>
      <c r="AC26" s="14">
        <v>4582.2417453846729</v>
      </c>
    </row>
    <row r="27" spans="1:29" x14ac:dyDescent="0.25">
      <c r="A27" s="12" t="s">
        <v>35</v>
      </c>
      <c r="B27" s="13">
        <v>1094.073234467033</v>
      </c>
      <c r="C27" s="13">
        <v>1096.9275244567746</v>
      </c>
      <c r="D27" s="13">
        <v>1011.4944386829027</v>
      </c>
      <c r="E27" s="13">
        <v>1021.5574709416665</v>
      </c>
      <c r="F27" s="13">
        <v>1011.2484424973843</v>
      </c>
      <c r="G27" s="13">
        <v>992.23065858004486</v>
      </c>
      <c r="H27" s="13">
        <v>935.43766044399229</v>
      </c>
      <c r="I27" s="13">
        <v>974.12032363057301</v>
      </c>
      <c r="J27" s="13">
        <v>911.05843534751159</v>
      </c>
      <c r="K27" s="13">
        <v>971.49505151757467</v>
      </c>
      <c r="L27" s="13">
        <v>932.38758172492021</v>
      </c>
      <c r="M27" s="13">
        <v>945.17176081884782</v>
      </c>
      <c r="N27" s="13">
        <v>934.20175915726452</v>
      </c>
      <c r="O27" s="13">
        <v>941.73485335719965</v>
      </c>
      <c r="P27" s="13">
        <v>927.9804139075643</v>
      </c>
      <c r="Q27" s="13">
        <v>905.20544290907173</v>
      </c>
      <c r="R27" s="13">
        <v>891.43252432172164</v>
      </c>
      <c r="S27" s="13">
        <v>887.66001603117945</v>
      </c>
      <c r="T27" s="13">
        <v>936.93012628392819</v>
      </c>
      <c r="U27" s="13">
        <v>915.64390021658426</v>
      </c>
      <c r="V27" s="13">
        <v>924.39163668370259</v>
      </c>
      <c r="W27" s="13">
        <v>942.80017017756529</v>
      </c>
      <c r="X27" s="13">
        <v>976.79656943258976</v>
      </c>
      <c r="Y27" s="13">
        <v>971.02684264605352</v>
      </c>
      <c r="Z27" s="14">
        <v>961.36024203676891</v>
      </c>
      <c r="AA27" s="15">
        <v>922.80238919640703</v>
      </c>
      <c r="AB27" s="14">
        <v>940.69268496820951</v>
      </c>
      <c r="AC27" s="14">
        <v>923.9784664936451</v>
      </c>
    </row>
    <row r="28" spans="1:29" x14ac:dyDescent="0.25">
      <c r="A28" s="12" t="s">
        <v>36</v>
      </c>
      <c r="B28" s="13">
        <v>294.0702691003309</v>
      </c>
      <c r="C28" s="13">
        <v>257.05448895407181</v>
      </c>
      <c r="D28" s="13">
        <v>263.11643113292911</v>
      </c>
      <c r="E28" s="13">
        <v>243.95444866381678</v>
      </c>
      <c r="F28" s="13">
        <v>241.66622795379476</v>
      </c>
      <c r="G28" s="13">
        <v>221.70158058894228</v>
      </c>
      <c r="H28" s="13">
        <v>224.83633847788994</v>
      </c>
      <c r="I28" s="13">
        <v>213.5316261427532</v>
      </c>
      <c r="J28" s="13">
        <v>251.89667506044256</v>
      </c>
      <c r="K28" s="13">
        <v>221.07102984799855</v>
      </c>
      <c r="L28" s="13">
        <v>212.74464531205354</v>
      </c>
      <c r="M28" s="13">
        <v>215.88646731330613</v>
      </c>
      <c r="N28" s="13">
        <v>215.17531866026167</v>
      </c>
      <c r="O28" s="13">
        <v>199.44467192976984</v>
      </c>
      <c r="P28" s="13">
        <v>214.50781247799475</v>
      </c>
      <c r="Q28" s="13">
        <v>216.79605971507928</v>
      </c>
      <c r="R28" s="13">
        <v>225.30987962805463</v>
      </c>
      <c r="S28" s="13">
        <v>211.42843413220268</v>
      </c>
      <c r="T28" s="13">
        <v>231.89293715636353</v>
      </c>
      <c r="U28" s="13">
        <v>237.4524604926261</v>
      </c>
      <c r="V28" s="13">
        <v>254.03665032175985</v>
      </c>
      <c r="W28" s="13">
        <v>222.25077437297313</v>
      </c>
      <c r="X28" s="13">
        <v>231.78606053143983</v>
      </c>
      <c r="Y28" s="13">
        <v>210.38119450511562</v>
      </c>
      <c r="Z28" s="13">
        <v>212.34845155466576</v>
      </c>
      <c r="AA28" s="15">
        <v>206.90985437839251</v>
      </c>
      <c r="AB28" s="14">
        <v>206.4142723777766</v>
      </c>
      <c r="AC28" s="14">
        <v>227.7826628235116</v>
      </c>
    </row>
    <row r="29" spans="1:29" x14ac:dyDescent="0.25">
      <c r="A29" s="12" t="s">
        <v>37</v>
      </c>
      <c r="B29" s="13">
        <v>960.65976088131174</v>
      </c>
      <c r="C29" s="13">
        <v>974.91251007402695</v>
      </c>
      <c r="D29" s="13">
        <v>1051.6498694246536</v>
      </c>
      <c r="E29" s="13">
        <v>1083.9468078234022</v>
      </c>
      <c r="F29" s="13">
        <v>1092.9895975949707</v>
      </c>
      <c r="G29" s="13">
        <v>1015.1090508512473</v>
      </c>
      <c r="H29" s="13">
        <v>982.78201003307083</v>
      </c>
      <c r="I29" s="13">
        <v>960.48510424212134</v>
      </c>
      <c r="J29" s="13">
        <v>966.9873277342781</v>
      </c>
      <c r="K29" s="13">
        <v>976.98872993170505</v>
      </c>
      <c r="L29" s="13">
        <v>952.69304138781217</v>
      </c>
      <c r="M29" s="13">
        <v>931.9796547321846</v>
      </c>
      <c r="N29" s="13">
        <v>940.42318760410342</v>
      </c>
      <c r="O29" s="13">
        <v>944.56110335034339</v>
      </c>
      <c r="P29" s="13">
        <v>945.42335507562746</v>
      </c>
      <c r="Q29" s="13">
        <v>952.71316700938144</v>
      </c>
      <c r="R29" s="13">
        <v>973.5145960267912</v>
      </c>
      <c r="S29" s="13">
        <v>973.35308413358041</v>
      </c>
      <c r="T29" s="13">
        <v>942.62566766660279</v>
      </c>
      <c r="U29" s="13">
        <v>936.99704139200503</v>
      </c>
      <c r="V29" s="13">
        <v>960.29838737571959</v>
      </c>
      <c r="W29" s="13">
        <v>972.40413017773744</v>
      </c>
      <c r="X29" s="13">
        <v>1010.2860069564281</v>
      </c>
      <c r="Y29" s="13">
        <v>1003.6163672549993</v>
      </c>
      <c r="Z29" s="13">
        <v>977.03872916945522</v>
      </c>
      <c r="AA29" s="16">
        <v>1003.7707585812948</v>
      </c>
      <c r="AB29" s="14">
        <v>953.16697403890896</v>
      </c>
      <c r="AC29" s="14">
        <v>942.3499140259911</v>
      </c>
    </row>
    <row r="30" spans="1:29" x14ac:dyDescent="0.25">
      <c r="A30" s="12" t="s">
        <v>38</v>
      </c>
      <c r="B30" s="13">
        <v>2251.7061338083595</v>
      </c>
      <c r="C30" s="13">
        <v>2230.5261925047962</v>
      </c>
      <c r="D30" s="13">
        <v>2183.0885201180354</v>
      </c>
      <c r="E30" s="13">
        <v>2107.2622255329211</v>
      </c>
      <c r="F30" s="13">
        <v>2183.8024826136111</v>
      </c>
      <c r="G30" s="13">
        <v>2117.55512455902</v>
      </c>
      <c r="H30" s="13">
        <v>2160.3424048337106</v>
      </c>
      <c r="I30" s="13">
        <v>2093.5679951065254</v>
      </c>
      <c r="J30" s="13">
        <v>2233.9491374180329</v>
      </c>
      <c r="K30" s="13">
        <v>2248.2876492680161</v>
      </c>
      <c r="L30" s="13">
        <v>2264.9022715144456</v>
      </c>
      <c r="M30" s="13">
        <v>2137.7914497410811</v>
      </c>
      <c r="N30" s="13">
        <v>2312.2638849978266</v>
      </c>
      <c r="O30" s="13">
        <v>2367.0325580511308</v>
      </c>
      <c r="P30" s="13">
        <v>2326.9789419342719</v>
      </c>
      <c r="Q30" s="13">
        <v>2185.2894511538339</v>
      </c>
      <c r="R30" s="13">
        <v>2339.5499126196578</v>
      </c>
      <c r="S30" s="13">
        <v>2289.2319684125282</v>
      </c>
      <c r="T30" s="13">
        <v>2393.1502127962603</v>
      </c>
      <c r="U30" s="13">
        <v>2326.9789269817561</v>
      </c>
      <c r="V30" s="13">
        <v>2326.0502842488081</v>
      </c>
      <c r="W30" s="13">
        <v>2443.6313411151073</v>
      </c>
      <c r="X30" s="13">
        <v>2377.3500979965047</v>
      </c>
      <c r="Y30" s="13">
        <v>2376.394031518983</v>
      </c>
      <c r="Z30" s="13">
        <v>2459.8410266973619</v>
      </c>
      <c r="AA30" s="16">
        <v>2516.0140778096202</v>
      </c>
      <c r="AB30" s="14">
        <v>2536.4959473518593</v>
      </c>
      <c r="AC30" s="14">
        <v>2413.7844962705649</v>
      </c>
    </row>
    <row r="31" spans="1:29" x14ac:dyDescent="0.25">
      <c r="A31" s="12" t="s">
        <v>39</v>
      </c>
      <c r="B31" s="13">
        <v>7779.244412243389</v>
      </c>
      <c r="C31" s="13">
        <v>7802.8286424711259</v>
      </c>
      <c r="D31" s="13">
        <v>7902.9859373141326</v>
      </c>
      <c r="E31" s="13">
        <v>7965.051971144092</v>
      </c>
      <c r="F31" s="13">
        <v>7958.6867532432798</v>
      </c>
      <c r="G31" s="13">
        <v>8189.7362652872071</v>
      </c>
      <c r="H31" s="13">
        <v>8419.0639958531847</v>
      </c>
      <c r="I31" s="13">
        <v>8533.2348991525778</v>
      </c>
      <c r="J31" s="13">
        <v>8545.7314116993657</v>
      </c>
      <c r="K31" s="13">
        <v>8620.1267635285949</v>
      </c>
      <c r="L31" s="13">
        <v>8781.3804052854375</v>
      </c>
      <c r="M31" s="13">
        <v>8852.0383223982408</v>
      </c>
      <c r="N31" s="13">
        <v>8745.6693616825833</v>
      </c>
      <c r="O31" s="13">
        <v>8697.9747064622243</v>
      </c>
      <c r="P31" s="13">
        <v>8721.4320136315255</v>
      </c>
      <c r="Q31" s="13">
        <v>8800.2703218168572</v>
      </c>
      <c r="R31" s="13">
        <v>8737.351014706257</v>
      </c>
      <c r="S31" s="13">
        <v>8860.5841365247252</v>
      </c>
      <c r="T31" s="13">
        <v>8759.9462122368222</v>
      </c>
      <c r="U31" s="13">
        <v>8925.9106939476824</v>
      </c>
      <c r="V31" s="13">
        <v>8917.5267745934761</v>
      </c>
      <c r="W31" s="13">
        <v>8788.4113467153784</v>
      </c>
      <c r="X31" s="13">
        <v>8661.1068631696107</v>
      </c>
      <c r="Y31" s="13">
        <v>8761.6231592129079</v>
      </c>
      <c r="Z31" s="13">
        <v>8765.9636527012062</v>
      </c>
      <c r="AA31" s="16">
        <v>8805.029553350987</v>
      </c>
      <c r="AB31" s="13">
        <v>8908.4951767200691</v>
      </c>
      <c r="AC31" s="14">
        <v>9002.9203282718699</v>
      </c>
    </row>
    <row r="32" spans="1:29" x14ac:dyDescent="0.25">
      <c r="A32" s="12" t="s">
        <v>40</v>
      </c>
      <c r="B32" s="13">
        <v>737.45581904870414</v>
      </c>
      <c r="C32" s="13">
        <v>664.16232182138424</v>
      </c>
      <c r="D32" s="13">
        <v>656.71786430398083</v>
      </c>
      <c r="E32" s="13">
        <v>682.46939513060454</v>
      </c>
      <c r="F32" s="13">
        <v>723.1186458675221</v>
      </c>
      <c r="G32" s="13">
        <v>878.89791618014453</v>
      </c>
      <c r="H32" s="13">
        <v>921.77757128971757</v>
      </c>
      <c r="I32" s="13">
        <v>999.35348978320576</v>
      </c>
      <c r="J32" s="13">
        <v>1059.9859832588036</v>
      </c>
      <c r="K32" s="13">
        <v>1081.9128250352878</v>
      </c>
      <c r="L32" s="13">
        <v>1175.6314404918614</v>
      </c>
      <c r="M32" s="13">
        <v>1207.6532609419282</v>
      </c>
      <c r="N32" s="13">
        <v>1243.158201050566</v>
      </c>
      <c r="O32" s="13">
        <v>1202.8698133444939</v>
      </c>
      <c r="P32" s="13">
        <v>1236.531907008093</v>
      </c>
      <c r="Q32" s="13">
        <v>1285.100050810991</v>
      </c>
      <c r="R32" s="13">
        <v>1301.6932565165762</v>
      </c>
      <c r="S32" s="13">
        <v>1346.9817622871917</v>
      </c>
      <c r="T32" s="13">
        <v>1242.1034117603683</v>
      </c>
      <c r="U32" s="13">
        <v>1286.3917415840062</v>
      </c>
      <c r="V32" s="13">
        <v>1342.4034238559761</v>
      </c>
      <c r="W32" s="13">
        <v>1334.2707993899705</v>
      </c>
      <c r="X32" s="13">
        <v>1227.6112367965295</v>
      </c>
      <c r="Y32" s="13">
        <v>1175.0947708767351</v>
      </c>
      <c r="Z32" s="13">
        <v>1243.0974084223042</v>
      </c>
      <c r="AA32" s="16">
        <v>1283.1491963091964</v>
      </c>
      <c r="AB32" s="13">
        <v>1338.1664859101388</v>
      </c>
      <c r="AC32" s="14">
        <v>1275.8694315669511</v>
      </c>
    </row>
    <row r="33" spans="1:29" x14ac:dyDescent="0.25">
      <c r="A33" s="12" t="s">
        <v>41</v>
      </c>
      <c r="B33" s="13">
        <v>7041.7885931946857</v>
      </c>
      <c r="C33" s="13">
        <v>7138.6663206497451</v>
      </c>
      <c r="D33" s="13">
        <v>7246.2680730101383</v>
      </c>
      <c r="E33" s="13">
        <v>7282.5825760134767</v>
      </c>
      <c r="F33" s="13">
        <v>7235.5681073757469</v>
      </c>
      <c r="G33" s="13">
        <v>7310.8383491070599</v>
      </c>
      <c r="H33" s="13">
        <v>7497.2864245634655</v>
      </c>
      <c r="I33" s="13">
        <v>7533.88140936934</v>
      </c>
      <c r="J33" s="13">
        <v>7485.7454284405703</v>
      </c>
      <c r="K33" s="13">
        <v>7538.2139384933307</v>
      </c>
      <c r="L33" s="13">
        <v>7605.748964793579</v>
      </c>
      <c r="M33" s="13">
        <v>7644.3850614564108</v>
      </c>
      <c r="N33" s="13">
        <v>7502.5111606320042</v>
      </c>
      <c r="O33" s="13">
        <v>7495.1048931177493</v>
      </c>
      <c r="P33" s="13">
        <v>7484.9001066234341</v>
      </c>
      <c r="Q33" s="13">
        <v>7515.1702710058798</v>
      </c>
      <c r="R33" s="13">
        <v>7435.6577581896972</v>
      </c>
      <c r="S33" s="13">
        <v>7513.6023742375464</v>
      </c>
      <c r="T33" s="13">
        <v>7517.8428004764792</v>
      </c>
      <c r="U33" s="13">
        <v>7639.5189523637118</v>
      </c>
      <c r="V33" s="13">
        <v>7575.12335073748</v>
      </c>
      <c r="W33" s="13">
        <v>7454.1405473254426</v>
      </c>
      <c r="X33" s="13">
        <v>7433.4956263730764</v>
      </c>
      <c r="Y33" s="13">
        <v>7586.5283883361453</v>
      </c>
      <c r="Z33" s="13">
        <v>7522.8662442788809</v>
      </c>
      <c r="AA33" s="16">
        <v>7521.8803570417786</v>
      </c>
      <c r="AB33" s="13">
        <v>7570.3286908099299</v>
      </c>
      <c r="AC33" s="13">
        <v>7727.0508967047708</v>
      </c>
    </row>
    <row r="34" spans="1:29" x14ac:dyDescent="0.25">
      <c r="A34" s="7" t="s">
        <v>42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8"/>
      <c r="AB34" s="13"/>
      <c r="AC34" s="13"/>
    </row>
    <row r="35" spans="1:29" x14ac:dyDescent="0.25">
      <c r="A35" s="12" t="s">
        <v>43</v>
      </c>
      <c r="B35" s="17">
        <v>26.6</v>
      </c>
      <c r="C35" s="17">
        <v>26.3</v>
      </c>
      <c r="D35" s="17">
        <v>25.8</v>
      </c>
      <c r="E35" s="17">
        <v>24.9</v>
      </c>
      <c r="F35" s="17">
        <v>25.6</v>
      </c>
      <c r="G35" s="17">
        <v>25.3</v>
      </c>
      <c r="H35" s="17">
        <v>26.3</v>
      </c>
      <c r="I35" s="17">
        <v>25.6</v>
      </c>
      <c r="J35" s="17">
        <v>27.2</v>
      </c>
      <c r="K35" s="17">
        <v>27.4</v>
      </c>
      <c r="L35" s="17">
        <v>27.9</v>
      </c>
      <c r="M35" s="17">
        <v>26.3</v>
      </c>
      <c r="N35" s="17">
        <v>27.9</v>
      </c>
      <c r="O35" s="17">
        <v>28.1</v>
      </c>
      <c r="P35" s="17">
        <v>27.5</v>
      </c>
      <c r="Q35" s="17">
        <v>25.9</v>
      </c>
      <c r="R35" s="17">
        <v>27.3</v>
      </c>
      <c r="S35" s="17">
        <v>26.8</v>
      </c>
      <c r="T35" s="17">
        <v>27.5</v>
      </c>
      <c r="U35" s="17">
        <v>27.1</v>
      </c>
      <c r="V35" s="17">
        <v>26.8</v>
      </c>
      <c r="W35" s="17">
        <v>27.5</v>
      </c>
      <c r="X35" s="17">
        <v>26.2</v>
      </c>
      <c r="Y35" s="17">
        <v>26.3</v>
      </c>
      <c r="Z35" s="18">
        <v>27</v>
      </c>
      <c r="AA35" s="18">
        <v>27.5</v>
      </c>
      <c r="AB35" s="17">
        <v>27.8</v>
      </c>
      <c r="AC35" s="18">
        <v>26.6</v>
      </c>
    </row>
    <row r="36" spans="1:29" x14ac:dyDescent="0.25">
      <c r="A36" s="12" t="s">
        <v>44</v>
      </c>
      <c r="B36" s="17">
        <v>38.200000000000003</v>
      </c>
      <c r="C36" s="17">
        <v>38.4</v>
      </c>
      <c r="D36" s="17">
        <v>38.4</v>
      </c>
      <c r="E36" s="17">
        <v>38.700000000000003</v>
      </c>
      <c r="F36" s="17">
        <v>38.5</v>
      </c>
      <c r="G36" s="17">
        <v>37.799999999999997</v>
      </c>
      <c r="H36" s="17">
        <v>36.4</v>
      </c>
      <c r="I36" s="17">
        <v>36.4</v>
      </c>
      <c r="J36" s="17">
        <v>35.700000000000003</v>
      </c>
      <c r="K36" s="17">
        <v>35.5</v>
      </c>
      <c r="L36" s="17">
        <v>34.700000000000003</v>
      </c>
      <c r="M36" s="17">
        <v>35.299999999999997</v>
      </c>
      <c r="N36" s="17">
        <v>35.1</v>
      </c>
      <c r="O36" s="17">
        <v>35.299999999999997</v>
      </c>
      <c r="P36" s="17">
        <v>35.700000000000003</v>
      </c>
      <c r="Q36" s="17">
        <v>36.299999999999997</v>
      </c>
      <c r="R36" s="17">
        <v>36</v>
      </c>
      <c r="S36" s="17">
        <v>35.9</v>
      </c>
      <c r="T36" s="17">
        <v>36.1</v>
      </c>
      <c r="U36" s="17">
        <v>35.799999999999997</v>
      </c>
      <c r="V36" s="17">
        <v>36.1</v>
      </c>
      <c r="W36" s="17">
        <v>36.4</v>
      </c>
      <c r="X36" s="17">
        <v>37.799999999999997</v>
      </c>
      <c r="Y36" s="17">
        <v>37.5</v>
      </c>
      <c r="Z36" s="18">
        <v>37.200000000000003</v>
      </c>
      <c r="AA36" s="18">
        <v>36.9</v>
      </c>
      <c r="AB36" s="17">
        <v>36.5</v>
      </c>
      <c r="AC36" s="19">
        <v>36.9</v>
      </c>
    </row>
    <row r="37" spans="1:29" x14ac:dyDescent="0.25">
      <c r="A37" s="12" t="s">
        <v>45</v>
      </c>
      <c r="B37" s="17">
        <v>52.1</v>
      </c>
      <c r="C37" s="17">
        <v>52.1</v>
      </c>
      <c r="D37" s="17">
        <v>51.7</v>
      </c>
      <c r="E37" s="17">
        <v>51.5</v>
      </c>
      <c r="F37" s="17">
        <v>51.8</v>
      </c>
      <c r="G37" s="17">
        <v>50.6</v>
      </c>
      <c r="H37" s="17">
        <v>49.4</v>
      </c>
      <c r="I37" s="17">
        <v>48.9</v>
      </c>
      <c r="J37" s="17">
        <v>49</v>
      </c>
      <c r="K37" s="17">
        <v>48.8</v>
      </c>
      <c r="L37" s="20">
        <v>48.1</v>
      </c>
      <c r="M37" s="17">
        <v>47.8</v>
      </c>
      <c r="N37" s="17">
        <v>48.7</v>
      </c>
      <c r="O37" s="17">
        <v>49.2</v>
      </c>
      <c r="P37" s="17">
        <v>49.2</v>
      </c>
      <c r="Q37" s="17">
        <v>49</v>
      </c>
      <c r="R37" s="17">
        <v>49.5</v>
      </c>
      <c r="S37" s="17">
        <v>49</v>
      </c>
      <c r="T37" s="17">
        <v>49.8</v>
      </c>
      <c r="U37" s="17">
        <v>49.1</v>
      </c>
      <c r="V37" s="17">
        <v>49.3</v>
      </c>
      <c r="W37" s="17">
        <v>50.3</v>
      </c>
      <c r="X37" s="17">
        <v>51.2</v>
      </c>
      <c r="Y37" s="17">
        <v>50.8</v>
      </c>
      <c r="Z37" s="18">
        <v>51</v>
      </c>
      <c r="AA37" s="18">
        <v>50.9</v>
      </c>
      <c r="AB37" s="17">
        <v>50.6</v>
      </c>
      <c r="AC37" s="19">
        <v>50.2</v>
      </c>
    </row>
    <row r="38" spans="1:29" x14ac:dyDescent="0.25">
      <c r="A38" s="12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13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18"/>
      <c r="AA38" s="18"/>
      <c r="AB38" s="18"/>
      <c r="AC38" s="22"/>
    </row>
    <row r="39" spans="1:29" s="9" customFormat="1" x14ac:dyDescent="0.25">
      <c r="A39" s="7" t="s">
        <v>47</v>
      </c>
      <c r="B39" s="26"/>
      <c r="C39" s="26"/>
      <c r="D39" s="26"/>
      <c r="E39" s="26"/>
      <c r="F39" s="26"/>
      <c r="G39" s="26"/>
      <c r="H39" s="26"/>
      <c r="I39" s="27"/>
      <c r="J39" s="27"/>
      <c r="K39" s="27"/>
      <c r="L39" s="8"/>
      <c r="M39" s="27"/>
      <c r="N39" s="26"/>
      <c r="O39" s="26"/>
      <c r="P39" s="26"/>
      <c r="Q39" s="26"/>
      <c r="R39" s="26"/>
      <c r="S39" s="26"/>
      <c r="T39" s="26"/>
      <c r="U39" s="27"/>
      <c r="V39" s="27"/>
      <c r="W39" s="27"/>
      <c r="X39" s="27"/>
      <c r="Y39" s="27"/>
      <c r="Z39" s="23"/>
      <c r="AA39" s="23"/>
      <c r="AB39" s="23"/>
      <c r="AC39" s="28"/>
    </row>
    <row r="40" spans="1:29" s="9" customFormat="1" x14ac:dyDescent="0.25">
      <c r="A40" s="7" t="s">
        <v>31</v>
      </c>
      <c r="B40" s="8">
        <v>15311.159969491637</v>
      </c>
      <c r="C40" s="8">
        <v>15390.988182327157</v>
      </c>
      <c r="D40" s="8">
        <v>15472.34360084527</v>
      </c>
      <c r="E40" s="8">
        <v>15553.55676263665</v>
      </c>
      <c r="F40" s="8">
        <v>15634.950618478195</v>
      </c>
      <c r="G40" s="8">
        <v>15716.863334680245</v>
      </c>
      <c r="H40" s="8">
        <v>15799.402337247828</v>
      </c>
      <c r="I40" s="8">
        <v>15880.873019737432</v>
      </c>
      <c r="J40" s="8">
        <v>15964.975008859057</v>
      </c>
      <c r="K40" s="8">
        <v>16044.583301668465</v>
      </c>
      <c r="L40" s="8">
        <v>16127.780076565474</v>
      </c>
      <c r="M40" s="8">
        <v>16210.414044120876</v>
      </c>
      <c r="N40" s="8">
        <v>16293.213790491393</v>
      </c>
      <c r="O40" s="8">
        <v>16376.523107070951</v>
      </c>
      <c r="P40" s="8">
        <v>16460.588127684805</v>
      </c>
      <c r="Q40" s="8">
        <v>16543.760284586831</v>
      </c>
      <c r="R40" s="8">
        <v>16627.163681426831</v>
      </c>
      <c r="S40" s="8">
        <v>16711.145561353136</v>
      </c>
      <c r="T40" s="8">
        <v>16795.48200273608</v>
      </c>
      <c r="U40" s="8">
        <v>16878.49662829607</v>
      </c>
      <c r="V40" s="8">
        <v>16961.778730114285</v>
      </c>
      <c r="W40" s="8">
        <v>17045.675314747285</v>
      </c>
      <c r="X40" s="8">
        <v>17130.263608197976</v>
      </c>
      <c r="Y40" s="8">
        <v>17213.812082184992</v>
      </c>
      <c r="Z40" s="10">
        <v>17297.99465714068</v>
      </c>
      <c r="AA40" s="11">
        <v>17381.970597581014</v>
      </c>
      <c r="AB40" s="10">
        <v>17466.822079192581</v>
      </c>
      <c r="AC40" s="10">
        <v>17550.427109368924</v>
      </c>
    </row>
    <row r="41" spans="1:29" s="9" customFormat="1" x14ac:dyDescent="0.25">
      <c r="A41" s="7" t="s">
        <v>32</v>
      </c>
      <c r="B41" s="8">
        <v>10354.711757595836</v>
      </c>
      <c r="C41" s="8">
        <v>10355.016821796864</v>
      </c>
      <c r="D41" s="8">
        <v>10384.606582815017</v>
      </c>
      <c r="E41" s="8">
        <v>10348.457433833109</v>
      </c>
      <c r="F41" s="8">
        <v>10440.200615489242</v>
      </c>
      <c r="G41" s="8">
        <v>10319.746797233085</v>
      </c>
      <c r="H41" s="8">
        <v>10089.106313040862</v>
      </c>
      <c r="I41" s="8">
        <v>10232.081226520409</v>
      </c>
      <c r="J41" s="8">
        <v>10188.022860640869</v>
      </c>
      <c r="K41" s="8">
        <v>10213.506920659616</v>
      </c>
      <c r="L41" s="8">
        <v>10178.362036314165</v>
      </c>
      <c r="M41" s="8">
        <v>10144.484135494815</v>
      </c>
      <c r="N41" s="8">
        <v>10204.682360414037</v>
      </c>
      <c r="O41" s="8">
        <v>10291.38490193803</v>
      </c>
      <c r="P41" s="8">
        <v>10359.661053638965</v>
      </c>
      <c r="Q41" s="8">
        <v>10355.691590398246</v>
      </c>
      <c r="R41" s="8">
        <v>10472.731824092336</v>
      </c>
      <c r="S41" s="8">
        <v>10524.26430767025</v>
      </c>
      <c r="T41" s="8">
        <v>10765.576373938673</v>
      </c>
      <c r="U41" s="8">
        <v>10632.704299310195</v>
      </c>
      <c r="V41" s="8">
        <v>10741.737925209327</v>
      </c>
      <c r="W41" s="8">
        <v>10785.564202158359</v>
      </c>
      <c r="X41" s="8">
        <v>10839.115033799008</v>
      </c>
      <c r="Y41" s="8">
        <v>10960.609266148414</v>
      </c>
      <c r="Z41" s="10">
        <v>11009.103316123028</v>
      </c>
      <c r="AA41" s="11">
        <v>11103.355703010267</v>
      </c>
      <c r="AB41" s="10">
        <v>11154.239194026673</v>
      </c>
      <c r="AC41" s="10">
        <v>11138.139911521803</v>
      </c>
    </row>
    <row r="42" spans="1:29" x14ac:dyDescent="0.25">
      <c r="A42" s="12" t="s">
        <v>33</v>
      </c>
      <c r="B42" s="13">
        <v>8235.6813958064122</v>
      </c>
      <c r="C42" s="13">
        <v>8318.8339066881872</v>
      </c>
      <c r="D42" s="13">
        <v>8268.3662472691249</v>
      </c>
      <c r="E42" s="13">
        <v>8407.8327044703383</v>
      </c>
      <c r="F42" s="13">
        <v>8257.6912969289333</v>
      </c>
      <c r="G42" s="13">
        <v>8096.3981181070103</v>
      </c>
      <c r="H42" s="13">
        <v>7773.3546688781689</v>
      </c>
      <c r="I42" s="13">
        <v>7897.0062243853745</v>
      </c>
      <c r="J42" s="13">
        <v>7809.5549001183444</v>
      </c>
      <c r="K42" s="13">
        <v>7839.9057263447685</v>
      </c>
      <c r="L42" s="13">
        <v>7788.4948036422675</v>
      </c>
      <c r="M42" s="13">
        <v>7914.4291035477327</v>
      </c>
      <c r="N42" s="13">
        <v>7919.908975730239</v>
      </c>
      <c r="O42" s="13">
        <v>7876.7649786301781</v>
      </c>
      <c r="P42" s="13">
        <v>7987.4089072074376</v>
      </c>
      <c r="Q42" s="13">
        <v>8073.6559175724151</v>
      </c>
      <c r="R42" s="13">
        <v>8043.5212327934996</v>
      </c>
      <c r="S42" s="13">
        <v>8092.7446909612872</v>
      </c>
      <c r="T42" s="13">
        <v>8257.4671536082224</v>
      </c>
      <c r="U42" s="13">
        <v>8250.189647675923</v>
      </c>
      <c r="V42" s="13">
        <v>8205.8357546718053</v>
      </c>
      <c r="W42" s="13">
        <v>8257.3498419163934</v>
      </c>
      <c r="X42" s="13">
        <v>8336.1874725276193</v>
      </c>
      <c r="Y42" s="13">
        <v>8506.8950308026051</v>
      </c>
      <c r="Z42" s="14">
        <v>8401.978157169975</v>
      </c>
      <c r="AA42" s="15">
        <v>8465.4541535428198</v>
      </c>
      <c r="AB42" s="14">
        <v>8539.7433146603671</v>
      </c>
      <c r="AC42" s="14">
        <v>8643.25827761439</v>
      </c>
    </row>
    <row r="43" spans="1:29" x14ac:dyDescent="0.25">
      <c r="A43" s="12" t="s">
        <v>34</v>
      </c>
      <c r="B43" s="13">
        <v>6080.5577271739749</v>
      </c>
      <c r="C43" s="13">
        <v>6128.1949651405603</v>
      </c>
      <c r="D43" s="13">
        <v>6158.8194738631501</v>
      </c>
      <c r="E43" s="13">
        <v>6209.8218001579889</v>
      </c>
      <c r="F43" s="13">
        <v>6149.0325142595711</v>
      </c>
      <c r="G43" s="13">
        <v>6044.7142000300528</v>
      </c>
      <c r="H43" s="13">
        <v>5872.8352957967418</v>
      </c>
      <c r="I43" s="13">
        <v>5916.4830794429954</v>
      </c>
      <c r="J43" s="13">
        <v>5837.4799735765782</v>
      </c>
      <c r="K43" s="13">
        <v>5811.0546555688325</v>
      </c>
      <c r="L43" s="14">
        <v>5719.7128095639255</v>
      </c>
      <c r="M43" s="13">
        <v>5829.1825115295587</v>
      </c>
      <c r="N43" s="13">
        <v>5891.5675176778195</v>
      </c>
      <c r="O43" s="13">
        <v>5813.7462133228128</v>
      </c>
      <c r="P43" s="13">
        <v>5957.7006761932189</v>
      </c>
      <c r="Q43" s="13">
        <v>6022.2325998038696</v>
      </c>
      <c r="R43" s="13">
        <v>5970.5284656610029</v>
      </c>
      <c r="S43" s="13">
        <v>6026.7453025512086</v>
      </c>
      <c r="T43" s="13">
        <v>6117.8737715055986</v>
      </c>
      <c r="U43" s="13">
        <v>6082.3329548029706</v>
      </c>
      <c r="V43" s="13">
        <v>6027.7157748368227</v>
      </c>
      <c r="W43" s="13">
        <v>6077.2593190020079</v>
      </c>
      <c r="X43" s="13">
        <v>6228.3235224301134</v>
      </c>
      <c r="Y43" s="13">
        <v>6288.1938283245845</v>
      </c>
      <c r="Z43" s="14">
        <v>6277.5302892346144</v>
      </c>
      <c r="AA43" s="15">
        <v>6259.859062182556</v>
      </c>
      <c r="AB43" s="14">
        <v>6366.5437896631229</v>
      </c>
      <c r="AC43" s="14">
        <v>6328.7454371652648</v>
      </c>
    </row>
    <row r="44" spans="1:29" x14ac:dyDescent="0.25">
      <c r="A44" s="12" t="s">
        <v>35</v>
      </c>
      <c r="B44" s="13">
        <v>1339.1623890754238</v>
      </c>
      <c r="C44" s="13">
        <v>1346.9731802449783</v>
      </c>
      <c r="D44" s="13">
        <v>1266.1908476465162</v>
      </c>
      <c r="E44" s="13">
        <v>1343.5585462456502</v>
      </c>
      <c r="F44" s="13">
        <v>1272.623360897953</v>
      </c>
      <c r="G44" s="13">
        <v>1250.2314206547526</v>
      </c>
      <c r="H44" s="13">
        <v>1172.443253304685</v>
      </c>
      <c r="I44" s="13">
        <v>1275.2978620390497</v>
      </c>
      <c r="J44" s="13">
        <v>1236.985074585986</v>
      </c>
      <c r="K44" s="13">
        <v>1320.6797387245817</v>
      </c>
      <c r="L44" s="13">
        <v>1344.5434690833824</v>
      </c>
      <c r="M44" s="13">
        <v>1372.0581243352437</v>
      </c>
      <c r="N44" s="13">
        <v>1343.0092203961158</v>
      </c>
      <c r="O44" s="13">
        <v>1365.2195700653785</v>
      </c>
      <c r="P44" s="13">
        <v>1335.6785421571606</v>
      </c>
      <c r="Q44" s="13">
        <v>1326.7407681137909</v>
      </c>
      <c r="R44" s="13">
        <v>1320.8253579472575</v>
      </c>
      <c r="S44" s="13">
        <v>1321.0741969815622</v>
      </c>
      <c r="T44" s="13">
        <v>1389.9641096392884</v>
      </c>
      <c r="U44" s="13">
        <v>1435.2651508987879</v>
      </c>
      <c r="V44" s="13">
        <v>1409.5506603044385</v>
      </c>
      <c r="W44" s="13">
        <v>1417.0517189773495</v>
      </c>
      <c r="X44" s="13">
        <v>1345.8702663491317</v>
      </c>
      <c r="Y44" s="13">
        <v>1474.9488269241867</v>
      </c>
      <c r="Z44" s="14">
        <v>1374.5910241445761</v>
      </c>
      <c r="AA44" s="15">
        <v>1456.2946367077834</v>
      </c>
      <c r="AB44" s="14">
        <v>1466.6200928345127</v>
      </c>
      <c r="AC44" s="14">
        <v>1524.1056775292691</v>
      </c>
    </row>
    <row r="45" spans="1:29" x14ac:dyDescent="0.25">
      <c r="A45" s="12" t="s">
        <v>36</v>
      </c>
      <c r="B45" s="13">
        <v>543.98851961303467</v>
      </c>
      <c r="C45" s="13">
        <v>563.1508487236888</v>
      </c>
      <c r="D45" s="13">
        <v>546.51732503907249</v>
      </c>
      <c r="E45" s="13">
        <v>562.60746892384861</v>
      </c>
      <c r="F45" s="13">
        <v>536.3285416405588</v>
      </c>
      <c r="G45" s="13">
        <v>530.54586861228609</v>
      </c>
      <c r="H45" s="13">
        <v>456.42391517511123</v>
      </c>
      <c r="I45" s="13">
        <v>433.55828029638053</v>
      </c>
      <c r="J45" s="13">
        <v>431.21863608433745</v>
      </c>
      <c r="K45" s="13">
        <v>433.66080289068731</v>
      </c>
      <c r="L45" s="13">
        <v>461.61508568757455</v>
      </c>
      <c r="M45" s="13">
        <v>433.07501973553144</v>
      </c>
      <c r="N45" s="13">
        <v>412.13916486809342</v>
      </c>
      <c r="O45" s="13">
        <v>426.17359255358735</v>
      </c>
      <c r="P45" s="13">
        <v>438.55998912928538</v>
      </c>
      <c r="Q45" s="13">
        <v>453.74075693626742</v>
      </c>
      <c r="R45" s="13">
        <v>468.49722166430638</v>
      </c>
      <c r="S45" s="13">
        <v>462.97038921707889</v>
      </c>
      <c r="T45" s="13">
        <v>466.96975301394588</v>
      </c>
      <c r="U45" s="13">
        <v>480.44869406178083</v>
      </c>
      <c r="V45" s="13">
        <v>509.87834662019753</v>
      </c>
      <c r="W45" s="13">
        <v>519.99551317306214</v>
      </c>
      <c r="X45" s="13">
        <v>508.38127137664389</v>
      </c>
      <c r="Y45" s="13">
        <v>503.11426465555758</v>
      </c>
      <c r="Z45" s="13">
        <v>496.34363952686527</v>
      </c>
      <c r="AA45" s="15">
        <v>462.80209604128333</v>
      </c>
      <c r="AB45" s="14">
        <v>479.31044310185672</v>
      </c>
      <c r="AC45" s="14">
        <v>514.11158006457185</v>
      </c>
    </row>
    <row r="46" spans="1:29" x14ac:dyDescent="0.25">
      <c r="A46" s="12" t="s">
        <v>37</v>
      </c>
      <c r="B46" s="13">
        <v>271.97275994398785</v>
      </c>
      <c r="C46" s="13">
        <v>280.51491257895401</v>
      </c>
      <c r="D46" s="13">
        <v>296.83860072037407</v>
      </c>
      <c r="E46" s="13">
        <v>291.84488914288431</v>
      </c>
      <c r="F46" s="13">
        <v>299.70688013088073</v>
      </c>
      <c r="G46" s="13">
        <v>270.90662880995086</v>
      </c>
      <c r="H46" s="13">
        <v>271.65220460164852</v>
      </c>
      <c r="I46" s="13">
        <v>271.66700260693261</v>
      </c>
      <c r="J46" s="13">
        <v>303.87121587142474</v>
      </c>
      <c r="K46" s="13">
        <v>274.51052916065851</v>
      </c>
      <c r="L46" s="13">
        <v>262.62343930740491</v>
      </c>
      <c r="M46" s="13">
        <v>280.11344794737914</v>
      </c>
      <c r="N46" s="13">
        <v>273.19307278821174</v>
      </c>
      <c r="O46" s="13">
        <v>271.62560268840758</v>
      </c>
      <c r="P46" s="13">
        <v>255.4696997277689</v>
      </c>
      <c r="Q46" s="13">
        <v>270.94179271848969</v>
      </c>
      <c r="R46" s="13">
        <v>283.67018752089905</v>
      </c>
      <c r="S46" s="13">
        <v>281.95480221144368</v>
      </c>
      <c r="T46" s="13">
        <v>282.65951944937444</v>
      </c>
      <c r="U46" s="13">
        <v>252.14284791234911</v>
      </c>
      <c r="V46" s="13">
        <v>258.690972910357</v>
      </c>
      <c r="W46" s="13">
        <v>243.04329076396763</v>
      </c>
      <c r="X46" s="13">
        <v>253.61241237177532</v>
      </c>
      <c r="Y46" s="13">
        <v>240.63811089832842</v>
      </c>
      <c r="Z46" s="13">
        <v>253.51320426391763</v>
      </c>
      <c r="AA46" s="16">
        <v>286.4983586111623</v>
      </c>
      <c r="AB46" s="14">
        <v>227.26898906092114</v>
      </c>
      <c r="AC46" s="14">
        <v>276.2955828553014</v>
      </c>
    </row>
    <row r="47" spans="1:29" x14ac:dyDescent="0.25">
      <c r="A47" s="12" t="s">
        <v>38</v>
      </c>
      <c r="B47" s="13">
        <v>2119.0303617894597</v>
      </c>
      <c r="C47" s="13">
        <v>2036.1829151087175</v>
      </c>
      <c r="D47" s="13">
        <v>2116.2403355458937</v>
      </c>
      <c r="E47" s="13">
        <v>1940.6247293626932</v>
      </c>
      <c r="F47" s="13">
        <v>2182.5093185603496</v>
      </c>
      <c r="G47" s="13">
        <v>2223.348679126052</v>
      </c>
      <c r="H47" s="13">
        <v>2315.751644162664</v>
      </c>
      <c r="I47" s="13">
        <v>2335.0750021350627</v>
      </c>
      <c r="J47" s="13">
        <v>2378.4679605225947</v>
      </c>
      <c r="K47" s="13">
        <v>2373.6011943148592</v>
      </c>
      <c r="L47" s="13">
        <v>2389.8672326719225</v>
      </c>
      <c r="M47" s="13">
        <v>2230.0550319471799</v>
      </c>
      <c r="N47" s="13">
        <v>2284.7733846838237</v>
      </c>
      <c r="O47" s="13">
        <v>2414.6199233079042</v>
      </c>
      <c r="P47" s="13">
        <v>2372.2521464314523</v>
      </c>
      <c r="Q47" s="13">
        <v>2282.0356728258926</v>
      </c>
      <c r="R47" s="13">
        <v>2429.2105912988313</v>
      </c>
      <c r="S47" s="13">
        <v>2431.5196167089885</v>
      </c>
      <c r="T47" s="13">
        <v>2508.1092203303465</v>
      </c>
      <c r="U47" s="13">
        <v>2382.5146516342802</v>
      </c>
      <c r="V47" s="13">
        <v>2535.902170537503</v>
      </c>
      <c r="W47" s="13">
        <v>2528.2143602419978</v>
      </c>
      <c r="X47" s="13">
        <v>2502.9275612713614</v>
      </c>
      <c r="Y47" s="13">
        <v>2453.7142353458466</v>
      </c>
      <c r="Z47" s="13">
        <v>2607.1251589530939</v>
      </c>
      <c r="AA47" s="16">
        <v>2637.9015494674668</v>
      </c>
      <c r="AB47" s="14">
        <v>2614.4958793663386</v>
      </c>
      <c r="AC47" s="14">
        <v>2494.8816339073715</v>
      </c>
    </row>
    <row r="48" spans="1:29" x14ac:dyDescent="0.25">
      <c r="A48" s="12" t="s">
        <v>39</v>
      </c>
      <c r="B48" s="13">
        <v>4956.4482118957903</v>
      </c>
      <c r="C48" s="13">
        <v>5035.9713605304414</v>
      </c>
      <c r="D48" s="13">
        <v>5087.7370180302796</v>
      </c>
      <c r="E48" s="13">
        <v>5205.0993288035697</v>
      </c>
      <c r="F48" s="13">
        <v>5194.7500029889343</v>
      </c>
      <c r="G48" s="13">
        <v>5397.1165374472112</v>
      </c>
      <c r="H48" s="13">
        <v>5710.2960242069303</v>
      </c>
      <c r="I48" s="13">
        <v>5648.7917932170703</v>
      </c>
      <c r="J48" s="13">
        <v>5776.9521482183209</v>
      </c>
      <c r="K48" s="13">
        <v>5831.0763810089757</v>
      </c>
      <c r="L48" s="13">
        <v>5949.4180402512293</v>
      </c>
      <c r="M48" s="13">
        <v>6065.929908626028</v>
      </c>
      <c r="N48" s="13">
        <v>6088.5314300773925</v>
      </c>
      <c r="O48" s="13">
        <v>6085.1382051329856</v>
      </c>
      <c r="P48" s="13">
        <v>6100.9270740456559</v>
      </c>
      <c r="Q48" s="13">
        <v>6188.0686941886079</v>
      </c>
      <c r="R48" s="13">
        <v>6154.4318573346354</v>
      </c>
      <c r="S48" s="13">
        <v>6186.88125368289</v>
      </c>
      <c r="T48" s="13">
        <v>6029.9056287975018</v>
      </c>
      <c r="U48" s="13">
        <v>6245.7923289859809</v>
      </c>
      <c r="V48" s="13">
        <v>6220.0408049049447</v>
      </c>
      <c r="W48" s="13">
        <v>6260.1111125888319</v>
      </c>
      <c r="X48" s="13">
        <v>6291.1485743989015</v>
      </c>
      <c r="Y48" s="13">
        <v>6253.2028160366663</v>
      </c>
      <c r="Z48" s="13">
        <v>6288.8913410176701</v>
      </c>
      <c r="AA48" s="16">
        <v>6278.6148945707764</v>
      </c>
      <c r="AB48" s="13">
        <v>6312.5828851658953</v>
      </c>
      <c r="AC48" s="14">
        <v>6412.2871978471603</v>
      </c>
    </row>
    <row r="49" spans="1:29" x14ac:dyDescent="0.25">
      <c r="A49" s="12" t="s">
        <v>40</v>
      </c>
      <c r="B49" s="13">
        <v>464.6188555672004</v>
      </c>
      <c r="C49" s="13">
        <v>436.54376676504734</v>
      </c>
      <c r="D49" s="13">
        <v>435.93728017413326</v>
      </c>
      <c r="E49" s="13">
        <v>506.03594328901289</v>
      </c>
      <c r="F49" s="13">
        <v>509.43573467636725</v>
      </c>
      <c r="G49" s="13">
        <v>657.00546348866487</v>
      </c>
      <c r="H49" s="13">
        <v>724.30875512561249</v>
      </c>
      <c r="I49" s="13">
        <v>726.77031013254918</v>
      </c>
      <c r="J49" s="13">
        <v>830.20971483718745</v>
      </c>
      <c r="K49" s="13">
        <v>877.68808370051556</v>
      </c>
      <c r="L49" s="13">
        <v>903.23408242561311</v>
      </c>
      <c r="M49" s="13">
        <v>968.64345824784084</v>
      </c>
      <c r="N49" s="13">
        <v>999.95963257251265</v>
      </c>
      <c r="O49" s="13">
        <v>1010.7799506139332</v>
      </c>
      <c r="P49" s="13">
        <v>976.03930816844047</v>
      </c>
      <c r="Q49" s="13">
        <v>1053.4056091710863</v>
      </c>
      <c r="R49" s="13">
        <v>1077.9788285967879</v>
      </c>
      <c r="S49" s="13">
        <v>1013.4518915468877</v>
      </c>
      <c r="T49" s="13">
        <v>972.28852250780312</v>
      </c>
      <c r="U49" s="13">
        <v>1014.8921290867781</v>
      </c>
      <c r="V49" s="13">
        <v>1058.2747026645968</v>
      </c>
      <c r="W49" s="13">
        <v>1090.4426652932457</v>
      </c>
      <c r="X49" s="13">
        <v>1069.484500460406</v>
      </c>
      <c r="Y49" s="13">
        <v>1025.1404955026924</v>
      </c>
      <c r="Z49" s="13">
        <v>1111.5056033716103</v>
      </c>
      <c r="AA49" s="16">
        <v>1135.6044493790212</v>
      </c>
      <c r="AB49" s="13">
        <v>1175.5856164083748</v>
      </c>
      <c r="AC49" s="14">
        <v>1126.9269641354408</v>
      </c>
    </row>
    <row r="50" spans="1:29" x14ac:dyDescent="0.25">
      <c r="A50" s="12" t="s">
        <v>41</v>
      </c>
      <c r="B50" s="13">
        <v>4491.8293563285852</v>
      </c>
      <c r="C50" s="13">
        <v>4599.4275937653756</v>
      </c>
      <c r="D50" s="13">
        <v>4651.7997378561695</v>
      </c>
      <c r="E50" s="13">
        <v>4699.0633855145634</v>
      </c>
      <c r="F50" s="13">
        <v>4685.3142683125707</v>
      </c>
      <c r="G50" s="13">
        <v>4740.1110739585365</v>
      </c>
      <c r="H50" s="13">
        <v>4985.987269081309</v>
      </c>
      <c r="I50" s="13">
        <v>4922.0214830845289</v>
      </c>
      <c r="J50" s="13">
        <v>4946.7424333811023</v>
      </c>
      <c r="K50" s="13">
        <v>4953.3882973084574</v>
      </c>
      <c r="L50" s="13">
        <v>5046.1839578255867</v>
      </c>
      <c r="M50" s="13">
        <v>5097.2864503781666</v>
      </c>
      <c r="N50" s="13">
        <v>5088.5717975048929</v>
      </c>
      <c r="O50" s="13">
        <v>5074.3582545190447</v>
      </c>
      <c r="P50" s="13">
        <v>5124.8877658772253</v>
      </c>
      <c r="Q50" s="13">
        <v>5134.6630850174997</v>
      </c>
      <c r="R50" s="13">
        <v>5076.4530287378329</v>
      </c>
      <c r="S50" s="13">
        <v>5173.4293621360275</v>
      </c>
      <c r="T50" s="13">
        <v>5057.6171062897074</v>
      </c>
      <c r="U50" s="13">
        <v>5230.9001998991725</v>
      </c>
      <c r="V50" s="13">
        <v>5161.766102240349</v>
      </c>
      <c r="W50" s="13">
        <v>5169.6684472955958</v>
      </c>
      <c r="X50" s="13">
        <v>5221.664073938503</v>
      </c>
      <c r="Y50" s="13">
        <v>5228.0623205339889</v>
      </c>
      <c r="Z50" s="13">
        <v>5177.3857376460355</v>
      </c>
      <c r="AA50" s="16">
        <v>5143.0104451917368</v>
      </c>
      <c r="AB50" s="13">
        <v>5136.9972687575064</v>
      </c>
      <c r="AC50" s="13">
        <v>5285.3602337117482</v>
      </c>
    </row>
    <row r="51" spans="1:29" x14ac:dyDescent="0.25">
      <c r="A51" s="7" t="s">
        <v>42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8"/>
      <c r="AB51" s="13"/>
      <c r="AC51" s="13"/>
    </row>
    <row r="52" spans="1:29" x14ac:dyDescent="0.25">
      <c r="A52" s="12" t="s">
        <v>43</v>
      </c>
      <c r="B52" s="17">
        <v>20.5</v>
      </c>
      <c r="C52" s="17">
        <v>19.7</v>
      </c>
      <c r="D52" s="17">
        <v>20.399999999999999</v>
      </c>
      <c r="E52" s="17">
        <v>18.8</v>
      </c>
      <c r="F52" s="17">
        <v>20.9</v>
      </c>
      <c r="G52" s="17">
        <v>21.5</v>
      </c>
      <c r="H52" s="17">
        <v>23</v>
      </c>
      <c r="I52" s="17">
        <v>22.8</v>
      </c>
      <c r="J52" s="17">
        <v>23.3</v>
      </c>
      <c r="K52" s="17">
        <v>23.2</v>
      </c>
      <c r="L52" s="17">
        <v>23.5</v>
      </c>
      <c r="M52" s="17">
        <v>22</v>
      </c>
      <c r="N52" s="17">
        <v>22.4</v>
      </c>
      <c r="O52" s="17">
        <v>23.5</v>
      </c>
      <c r="P52" s="17">
        <v>22.9</v>
      </c>
      <c r="Q52" s="17">
        <v>22</v>
      </c>
      <c r="R52" s="17">
        <v>23.2</v>
      </c>
      <c r="S52" s="17">
        <v>23.1</v>
      </c>
      <c r="T52" s="17">
        <v>23.3</v>
      </c>
      <c r="U52" s="17">
        <v>22.4</v>
      </c>
      <c r="V52" s="17">
        <v>23.6</v>
      </c>
      <c r="W52" s="17">
        <v>23.4</v>
      </c>
      <c r="X52" s="17">
        <v>23.1</v>
      </c>
      <c r="Y52" s="17">
        <v>22.4</v>
      </c>
      <c r="Z52" s="18">
        <v>23.7</v>
      </c>
      <c r="AA52" s="18">
        <v>23.8</v>
      </c>
      <c r="AB52" s="17">
        <v>23.4</v>
      </c>
      <c r="AC52" s="18">
        <v>22.4</v>
      </c>
    </row>
    <row r="53" spans="1:29" x14ac:dyDescent="0.25">
      <c r="A53" s="12" t="s">
        <v>44</v>
      </c>
      <c r="B53" s="17">
        <v>53.8</v>
      </c>
      <c r="C53" s="17">
        <v>54.1</v>
      </c>
      <c r="D53" s="17">
        <v>53.4</v>
      </c>
      <c r="E53" s="17">
        <v>54.1</v>
      </c>
      <c r="F53" s="17">
        <v>52.8</v>
      </c>
      <c r="G53" s="17">
        <v>51.5</v>
      </c>
      <c r="H53" s="17">
        <v>49.2</v>
      </c>
      <c r="I53" s="17">
        <v>49.7</v>
      </c>
      <c r="J53" s="17">
        <v>48.9</v>
      </c>
      <c r="K53" s="17">
        <v>48.9</v>
      </c>
      <c r="L53" s="17">
        <v>48.3</v>
      </c>
      <c r="M53" s="17">
        <v>48.8</v>
      </c>
      <c r="N53" s="17">
        <v>48.6</v>
      </c>
      <c r="O53" s="17">
        <v>48.1</v>
      </c>
      <c r="P53" s="17">
        <v>48.5</v>
      </c>
      <c r="Q53" s="17">
        <v>48.8</v>
      </c>
      <c r="R53" s="17">
        <v>48.4</v>
      </c>
      <c r="S53" s="17">
        <v>48.4</v>
      </c>
      <c r="T53" s="17">
        <v>49.2</v>
      </c>
      <c r="U53" s="17">
        <v>48.9</v>
      </c>
      <c r="V53" s="17">
        <v>48.4</v>
      </c>
      <c r="W53" s="17">
        <v>48.4</v>
      </c>
      <c r="X53" s="17">
        <v>48.7</v>
      </c>
      <c r="Y53" s="17">
        <v>49.4</v>
      </c>
      <c r="Z53" s="18">
        <v>48.6</v>
      </c>
      <c r="AA53" s="18">
        <v>48.7</v>
      </c>
      <c r="AB53" s="17">
        <v>48.9</v>
      </c>
      <c r="AC53" s="19">
        <v>49.2</v>
      </c>
    </row>
    <row r="54" spans="1:29" x14ac:dyDescent="0.25">
      <c r="A54" s="12" t="s">
        <v>45</v>
      </c>
      <c r="B54" s="17">
        <v>67.599999999999994</v>
      </c>
      <c r="C54" s="17">
        <v>67.3</v>
      </c>
      <c r="D54" s="17">
        <v>67.099999999999994</v>
      </c>
      <c r="E54" s="17">
        <v>66.5</v>
      </c>
      <c r="F54" s="17">
        <v>66.8</v>
      </c>
      <c r="G54" s="17">
        <v>65.7</v>
      </c>
      <c r="H54" s="17">
        <v>63.9</v>
      </c>
      <c r="I54" s="17">
        <v>64.400000000000006</v>
      </c>
      <c r="J54" s="17">
        <v>63.8</v>
      </c>
      <c r="K54" s="17">
        <v>63.7</v>
      </c>
      <c r="L54" s="20">
        <v>63.1</v>
      </c>
      <c r="M54" s="17">
        <v>62.6</v>
      </c>
      <c r="N54" s="17">
        <v>62.6</v>
      </c>
      <c r="O54" s="17">
        <v>62.8</v>
      </c>
      <c r="P54" s="17">
        <v>62.9</v>
      </c>
      <c r="Q54" s="17">
        <v>62.6</v>
      </c>
      <c r="R54" s="17">
        <v>63</v>
      </c>
      <c r="S54" s="17">
        <v>63</v>
      </c>
      <c r="T54" s="17">
        <v>64.099999999999994</v>
      </c>
      <c r="U54" s="17">
        <v>63</v>
      </c>
      <c r="V54" s="17">
        <v>63.3</v>
      </c>
      <c r="W54" s="17">
        <v>63.3</v>
      </c>
      <c r="X54" s="17">
        <v>63.3</v>
      </c>
      <c r="Y54" s="17">
        <v>63.7</v>
      </c>
      <c r="Z54" s="18">
        <v>63.6</v>
      </c>
      <c r="AA54" s="18">
        <v>63.9</v>
      </c>
      <c r="AB54" s="17">
        <v>63.9</v>
      </c>
      <c r="AC54" s="19">
        <v>63.5</v>
      </c>
    </row>
    <row r="55" spans="1:29" ht="12.5" x14ac:dyDescent="0.25">
      <c r="AC55" s="29"/>
    </row>
    <row r="56" spans="1:29" ht="12.5" x14ac:dyDescent="0.25">
      <c r="AC56" s="29"/>
    </row>
    <row r="57" spans="1:29" ht="12.5" x14ac:dyDescent="0.25">
      <c r="AC57" s="29"/>
    </row>
    <row r="58" spans="1:29" ht="12.5" x14ac:dyDescent="0.25">
      <c r="AC58" s="29"/>
    </row>
    <row r="59" spans="1:29" ht="12.5" x14ac:dyDescent="0.25">
      <c r="AC59" s="29"/>
    </row>
    <row r="60" spans="1:29" ht="12.5" x14ac:dyDescent="0.25">
      <c r="AC60" s="29"/>
    </row>
    <row r="61" spans="1:29" ht="12.5" x14ac:dyDescent="0.25">
      <c r="AC61" s="29"/>
    </row>
    <row r="62" spans="1:29" ht="12.5" x14ac:dyDescent="0.25">
      <c r="AC62" s="29"/>
    </row>
    <row r="63" spans="1:29" ht="12.5" x14ac:dyDescent="0.25">
      <c r="AC63" s="29"/>
    </row>
    <row r="64" spans="1:29" ht="12.5" x14ac:dyDescent="0.25">
      <c r="AC64" s="29"/>
    </row>
    <row r="65" spans="29:29" ht="12.5" x14ac:dyDescent="0.25">
      <c r="AC65" s="29"/>
    </row>
    <row r="66" spans="29:29" ht="12.5" x14ac:dyDescent="0.25">
      <c r="AC66" s="29"/>
    </row>
    <row r="67" spans="29:29" ht="12.5" x14ac:dyDescent="0.25">
      <c r="AC67" s="29"/>
    </row>
    <row r="68" spans="29:29" ht="12.5" x14ac:dyDescent="0.25">
      <c r="AC68" s="29"/>
    </row>
    <row r="69" spans="29:29" ht="12.5" x14ac:dyDescent="0.25">
      <c r="AC69" s="29"/>
    </row>
    <row r="70" spans="29:29" ht="12.5" x14ac:dyDescent="0.25">
      <c r="AC70" s="29"/>
    </row>
    <row r="71" spans="29:29" ht="12.5" x14ac:dyDescent="0.25">
      <c r="AC71" s="29"/>
    </row>
    <row r="72" spans="29:29" ht="12.5" x14ac:dyDescent="0.25">
      <c r="AC72" s="29"/>
    </row>
    <row r="73" spans="29:29" ht="12.5" x14ac:dyDescent="0.25">
      <c r="AC73" s="29"/>
    </row>
    <row r="74" spans="29:29" ht="12.5" x14ac:dyDescent="0.25">
      <c r="AC74" s="29"/>
    </row>
    <row r="75" spans="29:29" ht="12.5" x14ac:dyDescent="0.25">
      <c r="AC75" s="29"/>
    </row>
    <row r="76" spans="29:29" ht="12.5" x14ac:dyDescent="0.25">
      <c r="AC76" s="29"/>
    </row>
    <row r="77" spans="29:29" ht="12.5" x14ac:dyDescent="0.25">
      <c r="AC77" s="29"/>
    </row>
    <row r="78" spans="29:29" ht="12.5" x14ac:dyDescent="0.25">
      <c r="AC78" s="29"/>
    </row>
    <row r="79" spans="29:29" ht="12.5" x14ac:dyDescent="0.25">
      <c r="AC79" s="29"/>
    </row>
    <row r="80" spans="29:29" ht="12.5" x14ac:dyDescent="0.25">
      <c r="AC80" s="29"/>
    </row>
    <row r="81" spans="29:29" ht="12.5" x14ac:dyDescent="0.25">
      <c r="AC81" s="29"/>
    </row>
    <row r="82" spans="29:29" ht="12.5" x14ac:dyDescent="0.25">
      <c r="AC82" s="29"/>
    </row>
    <row r="83" spans="29:29" ht="12.5" x14ac:dyDescent="0.25">
      <c r="AC83" s="29"/>
    </row>
    <row r="84" spans="29:29" ht="12.5" x14ac:dyDescent="0.25">
      <c r="AC84" s="29"/>
    </row>
    <row r="85" spans="29:29" ht="12.5" x14ac:dyDescent="0.25">
      <c r="AC85" s="29"/>
    </row>
    <row r="86" spans="29:29" ht="12.5" x14ac:dyDescent="0.25">
      <c r="AC86" s="29"/>
    </row>
    <row r="87" spans="29:29" ht="12.5" x14ac:dyDescent="0.25">
      <c r="AC87" s="29"/>
    </row>
    <row r="88" spans="29:29" ht="12.5" x14ac:dyDescent="0.25">
      <c r="AC88" s="29"/>
    </row>
  </sheetData>
  <mergeCells count="2">
    <mergeCell ref="A1:AC1"/>
    <mergeCell ref="A2:A3"/>
  </mergeCells>
  <pageMargins left="0.27559055118110237" right="0.23622047244094491" top="0.98425196850393704" bottom="0.98425196850393704" header="0.51181102362204722" footer="0.51181102362204722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59"/>
  <sheetViews>
    <sheetView tabSelected="1" topLeftCell="A18" workbookViewId="0">
      <selection activeCell="E31" sqref="E31:L31"/>
    </sheetView>
  </sheetViews>
  <sheetFormatPr defaultColWidth="11" defaultRowHeight="15.5" x14ac:dyDescent="0.35"/>
  <cols>
    <col min="2" max="2" width="22.08203125" customWidth="1"/>
    <col min="5" max="5" width="11.5" customWidth="1"/>
    <col min="6" max="6" width="10.33203125" customWidth="1"/>
    <col min="9" max="9" width="11.58203125" bestFit="1" customWidth="1"/>
  </cols>
  <sheetData>
    <row r="1" spans="1:13" ht="20" thickBot="1" x14ac:dyDescent="0.5">
      <c r="A1" s="89" t="s">
        <v>93</v>
      </c>
      <c r="B1" s="89"/>
      <c r="C1" s="89"/>
    </row>
    <row r="2" spans="1:13" ht="16" thickTop="1" x14ac:dyDescent="0.35"/>
    <row r="3" spans="1:13" x14ac:dyDescent="0.35">
      <c r="A3" s="71" t="s">
        <v>315</v>
      </c>
      <c r="B3" s="37" t="s">
        <v>64</v>
      </c>
      <c r="C3" s="37"/>
      <c r="D3" s="37"/>
      <c r="E3" s="71" t="s">
        <v>65</v>
      </c>
      <c r="F3" s="37" t="s">
        <v>71</v>
      </c>
      <c r="G3" s="37"/>
      <c r="H3" s="71" t="s">
        <v>83</v>
      </c>
      <c r="I3" s="37" t="s">
        <v>92</v>
      </c>
      <c r="J3" s="37"/>
    </row>
    <row r="5" spans="1:13" x14ac:dyDescent="0.35">
      <c r="B5" t="s">
        <v>49</v>
      </c>
      <c r="C5" s="31">
        <v>4688</v>
      </c>
      <c r="F5" t="s">
        <v>66</v>
      </c>
      <c r="I5">
        <v>2007</v>
      </c>
      <c r="L5" s="43" t="s">
        <v>87</v>
      </c>
      <c r="M5" s="38"/>
    </row>
    <row r="6" spans="1:13" x14ac:dyDescent="0.35">
      <c r="B6" t="s">
        <v>50</v>
      </c>
      <c r="C6" s="31">
        <v>4688</v>
      </c>
      <c r="E6" t="s">
        <v>67</v>
      </c>
      <c r="F6" s="31">
        <v>2604.4958775754899</v>
      </c>
      <c r="H6" t="s">
        <v>72</v>
      </c>
      <c r="I6" s="30">
        <v>12065.571866086801</v>
      </c>
      <c r="L6" s="38"/>
      <c r="M6" s="38"/>
    </row>
    <row r="7" spans="1:13" x14ac:dyDescent="0.35">
      <c r="B7" t="s">
        <v>51</v>
      </c>
      <c r="C7" s="31">
        <v>4688</v>
      </c>
      <c r="E7" t="s">
        <v>68</v>
      </c>
      <c r="F7" s="31">
        <v>4952.7941648452497</v>
      </c>
      <c r="H7" t="s">
        <v>73</v>
      </c>
      <c r="I7" s="30">
        <v>1923.8293689911</v>
      </c>
      <c r="L7" s="39">
        <v>6.0000000000000001E-3</v>
      </c>
      <c r="M7" s="38"/>
    </row>
    <row r="8" spans="1:13" x14ac:dyDescent="0.35">
      <c r="B8" t="s">
        <v>52</v>
      </c>
      <c r="C8" s="31">
        <v>4688</v>
      </c>
      <c r="E8" t="s">
        <v>69</v>
      </c>
      <c r="F8" s="31">
        <v>3767.32035341952</v>
      </c>
      <c r="H8" t="s">
        <v>75</v>
      </c>
      <c r="I8" s="30">
        <v>3750.28941567426</v>
      </c>
    </row>
    <row r="9" spans="1:13" x14ac:dyDescent="0.35">
      <c r="B9" t="s">
        <v>53</v>
      </c>
      <c r="C9" s="31">
        <v>4688</v>
      </c>
      <c r="E9" t="s">
        <v>70</v>
      </c>
      <c r="F9" s="31">
        <v>3100.6656539115102</v>
      </c>
      <c r="H9" t="s">
        <v>77</v>
      </c>
      <c r="I9" s="30">
        <v>3485.4495630752299</v>
      </c>
    </row>
    <row r="10" spans="1:13" x14ac:dyDescent="0.35">
      <c r="B10" t="s">
        <v>54</v>
      </c>
      <c r="C10" s="31">
        <v>4688</v>
      </c>
      <c r="H10" t="s">
        <v>79</v>
      </c>
      <c r="I10" s="30">
        <v>2906.0035183462401</v>
      </c>
      <c r="L10" s="43" t="s">
        <v>88</v>
      </c>
    </row>
    <row r="11" spans="1:13" x14ac:dyDescent="0.35">
      <c r="B11" t="s">
        <v>55</v>
      </c>
      <c r="C11" s="31">
        <v>4688</v>
      </c>
      <c r="E11" t="s">
        <v>63</v>
      </c>
      <c r="F11" s="31">
        <f>SUM(F6:F9)</f>
        <v>14425.27604975177</v>
      </c>
      <c r="L11" s="38"/>
    </row>
    <row r="12" spans="1:13" x14ac:dyDescent="0.35">
      <c r="B12" t="s">
        <v>56</v>
      </c>
      <c r="C12" s="31">
        <v>4688</v>
      </c>
      <c r="H12" t="s">
        <v>81</v>
      </c>
      <c r="I12" s="36">
        <v>0.23599999999999999</v>
      </c>
      <c r="L12" s="39">
        <f>L7</f>
        <v>6.0000000000000001E-3</v>
      </c>
    </row>
    <row r="13" spans="1:13" x14ac:dyDescent="0.35">
      <c r="B13" t="s">
        <v>57</v>
      </c>
      <c r="C13" s="31">
        <v>4688</v>
      </c>
      <c r="E13" t="s">
        <v>84</v>
      </c>
      <c r="F13" s="32">
        <f>1-(I6/F11)</f>
        <v>0.16358121505103362</v>
      </c>
    </row>
    <row r="14" spans="1:13" x14ac:dyDescent="0.35">
      <c r="B14" t="s">
        <v>58</v>
      </c>
      <c r="C14" s="31">
        <v>937</v>
      </c>
      <c r="H14" t="s">
        <v>82</v>
      </c>
      <c r="I14" s="40">
        <f>I6/(1-I12)*1</f>
        <v>15792.633332574345</v>
      </c>
    </row>
    <row r="15" spans="1:13" x14ac:dyDescent="0.35">
      <c r="B15" t="s">
        <v>59</v>
      </c>
      <c r="C15" s="31">
        <v>937</v>
      </c>
      <c r="E15" t="s">
        <v>85</v>
      </c>
      <c r="F15" s="33">
        <f>F11/C20</f>
        <v>0.30772609274808049</v>
      </c>
    </row>
    <row r="16" spans="1:13" x14ac:dyDescent="0.35">
      <c r="B16" t="s">
        <v>60</v>
      </c>
      <c r="C16" s="31">
        <v>937</v>
      </c>
    </row>
    <row r="17" spans="1:49" x14ac:dyDescent="0.35">
      <c r="B17" t="s">
        <v>61</v>
      </c>
      <c r="C17" s="31">
        <v>937</v>
      </c>
    </row>
    <row r="18" spans="1:49" x14ac:dyDescent="0.35">
      <c r="B18" t="s">
        <v>62</v>
      </c>
      <c r="C18" s="31">
        <v>937</v>
      </c>
    </row>
    <row r="19" spans="1:49" x14ac:dyDescent="0.35">
      <c r="C19" s="31"/>
    </row>
    <row r="20" spans="1:49" x14ac:dyDescent="0.35">
      <c r="B20" t="s">
        <v>63</v>
      </c>
      <c r="C20" s="31">
        <f>SUM(C5:C18)</f>
        <v>46877</v>
      </c>
      <c r="D20" s="75">
        <v>49000</v>
      </c>
    </row>
    <row r="23" spans="1:49" x14ac:dyDescent="0.35">
      <c r="C23" s="53">
        <v>2007</v>
      </c>
      <c r="D23" s="54">
        <v>2008</v>
      </c>
      <c r="E23" s="54">
        <v>2009</v>
      </c>
      <c r="F23" s="54">
        <v>2010</v>
      </c>
      <c r="G23" s="54">
        <v>2011</v>
      </c>
      <c r="H23" s="54">
        <v>2012</v>
      </c>
      <c r="I23" s="54">
        <v>2013</v>
      </c>
      <c r="J23" s="55">
        <v>2014</v>
      </c>
      <c r="K23">
        <v>2015</v>
      </c>
      <c r="L23">
        <v>2016</v>
      </c>
      <c r="M23">
        <v>2017</v>
      </c>
      <c r="N23">
        <v>2018</v>
      </c>
      <c r="O23">
        <v>2019</v>
      </c>
      <c r="P23">
        <v>2020</v>
      </c>
      <c r="Q23">
        <v>2021</v>
      </c>
      <c r="R23">
        <v>2022</v>
      </c>
      <c r="S23">
        <v>2023</v>
      </c>
      <c r="T23">
        <v>2024</v>
      </c>
      <c r="U23">
        <v>2025</v>
      </c>
      <c r="V23">
        <v>2026</v>
      </c>
      <c r="W23">
        <v>2027</v>
      </c>
      <c r="X23">
        <v>2028</v>
      </c>
      <c r="Y23">
        <v>2029</v>
      </c>
      <c r="Z23">
        <v>2030</v>
      </c>
      <c r="AA23">
        <v>2031</v>
      </c>
      <c r="AB23">
        <v>2032</v>
      </c>
      <c r="AC23">
        <v>2033</v>
      </c>
      <c r="AD23">
        <v>2034</v>
      </c>
      <c r="AE23">
        <v>2035</v>
      </c>
      <c r="AF23">
        <v>2036</v>
      </c>
      <c r="AG23">
        <v>2037</v>
      </c>
      <c r="AH23">
        <v>2038</v>
      </c>
      <c r="AI23">
        <v>2039</v>
      </c>
      <c r="AJ23">
        <v>2040</v>
      </c>
      <c r="AK23">
        <v>2041</v>
      </c>
      <c r="AL23">
        <v>2042</v>
      </c>
      <c r="AM23">
        <v>2043</v>
      </c>
      <c r="AN23">
        <v>2044</v>
      </c>
      <c r="AO23">
        <v>2045</v>
      </c>
      <c r="AP23">
        <v>2046</v>
      </c>
      <c r="AQ23">
        <v>2047</v>
      </c>
      <c r="AR23">
        <v>2048</v>
      </c>
      <c r="AS23">
        <v>2049</v>
      </c>
      <c r="AT23">
        <v>2050</v>
      </c>
    </row>
    <row r="24" spans="1:49" x14ac:dyDescent="0.35">
      <c r="B24" t="s">
        <v>86</v>
      </c>
      <c r="C24" s="56">
        <f>D20</f>
        <v>49000</v>
      </c>
      <c r="D24" s="57">
        <f t="shared" ref="D24:AT25" si="0">C24*(1+$L$7)</f>
        <v>49294</v>
      </c>
      <c r="E24" s="57">
        <f t="shared" si="0"/>
        <v>49589.764000000003</v>
      </c>
      <c r="F24" s="57">
        <f t="shared" si="0"/>
        <v>49887.302584000005</v>
      </c>
      <c r="G24" s="57">
        <f t="shared" si="0"/>
        <v>50186.626399504006</v>
      </c>
      <c r="H24" s="57">
        <f t="shared" si="0"/>
        <v>50487.746157901034</v>
      </c>
      <c r="I24" s="57">
        <f t="shared" si="0"/>
        <v>50790.672634848437</v>
      </c>
      <c r="J24" s="58">
        <v>54000</v>
      </c>
      <c r="K24" s="31">
        <v>54490.406000001036</v>
      </c>
      <c r="L24" s="31">
        <v>54918.910996079976</v>
      </c>
      <c r="M24" s="31">
        <v>55347.415992110065</v>
      </c>
      <c r="N24" s="31">
        <v>55775.920988110032</v>
      </c>
      <c r="O24" s="31">
        <v>56204.425984209993</v>
      </c>
      <c r="P24" s="31">
        <v>56632.930980159996</v>
      </c>
      <c r="Q24" s="31">
        <v>56985.18872908003</v>
      </c>
      <c r="R24" s="31">
        <v>57337.44647793995</v>
      </c>
      <c r="S24" s="31">
        <v>57689.704227069917</v>
      </c>
      <c r="T24" s="31">
        <v>58041.961975950027</v>
      </c>
      <c r="U24" s="31">
        <v>58394.219724930008</v>
      </c>
      <c r="V24" s="31">
        <v>58716.146982119928</v>
      </c>
      <c r="W24" s="31">
        <v>59038.074239419984</v>
      </c>
      <c r="X24" s="31">
        <v>59360.001496439967</v>
      </c>
      <c r="Y24" s="31">
        <v>59681.92875366001</v>
      </c>
      <c r="Z24" s="31">
        <v>60003.856010710049</v>
      </c>
      <c r="AA24" s="31">
        <v>60308.978481360064</v>
      </c>
      <c r="AB24" s="31">
        <v>60614.100951829983</v>
      </c>
      <c r="AC24" s="31">
        <v>60919.223422270057</v>
      </c>
      <c r="AD24" s="31">
        <v>61224.345892990008</v>
      </c>
      <c r="AE24" s="31">
        <v>61529.468363659995</v>
      </c>
      <c r="AF24" s="31">
        <v>61817.634046870102</v>
      </c>
      <c r="AG24" s="31">
        <v>62105.799730060004</v>
      </c>
      <c r="AH24" s="31">
        <v>62393.965413419959</v>
      </c>
      <c r="AI24" s="31">
        <v>62682.131096669931</v>
      </c>
      <c r="AJ24" s="31">
        <v>62970.296779989934</v>
      </c>
      <c r="AK24" s="31">
        <v>63241.101079620028</v>
      </c>
      <c r="AL24" s="31">
        <v>63511.90537944009</v>
      </c>
      <c r="AM24" s="31">
        <v>63782.709678999978</v>
      </c>
      <c r="AN24" s="31">
        <v>64053.513978660027</v>
      </c>
      <c r="AO24" s="31">
        <v>64324.318278489955</v>
      </c>
      <c r="AP24" s="31">
        <v>64573.628846879998</v>
      </c>
      <c r="AQ24" s="31">
        <v>64822.93941527998</v>
      </c>
      <c r="AR24" s="31">
        <v>65072.249983719994</v>
      </c>
      <c r="AS24" s="31">
        <v>65321.560551850023</v>
      </c>
      <c r="AT24" s="31">
        <v>65570.871120510026</v>
      </c>
      <c r="AV24" t="s">
        <v>316</v>
      </c>
    </row>
    <row r="25" spans="1:49" x14ac:dyDescent="0.35">
      <c r="B25" t="s">
        <v>312</v>
      </c>
      <c r="C25" s="56"/>
      <c r="D25" s="57">
        <f>SUM('QLFS 2008-2014'!B6:E6)/4</f>
        <v>31764.868111121457</v>
      </c>
      <c r="E25" s="57">
        <f>SUM('QLFS 2008-2014'!F6:I6)/4</f>
        <v>32359.731444683362</v>
      </c>
      <c r="F25" s="57">
        <f>SUM('QLFS 2008-2014'!J6:M6)/4</f>
        <v>32957.869981596239</v>
      </c>
      <c r="G25" s="57">
        <f>SUM('QLFS 2008-2014'!N6:Q6)/4</f>
        <v>33563.364583113122</v>
      </c>
      <c r="H25" s="57">
        <f>SUM('QLFS 2008-2014'!R6:U6)/4</f>
        <v>34175.156271084874</v>
      </c>
      <c r="I25" s="57">
        <f>SUM('QLFS 2008-2014'!V6:Y6)/4</f>
        <v>34789.966718273557</v>
      </c>
      <c r="J25" s="58">
        <f>SUM('QLFS 2008-2014'!Z6:AC6)/4</f>
        <v>35410.134742673967</v>
      </c>
      <c r="K25" s="31">
        <f>J25*(1+$L$7)</f>
        <v>35622.595551130013</v>
      </c>
      <c r="L25" s="31">
        <f t="shared" si="0"/>
        <v>35836.331124436794</v>
      </c>
      <c r="M25" s="31">
        <f t="shared" si="0"/>
        <v>36051.349111183416</v>
      </c>
      <c r="N25" s="31">
        <f t="shared" si="0"/>
        <v>36267.657205850519</v>
      </c>
      <c r="O25" s="31">
        <f t="shared" si="0"/>
        <v>36485.263149085622</v>
      </c>
      <c r="P25" s="31">
        <f t="shared" si="0"/>
        <v>36704.174727980135</v>
      </c>
      <c r="Q25" s="31">
        <f t="shared" si="0"/>
        <v>36924.399776348015</v>
      </c>
      <c r="R25" s="31">
        <f t="shared" si="0"/>
        <v>37145.946175006102</v>
      </c>
      <c r="S25" s="31">
        <f t="shared" si="0"/>
        <v>37368.821852056142</v>
      </c>
      <c r="T25" s="31">
        <f t="shared" si="0"/>
        <v>37593.034783168478</v>
      </c>
      <c r="U25" s="31">
        <f t="shared" si="0"/>
        <v>37818.592991867488</v>
      </c>
      <c r="V25" s="31">
        <f t="shared" si="0"/>
        <v>38045.504549818696</v>
      </c>
      <c r="W25" s="31">
        <f t="shared" si="0"/>
        <v>38273.777577117609</v>
      </c>
      <c r="X25" s="31">
        <f t="shared" si="0"/>
        <v>38503.420242580316</v>
      </c>
      <c r="Y25" s="31">
        <f t="shared" si="0"/>
        <v>38734.440764035797</v>
      </c>
      <c r="Z25" s="31">
        <f t="shared" si="0"/>
        <v>38966.847408620015</v>
      </c>
      <c r="AA25" s="31">
        <f t="shared" si="0"/>
        <v>39200.648493071734</v>
      </c>
      <c r="AB25" s="31">
        <f t="shared" si="0"/>
        <v>39435.852384030164</v>
      </c>
      <c r="AC25" s="31">
        <f t="shared" si="0"/>
        <v>39672.467498334343</v>
      </c>
      <c r="AD25" s="31">
        <f t="shared" si="0"/>
        <v>39910.502303324349</v>
      </c>
      <c r="AE25" s="31">
        <f t="shared" si="0"/>
        <v>40149.965317144291</v>
      </c>
      <c r="AF25" s="31">
        <f t="shared" si="0"/>
        <v>40390.865109047154</v>
      </c>
      <c r="AG25" s="31">
        <f t="shared" si="0"/>
        <v>40633.210299701437</v>
      </c>
      <c r="AH25" s="31">
        <f t="shared" si="0"/>
        <v>40877.009561499646</v>
      </c>
      <c r="AI25" s="31">
        <f t="shared" si="0"/>
        <v>41122.271618868646</v>
      </c>
      <c r="AJ25" s="31">
        <f t="shared" si="0"/>
        <v>41369.00524858186</v>
      </c>
      <c r="AK25" s="31">
        <f t="shared" si="0"/>
        <v>41617.219280073354</v>
      </c>
      <c r="AL25" s="31">
        <f t="shared" si="0"/>
        <v>41866.922595753793</v>
      </c>
      <c r="AM25" s="31">
        <f t="shared" si="0"/>
        <v>42118.124131328317</v>
      </c>
      <c r="AN25" s="31">
        <f t="shared" si="0"/>
        <v>42370.832876116285</v>
      </c>
      <c r="AO25" s="31">
        <f t="shared" si="0"/>
        <v>42625.057873372985</v>
      </c>
      <c r="AP25" s="31">
        <f t="shared" si="0"/>
        <v>42880.808220613224</v>
      </c>
      <c r="AQ25" s="31">
        <f t="shared" si="0"/>
        <v>43138.093069936906</v>
      </c>
      <c r="AR25" s="31">
        <f t="shared" si="0"/>
        <v>43396.921628356526</v>
      </c>
      <c r="AS25" s="31">
        <f t="shared" si="0"/>
        <v>43657.303158126662</v>
      </c>
      <c r="AT25" s="31">
        <f t="shared" si="0"/>
        <v>43919.246977075425</v>
      </c>
    </row>
    <row r="26" spans="1:49" x14ac:dyDescent="0.35">
      <c r="B26" t="s">
        <v>313</v>
      </c>
      <c r="C26" s="56"/>
      <c r="D26" s="48">
        <f>D27/D25</f>
        <v>0.5928255809102545</v>
      </c>
      <c r="E26" s="48">
        <f t="shared" ref="E26:F26" si="1">E27/E25</f>
        <v>0.57468994786387917</v>
      </c>
      <c r="F26" s="48">
        <f t="shared" si="1"/>
        <v>0.5568383711262257</v>
      </c>
      <c r="G26" s="48">
        <f>G27/G25</f>
        <v>0.55734464835999753</v>
      </c>
      <c r="H26" s="48">
        <f t="shared" ref="H26" si="2">H27/H25</f>
        <v>0.5618103202581487</v>
      </c>
      <c r="I26" s="48">
        <f t="shared" ref="I26" si="3">I27/I25</f>
        <v>0.56774052172328926</v>
      </c>
      <c r="J26" s="59">
        <f>J27/J25</f>
        <v>0.57092238231162051</v>
      </c>
      <c r="K26" s="51">
        <f>J26+(($Z26-$J26)/(COLUMN($Z26)-COLUMN($J26)))</f>
        <v>0.57586473341714428</v>
      </c>
      <c r="L26" s="51">
        <f t="shared" ref="L26:Y26" si="4">K26+(($Z26-$J26)/(COLUMN($Z26)-COLUMN($J26)))</f>
        <v>0.58080708452266805</v>
      </c>
      <c r="M26" s="51">
        <f t="shared" si="4"/>
        <v>0.58574943562819182</v>
      </c>
      <c r="N26" s="51">
        <f t="shared" si="4"/>
        <v>0.59069178673371558</v>
      </c>
      <c r="O26" s="51">
        <f t="shared" si="4"/>
        <v>0.59563413783923935</v>
      </c>
      <c r="P26" s="51">
        <f t="shared" si="4"/>
        <v>0.60057648894476312</v>
      </c>
      <c r="Q26" s="51">
        <f t="shared" si="4"/>
        <v>0.60551884005028689</v>
      </c>
      <c r="R26" s="51">
        <f t="shared" si="4"/>
        <v>0.61046119115581066</v>
      </c>
      <c r="S26" s="51">
        <f t="shared" si="4"/>
        <v>0.61540354226133442</v>
      </c>
      <c r="T26" s="51">
        <f t="shared" si="4"/>
        <v>0.62034589336685819</v>
      </c>
      <c r="U26" s="51">
        <f t="shared" si="4"/>
        <v>0.62528824447238196</v>
      </c>
      <c r="V26" s="51">
        <f t="shared" si="4"/>
        <v>0.63023059557790573</v>
      </c>
      <c r="W26" s="51">
        <f t="shared" si="4"/>
        <v>0.6351729466834295</v>
      </c>
      <c r="X26" s="51">
        <f t="shared" si="4"/>
        <v>0.64011529778895326</v>
      </c>
      <c r="Y26" s="51">
        <f t="shared" si="4"/>
        <v>0.64505764889447703</v>
      </c>
      <c r="Z26" s="32">
        <v>0.65</v>
      </c>
      <c r="AA26" s="32">
        <f>Z26</f>
        <v>0.65</v>
      </c>
      <c r="AB26" s="32">
        <f t="shared" ref="AB26:AT26" si="5">AA26</f>
        <v>0.65</v>
      </c>
      <c r="AC26" s="32">
        <f t="shared" si="5"/>
        <v>0.65</v>
      </c>
      <c r="AD26" s="32">
        <f t="shared" si="5"/>
        <v>0.65</v>
      </c>
      <c r="AE26" s="32">
        <f t="shared" si="5"/>
        <v>0.65</v>
      </c>
      <c r="AF26" s="32">
        <f t="shared" si="5"/>
        <v>0.65</v>
      </c>
      <c r="AG26" s="32">
        <f t="shared" si="5"/>
        <v>0.65</v>
      </c>
      <c r="AH26" s="32">
        <f t="shared" si="5"/>
        <v>0.65</v>
      </c>
      <c r="AI26" s="32">
        <f t="shared" si="5"/>
        <v>0.65</v>
      </c>
      <c r="AJ26" s="32">
        <f t="shared" si="5"/>
        <v>0.65</v>
      </c>
      <c r="AK26" s="32">
        <f t="shared" si="5"/>
        <v>0.65</v>
      </c>
      <c r="AL26" s="32">
        <f t="shared" si="5"/>
        <v>0.65</v>
      </c>
      <c r="AM26" s="32">
        <f t="shared" si="5"/>
        <v>0.65</v>
      </c>
      <c r="AN26" s="32">
        <f t="shared" si="5"/>
        <v>0.65</v>
      </c>
      <c r="AO26" s="32">
        <f t="shared" si="5"/>
        <v>0.65</v>
      </c>
      <c r="AP26" s="32">
        <f t="shared" si="5"/>
        <v>0.65</v>
      </c>
      <c r="AQ26" s="32">
        <f t="shared" si="5"/>
        <v>0.65</v>
      </c>
      <c r="AR26" s="32">
        <f t="shared" si="5"/>
        <v>0.65</v>
      </c>
      <c r="AS26" s="32">
        <f t="shared" si="5"/>
        <v>0.65</v>
      </c>
      <c r="AT26" s="73">
        <f t="shared" si="5"/>
        <v>0.65</v>
      </c>
      <c r="AV26">
        <v>2008</v>
      </c>
      <c r="AW26" s="74">
        <f>D27/D24</f>
        <v>0.38201457358934554</v>
      </c>
    </row>
    <row r="27" spans="1:49" x14ac:dyDescent="0.35">
      <c r="B27" s="66" t="s">
        <v>308</v>
      </c>
      <c r="C27" s="67"/>
      <c r="D27" s="68">
        <f>SUM('QLFS 2008-2014'!B7:E7)/4</f>
        <v>18831.026390513198</v>
      </c>
      <c r="E27" s="68">
        <f>SUM('QLFS 2008-2014'!F7:I7)/4</f>
        <v>18596.812376834212</v>
      </c>
      <c r="F27" s="68">
        <f>SUM('QLFS 2008-2014'!J7:M7)/4</f>
        <v>18352.20663634198</v>
      </c>
      <c r="G27" s="68">
        <f>SUM('QLFS 2008-2014'!N7:Q7)/4</f>
        <v>18706.361631353579</v>
      </c>
      <c r="H27" s="68">
        <f>SUM('QLFS 2008-2014'!R7:U7)/4</f>
        <v>19199.955489530472</v>
      </c>
      <c r="I27" s="68">
        <f>SUM('QLFS 2008-2014'!V7:Y7)/4</f>
        <v>19751.673855368499</v>
      </c>
      <c r="J27" s="69">
        <f>SUM('QLFS 2008-2014'!Z7:AC7)/4</f>
        <v>20216.438485262901</v>
      </c>
      <c r="K27" s="70">
        <f>K25*K26</f>
        <v>20513.796490678236</v>
      </c>
      <c r="L27" s="70">
        <f t="shared" ref="L27:AT27" si="6">L25*L26</f>
        <v>20813.995000373081</v>
      </c>
      <c r="M27" s="70">
        <f t="shared" si="6"/>
        <v>21117.057395510601</v>
      </c>
      <c r="N27" s="70">
        <f t="shared" si="6"/>
        <v>21423.007235569759</v>
      </c>
      <c r="O27" s="70">
        <f t="shared" si="6"/>
        <v>21731.868259643386</v>
      </c>
      <c r="P27" s="70">
        <f t="shared" si="6"/>
        <v>22043.664387745415</v>
      </c>
      <c r="Q27" s="70">
        <f t="shared" si="6"/>
        <v>22358.419722127321</v>
      </c>
      <c r="R27" s="70">
        <f t="shared" si="6"/>
        <v>22676.158548603853</v>
      </c>
      <c r="S27" s="70">
        <f t="shared" si="6"/>
        <v>22996.905337888111</v>
      </c>
      <c r="T27" s="70">
        <f t="shared" si="6"/>
        <v>23320.684746936022</v>
      </c>
      <c r="U27" s="70">
        <f t="shared" si="6"/>
        <v>23647.521620300347</v>
      </c>
      <c r="V27" s="70">
        <f t="shared" si="6"/>
        <v>23977.440991494157</v>
      </c>
      <c r="W27" s="70">
        <f t="shared" si="6"/>
        <v>24310.468084363962</v>
      </c>
      <c r="X27" s="70">
        <f t="shared" si="6"/>
        <v>24646.628314472509</v>
      </c>
      <c r="Y27" s="70">
        <f t="shared" si="6"/>
        <v>24985.94729049132</v>
      </c>
      <c r="Z27" s="70">
        <f t="shared" si="6"/>
        <v>25328.45081560301</v>
      </c>
      <c r="AA27" s="70">
        <f t="shared" si="6"/>
        <v>25480.421520496628</v>
      </c>
      <c r="AB27" s="70">
        <f t="shared" si="6"/>
        <v>25633.304049619608</v>
      </c>
      <c r="AC27" s="70">
        <f t="shared" si="6"/>
        <v>25787.103873917324</v>
      </c>
      <c r="AD27" s="70">
        <f t="shared" si="6"/>
        <v>25941.826497160826</v>
      </c>
      <c r="AE27" s="70">
        <f t="shared" si="6"/>
        <v>26097.477456143792</v>
      </c>
      <c r="AF27" s="70">
        <f t="shared" si="6"/>
        <v>26254.06232088065</v>
      </c>
      <c r="AG27" s="70">
        <f t="shared" si="6"/>
        <v>26411.586694805934</v>
      </c>
      <c r="AH27" s="70">
        <f t="shared" si="6"/>
        <v>26570.056214974771</v>
      </c>
      <c r="AI27" s="70">
        <f t="shared" si="6"/>
        <v>26729.476552264619</v>
      </c>
      <c r="AJ27" s="70">
        <f t="shared" si="6"/>
        <v>26889.853411578209</v>
      </c>
      <c r="AK27" s="70">
        <f t="shared" si="6"/>
        <v>27051.19253204768</v>
      </c>
      <c r="AL27" s="70">
        <f t="shared" si="6"/>
        <v>27213.499687239968</v>
      </c>
      <c r="AM27" s="70">
        <f t="shared" si="6"/>
        <v>27376.780685363407</v>
      </c>
      <c r="AN27" s="70">
        <f t="shared" si="6"/>
        <v>27541.041369475584</v>
      </c>
      <c r="AO27" s="70">
        <f t="shared" si="6"/>
        <v>27706.28761769244</v>
      </c>
      <c r="AP27" s="70">
        <f t="shared" si="6"/>
        <v>27872.525343398596</v>
      </c>
      <c r="AQ27" s="70">
        <f t="shared" si="6"/>
        <v>28039.760495458988</v>
      </c>
      <c r="AR27" s="70">
        <f t="shared" si="6"/>
        <v>28207.999058431742</v>
      </c>
      <c r="AS27" s="70">
        <f t="shared" si="6"/>
        <v>28377.247052782332</v>
      </c>
      <c r="AT27" s="70">
        <f t="shared" si="6"/>
        <v>28547.510535099027</v>
      </c>
      <c r="AV27">
        <v>2050</v>
      </c>
      <c r="AW27" s="50">
        <f>AT27/AT24</f>
        <v>0.43536878567058723</v>
      </c>
    </row>
    <row r="28" spans="1:49" x14ac:dyDescent="0.35">
      <c r="A28" s="45"/>
      <c r="B28" t="s">
        <v>309</v>
      </c>
      <c r="C28" s="60"/>
      <c r="D28" s="61">
        <f>D27-D29</f>
        <v>2943.6372579434064</v>
      </c>
      <c r="E28" s="61">
        <f t="shared" ref="E28:J28" si="7">E27-E29</f>
        <v>2614.0989094690012</v>
      </c>
      <c r="F28" s="61">
        <f t="shared" si="7"/>
        <v>2273.5968881725785</v>
      </c>
      <c r="G28" s="61">
        <f t="shared" si="7"/>
        <v>2531.2802246951615</v>
      </c>
      <c r="H28" s="61">
        <f t="shared" si="7"/>
        <v>2927.8235944321041</v>
      </c>
      <c r="I28" s="61">
        <f t="shared" si="7"/>
        <v>3381.9091688995413</v>
      </c>
      <c r="J28" s="62">
        <f t="shared" si="7"/>
        <v>3748.4552106751289</v>
      </c>
      <c r="K28" s="52">
        <f>J28+(($AT28-$J28)/(COLUMN($AT28)-COLUMN($J28)))</f>
        <v>3699.8870103785976</v>
      </c>
      <c r="L28" s="52">
        <f t="shared" ref="L28:AS28" si="8">K28+(($AT28-$J28)/(COLUMN($AT28)-COLUMN($J28)))</f>
        <v>3651.3188100820662</v>
      </c>
      <c r="M28" s="52">
        <f t="shared" si="8"/>
        <v>3602.7506097855348</v>
      </c>
      <c r="N28" s="52">
        <f t="shared" si="8"/>
        <v>3554.1824094890035</v>
      </c>
      <c r="O28" s="52">
        <f t="shared" si="8"/>
        <v>3505.6142091924721</v>
      </c>
      <c r="P28" s="52">
        <f t="shared" si="8"/>
        <v>3457.0460088959408</v>
      </c>
      <c r="Q28" s="52">
        <f t="shared" si="8"/>
        <v>3408.4778085994094</v>
      </c>
      <c r="R28" s="52">
        <f t="shared" si="8"/>
        <v>3359.909608302878</v>
      </c>
      <c r="S28" s="52">
        <f t="shared" si="8"/>
        <v>3311.3414080063467</v>
      </c>
      <c r="T28" s="52">
        <f t="shared" si="8"/>
        <v>3262.7732077098153</v>
      </c>
      <c r="U28" s="52">
        <f t="shared" si="8"/>
        <v>3214.205007413284</v>
      </c>
      <c r="V28" s="52">
        <f t="shared" si="8"/>
        <v>3165.6368071167526</v>
      </c>
      <c r="W28" s="52">
        <f t="shared" si="8"/>
        <v>3117.0686068202212</v>
      </c>
      <c r="X28" s="52">
        <f t="shared" si="8"/>
        <v>3068.5004065236899</v>
      </c>
      <c r="Y28" s="52">
        <f t="shared" si="8"/>
        <v>3019.9322062271585</v>
      </c>
      <c r="Z28" s="52">
        <f t="shared" si="8"/>
        <v>2971.3640059306272</v>
      </c>
      <c r="AA28" s="52">
        <f t="shared" si="8"/>
        <v>2922.7958056340958</v>
      </c>
      <c r="AB28" s="52">
        <f t="shared" si="8"/>
        <v>2874.2276053375645</v>
      </c>
      <c r="AC28" s="52">
        <f t="shared" si="8"/>
        <v>2825.6594050410331</v>
      </c>
      <c r="AD28" s="52">
        <f t="shared" si="8"/>
        <v>2777.0912047445017</v>
      </c>
      <c r="AE28" s="52">
        <f t="shared" si="8"/>
        <v>2728.5230044479704</v>
      </c>
      <c r="AF28" s="52">
        <f t="shared" si="8"/>
        <v>2679.954804151439</v>
      </c>
      <c r="AG28" s="52">
        <f t="shared" si="8"/>
        <v>2631.3866038549077</v>
      </c>
      <c r="AH28" s="52">
        <f t="shared" si="8"/>
        <v>2582.8184035583763</v>
      </c>
      <c r="AI28" s="52">
        <f t="shared" si="8"/>
        <v>2534.2502032618449</v>
      </c>
      <c r="AJ28" s="52">
        <f t="shared" si="8"/>
        <v>2485.6820029653136</v>
      </c>
      <c r="AK28" s="52">
        <f t="shared" si="8"/>
        <v>2437.1138026687822</v>
      </c>
      <c r="AL28" s="52">
        <f t="shared" si="8"/>
        <v>2388.5456023722509</v>
      </c>
      <c r="AM28" s="52">
        <f t="shared" si="8"/>
        <v>2339.9774020757195</v>
      </c>
      <c r="AN28" s="52">
        <f t="shared" si="8"/>
        <v>2291.4092017791882</v>
      </c>
      <c r="AO28" s="52">
        <f t="shared" si="8"/>
        <v>2242.8410014826568</v>
      </c>
      <c r="AP28" s="52">
        <f t="shared" si="8"/>
        <v>2194.2728011861254</v>
      </c>
      <c r="AQ28" s="52">
        <f t="shared" si="8"/>
        <v>2145.7046008895941</v>
      </c>
      <c r="AR28" s="52">
        <f t="shared" si="8"/>
        <v>2097.1364005930627</v>
      </c>
      <c r="AS28" s="52">
        <f t="shared" si="8"/>
        <v>2048.5682002965314</v>
      </c>
      <c r="AT28" s="72">
        <v>2000</v>
      </c>
    </row>
    <row r="29" spans="1:49" x14ac:dyDescent="0.35">
      <c r="A29" s="44"/>
      <c r="B29" t="s">
        <v>314</v>
      </c>
      <c r="C29" s="63">
        <f>$I$14</f>
        <v>15792.633332574345</v>
      </c>
      <c r="D29" s="64">
        <f t="shared" ref="D29:J29" si="9">C29*(1+$L$12)</f>
        <v>15887.389132569791</v>
      </c>
      <c r="E29" s="64">
        <f t="shared" si="9"/>
        <v>15982.713467365211</v>
      </c>
      <c r="F29" s="64">
        <f t="shared" si="9"/>
        <v>16078.609748169401</v>
      </c>
      <c r="G29" s="64">
        <f t="shared" si="9"/>
        <v>16175.081406658417</v>
      </c>
      <c r="H29" s="64">
        <f t="shared" si="9"/>
        <v>16272.131895098368</v>
      </c>
      <c r="I29" s="64">
        <f t="shared" si="9"/>
        <v>16369.764686468958</v>
      </c>
      <c r="J29" s="65">
        <f t="shared" si="9"/>
        <v>16467.983274587772</v>
      </c>
      <c r="K29" s="31">
        <f>K27-K28</f>
        <v>16813.909480299641</v>
      </c>
      <c r="L29" s="31">
        <f t="shared" ref="L29:AT29" si="10">L27-L28</f>
        <v>17162.676190291015</v>
      </c>
      <c r="M29" s="31">
        <f t="shared" si="10"/>
        <v>17514.306785725064</v>
      </c>
      <c r="N29" s="31">
        <f t="shared" si="10"/>
        <v>17868.824826080756</v>
      </c>
      <c r="O29" s="31">
        <f t="shared" si="10"/>
        <v>18226.254050450916</v>
      </c>
      <c r="P29" s="31">
        <f t="shared" si="10"/>
        <v>18586.618378849475</v>
      </c>
      <c r="Q29" s="31">
        <f t="shared" si="10"/>
        <v>18949.941913527909</v>
      </c>
      <c r="R29" s="31">
        <f t="shared" si="10"/>
        <v>19316.248940300975</v>
      </c>
      <c r="S29" s="31">
        <f t="shared" si="10"/>
        <v>19685.563929881762</v>
      </c>
      <c r="T29" s="31">
        <f t="shared" si="10"/>
        <v>20057.911539226207</v>
      </c>
      <c r="U29" s="31">
        <f t="shared" si="10"/>
        <v>20433.316612887065</v>
      </c>
      <c r="V29" s="31">
        <f t="shared" si="10"/>
        <v>20811.804184377404</v>
      </c>
      <c r="W29" s="31">
        <f t="shared" si="10"/>
        <v>21193.399477543739</v>
      </c>
      <c r="X29" s="31">
        <f t="shared" si="10"/>
        <v>21578.127907948819</v>
      </c>
      <c r="Y29" s="31">
        <f t="shared" si="10"/>
        <v>21966.01508426416</v>
      </c>
      <c r="Z29" s="31">
        <f t="shared" si="10"/>
        <v>22357.086809672383</v>
      </c>
      <c r="AA29" s="31">
        <f t="shared" si="10"/>
        <v>22557.62571486253</v>
      </c>
      <c r="AB29" s="31">
        <f t="shared" si="10"/>
        <v>22759.076444282044</v>
      </c>
      <c r="AC29" s="31">
        <f t="shared" si="10"/>
        <v>22961.444468876289</v>
      </c>
      <c r="AD29" s="31">
        <f t="shared" si="10"/>
        <v>23164.735292416324</v>
      </c>
      <c r="AE29" s="31">
        <f t="shared" si="10"/>
        <v>23368.954451695819</v>
      </c>
      <c r="AF29" s="31">
        <f t="shared" si="10"/>
        <v>23574.107516729211</v>
      </c>
      <c r="AG29" s="31">
        <f t="shared" si="10"/>
        <v>23780.200090951024</v>
      </c>
      <c r="AH29" s="31">
        <f t="shared" si="10"/>
        <v>23987.237811416395</v>
      </c>
      <c r="AI29" s="31">
        <f t="shared" si="10"/>
        <v>24195.226349002776</v>
      </c>
      <c r="AJ29" s="31">
        <f t="shared" si="10"/>
        <v>24404.171408612896</v>
      </c>
      <c r="AK29" s="31">
        <f t="shared" si="10"/>
        <v>24614.078729378896</v>
      </c>
      <c r="AL29" s="31">
        <f t="shared" si="10"/>
        <v>24824.954084867717</v>
      </c>
      <c r="AM29" s="31">
        <f t="shared" si="10"/>
        <v>25036.803283287685</v>
      </c>
      <c r="AN29" s="31">
        <f t="shared" si="10"/>
        <v>25249.632167696396</v>
      </c>
      <c r="AO29" s="31">
        <f t="shared" si="10"/>
        <v>25463.446616209781</v>
      </c>
      <c r="AP29" s="31">
        <f t="shared" si="10"/>
        <v>25678.252542212471</v>
      </c>
      <c r="AQ29" s="31">
        <f t="shared" si="10"/>
        <v>25894.055894569392</v>
      </c>
      <c r="AR29" s="31">
        <f t="shared" si="10"/>
        <v>26110.862657838679</v>
      </c>
      <c r="AS29" s="31">
        <f t="shared" si="10"/>
        <v>26328.678852485798</v>
      </c>
      <c r="AT29" s="31">
        <f t="shared" si="10"/>
        <v>26547.510535099027</v>
      </c>
    </row>
    <row r="31" spans="1:49" x14ac:dyDescent="0.35">
      <c r="A31" s="80">
        <v>42118</v>
      </c>
      <c r="E31" s="90">
        <f>E33/E32</f>
        <v>0.34126288111540537</v>
      </c>
      <c r="F31" s="90">
        <f t="shared" ref="F31:L31" si="11">F33/F32</f>
        <v>0.33833478725908916</v>
      </c>
      <c r="G31" s="90">
        <f t="shared" si="11"/>
        <v>0.33605134068751547</v>
      </c>
      <c r="H31" s="90">
        <f t="shared" si="11"/>
        <v>0.33435571298652284</v>
      </c>
      <c r="I31" s="90">
        <f t="shared" si="11"/>
        <v>0.34586773672815363</v>
      </c>
      <c r="J31" s="90">
        <f t="shared" si="11"/>
        <v>0.35782957681515737</v>
      </c>
      <c r="K31" s="90">
        <f t="shared" si="11"/>
        <v>0.37026022594145236</v>
      </c>
      <c r="L31" s="90">
        <f t="shared" si="11"/>
        <v>0.38317951182225574</v>
      </c>
    </row>
    <row r="32" spans="1:49" x14ac:dyDescent="0.35">
      <c r="A32" t="s">
        <v>317</v>
      </c>
      <c r="E32">
        <f>INDEX($D$27:$AT$27,0,MATCH(E34,$D$23:$AT$23,0))</f>
        <v>20513.796490678236</v>
      </c>
      <c r="F32">
        <f t="shared" ref="F32:L32" si="12">INDEX($D$27:$AT$27,0,MATCH(F34,$D$23:$AT$23,0))</f>
        <v>22043.664387745415</v>
      </c>
      <c r="G32">
        <f t="shared" si="12"/>
        <v>23647.521620300347</v>
      </c>
      <c r="H32">
        <f t="shared" si="12"/>
        <v>25328.45081560301</v>
      </c>
      <c r="I32">
        <f t="shared" si="12"/>
        <v>26097.477456143792</v>
      </c>
      <c r="J32">
        <f t="shared" si="12"/>
        <v>26889.853411578209</v>
      </c>
      <c r="K32">
        <f t="shared" si="12"/>
        <v>27706.28761769244</v>
      </c>
      <c r="L32">
        <f t="shared" si="12"/>
        <v>28547.510535099027</v>
      </c>
      <c r="N32" t="s">
        <v>323</v>
      </c>
    </row>
    <row r="33" spans="1:15" ht="16" thickBot="1" x14ac:dyDescent="0.4">
      <c r="B33" t="s">
        <v>89</v>
      </c>
      <c r="C33" t="s">
        <v>71</v>
      </c>
      <c r="E33">
        <f>SUM(E37:E38)</f>
        <v>7000.5972930239468</v>
      </c>
      <c r="F33">
        <f t="shared" ref="F33:L33" si="13">SUM(F37:F38)</f>
        <v>7458.1385010386057</v>
      </c>
      <c r="G33">
        <f t="shared" si="13"/>
        <v>7946.7813444389403</v>
      </c>
      <c r="H33">
        <f t="shared" si="13"/>
        <v>8468.7122312950196</v>
      </c>
      <c r="I33">
        <f t="shared" si="13"/>
        <v>9026.2754620704654</v>
      </c>
      <c r="J33">
        <f t="shared" si="13"/>
        <v>9621.9848668866471</v>
      </c>
      <c r="K33">
        <f t="shared" si="13"/>
        <v>10258.536313325667</v>
      </c>
      <c r="L33">
        <f t="shared" si="13"/>
        <v>10938.821150579948</v>
      </c>
      <c r="N33" t="s">
        <v>324</v>
      </c>
    </row>
    <row r="34" spans="1:15" x14ac:dyDescent="0.35">
      <c r="B34" s="35"/>
      <c r="C34" s="35">
        <v>2007</v>
      </c>
      <c r="D34" s="35">
        <v>2010</v>
      </c>
      <c r="E34" s="35">
        <v>2015</v>
      </c>
      <c r="F34" s="35">
        <v>2020</v>
      </c>
      <c r="G34" s="35">
        <v>2025</v>
      </c>
      <c r="H34" s="35">
        <v>2030</v>
      </c>
      <c r="I34" s="35">
        <v>2035</v>
      </c>
      <c r="J34" s="35">
        <v>2040</v>
      </c>
      <c r="K34" s="35">
        <v>2045</v>
      </c>
      <c r="L34" s="35">
        <v>2050</v>
      </c>
      <c r="M34" s="49" t="s">
        <v>310</v>
      </c>
    </row>
    <row r="35" spans="1:15" x14ac:dyDescent="0.35">
      <c r="B35" s="35" t="s">
        <v>67</v>
      </c>
      <c r="C35" s="47">
        <v>1923.829</v>
      </c>
      <c r="D35" s="35">
        <v>1950.8789652689306</v>
      </c>
      <c r="E35">
        <v>2076.8943238574548</v>
      </c>
      <c r="F35">
        <v>2299.447917763604</v>
      </c>
      <c r="G35">
        <v>2585.9832676143824</v>
      </c>
      <c r="H35">
        <v>2942.5289506641734</v>
      </c>
      <c r="I35">
        <v>3373.5068752363168</v>
      </c>
      <c r="J35">
        <v>3907.0661947557419</v>
      </c>
      <c r="K35">
        <v>4583.9441420048279</v>
      </c>
      <c r="L35">
        <v>5469.5491032581167</v>
      </c>
      <c r="M35" s="77">
        <f>L35/(SUM(L$35:L$38))</f>
        <v>0.20843652122437087</v>
      </c>
      <c r="N35" t="s">
        <v>320</v>
      </c>
      <c r="O35">
        <f>(L35+L36)/SUM(L35:L38)</f>
        <v>0.5831375157480041</v>
      </c>
    </row>
    <row r="36" spans="1:15" x14ac:dyDescent="0.35">
      <c r="B36" s="35" t="s">
        <v>68</v>
      </c>
      <c r="C36" s="47">
        <v>3750.2890000000002</v>
      </c>
      <c r="D36" s="35">
        <v>3790.6368262328642</v>
      </c>
      <c r="E36">
        <v>3988.5927231963133</v>
      </c>
      <c r="F36">
        <v>4358.4131547384168</v>
      </c>
      <c r="G36">
        <v>4859.0027002981333</v>
      </c>
      <c r="H36">
        <v>5495.7716293673348</v>
      </c>
      <c r="I36">
        <v>6266.0311282960183</v>
      </c>
      <c r="J36">
        <v>7206.8662139805019</v>
      </c>
      <c r="K36">
        <v>8364.375449363868</v>
      </c>
      <c r="L36">
        <v>9832.4683052090622</v>
      </c>
      <c r="M36" s="77">
        <f t="shared" ref="M36:M38" si="14">L36/(SUM(L$35:L$38))</f>
        <v>0.3747009945236332</v>
      </c>
      <c r="N36" t="s">
        <v>321</v>
      </c>
      <c r="O36">
        <f>L37/SUM(L35:L38)</f>
        <v>0.24531083194997727</v>
      </c>
    </row>
    <row r="37" spans="1:15" x14ac:dyDescent="0.35">
      <c r="A37" t="s">
        <v>329</v>
      </c>
      <c r="B37" s="35" t="s">
        <v>69</v>
      </c>
      <c r="C37" s="47">
        <v>3485.45</v>
      </c>
      <c r="D37" s="35">
        <v>3548.564836620506</v>
      </c>
      <c r="E37">
        <f>D37*(1.015)^5</f>
        <v>3822.8121352378394</v>
      </c>
      <c r="F37">
        <f t="shared" ref="F37:L37" si="15">E37*(1.015)^5</f>
        <v>4118.2543631467934</v>
      </c>
      <c r="G37">
        <f t="shared" si="15"/>
        <v>4436.5295493450712</v>
      </c>
      <c r="H37">
        <f t="shared" si="15"/>
        <v>4779.4023162697968</v>
      </c>
      <c r="I37">
        <f t="shared" si="15"/>
        <v>5148.7736634453795</v>
      </c>
      <c r="J37">
        <f t="shared" si="15"/>
        <v>5546.6915072508564</v>
      </c>
      <c r="K37">
        <f t="shared" si="15"/>
        <v>5975.3620352426578</v>
      </c>
      <c r="L37">
        <f t="shared" si="15"/>
        <v>6437.1619379848944</v>
      </c>
      <c r="M37" s="77">
        <f t="shared" si="14"/>
        <v>0.24531083194997727</v>
      </c>
      <c r="N37" t="s">
        <v>322</v>
      </c>
      <c r="O37">
        <f>L38/SUM(L35:L38)</f>
        <v>0.17155165230201855</v>
      </c>
    </row>
    <row r="38" spans="1:15" ht="16" thickBot="1" x14ac:dyDescent="0.4">
      <c r="A38" t="s">
        <v>328</v>
      </c>
      <c r="B38" s="35" t="s">
        <v>70</v>
      </c>
      <c r="C38" s="47">
        <v>2906.0039999999999</v>
      </c>
      <c r="D38" s="35">
        <v>2949.8118846357452</v>
      </c>
      <c r="E38">
        <f>D38*(1.015)^5</f>
        <v>3177.7851577861074</v>
      </c>
      <c r="F38">
        <f t="shared" ref="F38:L38" si="16">E38*(1.01)^5</f>
        <v>3339.8841378918128</v>
      </c>
      <c r="G38">
        <f t="shared" si="16"/>
        <v>3510.2517950938691</v>
      </c>
      <c r="H38">
        <f t="shared" si="16"/>
        <v>3689.3099150252219</v>
      </c>
      <c r="I38">
        <f t="shared" si="16"/>
        <v>3877.501798625085</v>
      </c>
      <c r="J38">
        <f t="shared" si="16"/>
        <v>4075.2933596357902</v>
      </c>
      <c r="K38">
        <f t="shared" si="16"/>
        <v>4283.1742780830091</v>
      </c>
      <c r="L38">
        <f t="shared" si="16"/>
        <v>4501.6592125950547</v>
      </c>
      <c r="M38" s="78">
        <f t="shared" si="14"/>
        <v>0.17155165230201855</v>
      </c>
    </row>
    <row r="39" spans="1:15" x14ac:dyDescent="0.35">
      <c r="A39" t="s">
        <v>327</v>
      </c>
      <c r="C39" s="79">
        <f>C35+C36</f>
        <v>5674.1180000000004</v>
      </c>
      <c r="D39" s="79">
        <f t="shared" ref="D39:L39" si="17">D35+D36</f>
        <v>5741.5157915017953</v>
      </c>
      <c r="E39" s="79">
        <f t="shared" si="17"/>
        <v>6065.487047053768</v>
      </c>
      <c r="F39" s="79">
        <f t="shared" si="17"/>
        <v>6657.8610725020208</v>
      </c>
      <c r="G39" s="79">
        <f t="shared" si="17"/>
        <v>7444.9859679125157</v>
      </c>
      <c r="H39" s="79">
        <f t="shared" si="17"/>
        <v>8438.3005800315077</v>
      </c>
      <c r="I39" s="79">
        <f t="shared" si="17"/>
        <v>9639.538003532336</v>
      </c>
      <c r="J39" s="79">
        <f t="shared" si="17"/>
        <v>11113.932408736244</v>
      </c>
      <c r="K39" s="79">
        <f t="shared" si="17"/>
        <v>12948.319591368696</v>
      </c>
      <c r="L39" s="79">
        <f t="shared" si="17"/>
        <v>15302.017408467178</v>
      </c>
    </row>
    <row r="40" spans="1:15" x14ac:dyDescent="0.35">
      <c r="B40" t="s">
        <v>63</v>
      </c>
      <c r="C40" s="31">
        <f>SUM(C35:C38)</f>
        <v>12065.572</v>
      </c>
      <c r="D40" s="31">
        <f t="shared" ref="D40:L40" si="18">SUM(D35:D38)</f>
        <v>12239.892512758046</v>
      </c>
      <c r="E40" s="31">
        <f t="shared" si="18"/>
        <v>13066.084340077716</v>
      </c>
      <c r="F40" s="31">
        <f t="shared" si="18"/>
        <v>14115.999573540628</v>
      </c>
      <c r="G40" s="31">
        <f t="shared" si="18"/>
        <v>15391.767312351456</v>
      </c>
      <c r="H40" s="31">
        <f t="shared" si="18"/>
        <v>16907.012811326524</v>
      </c>
      <c r="I40" s="31">
        <f t="shared" si="18"/>
        <v>18665.813465602801</v>
      </c>
      <c r="J40" s="31">
        <f t="shared" si="18"/>
        <v>20735.917275622891</v>
      </c>
      <c r="K40" s="31">
        <f t="shared" si="18"/>
        <v>23206.855904694363</v>
      </c>
      <c r="L40" s="31">
        <f t="shared" si="18"/>
        <v>26240.83855904713</v>
      </c>
    </row>
    <row r="41" spans="1:15" x14ac:dyDescent="0.35">
      <c r="B41" s="81" t="s">
        <v>314</v>
      </c>
      <c r="C41" s="34">
        <f>C29</f>
        <v>15792.633332574345</v>
      </c>
      <c r="D41" s="34">
        <f>F29</f>
        <v>16078.609748169401</v>
      </c>
      <c r="E41" s="34">
        <f>K29</f>
        <v>16813.909480299641</v>
      </c>
      <c r="F41" s="34">
        <f>P29</f>
        <v>18586.618378849475</v>
      </c>
      <c r="G41" s="34">
        <f>U29</f>
        <v>20433.316612887065</v>
      </c>
      <c r="H41" s="34">
        <f>Z29</f>
        <v>22357.086809672383</v>
      </c>
      <c r="I41" s="34">
        <f>AE29</f>
        <v>23368.954451695819</v>
      </c>
      <c r="J41" s="34">
        <f>AJ29</f>
        <v>24404.171408612896</v>
      </c>
      <c r="K41" s="34">
        <f>AO29</f>
        <v>25463.446616209781</v>
      </c>
      <c r="L41" s="34">
        <f>AT29</f>
        <v>26547.510535099027</v>
      </c>
    </row>
    <row r="42" spans="1:15" x14ac:dyDescent="0.35">
      <c r="B42" t="s">
        <v>90</v>
      </c>
      <c r="C42" s="34">
        <f>C$29-C40</f>
        <v>3727.0613325743452</v>
      </c>
      <c r="D42" s="34">
        <f>F$29-D40</f>
        <v>3838.7172354113554</v>
      </c>
      <c r="E42" s="34">
        <f>K$29-E40</f>
        <v>3747.8251402219248</v>
      </c>
      <c r="F42" s="34">
        <f>P$29-F40</f>
        <v>4470.6188053088463</v>
      </c>
      <c r="G42" s="34">
        <f>U$29-G40</f>
        <v>5041.5493005356093</v>
      </c>
      <c r="H42" s="34">
        <f>Z$29-H40</f>
        <v>5450.0739983458589</v>
      </c>
      <c r="I42" s="34">
        <f>AE$29-I40</f>
        <v>4703.140986093018</v>
      </c>
      <c r="J42" s="34">
        <f>AJ$29-J40</f>
        <v>3668.254132990005</v>
      </c>
      <c r="K42" s="34">
        <f>AO$29-K40</f>
        <v>2256.5907115154187</v>
      </c>
      <c r="L42" s="34">
        <f>AT$29-L40</f>
        <v>306.67197605189722</v>
      </c>
    </row>
    <row r="43" spans="1:15" x14ac:dyDescent="0.35">
      <c r="B43" t="s">
        <v>312</v>
      </c>
      <c r="C43" s="34">
        <f>D25</f>
        <v>31764.868111121457</v>
      </c>
      <c r="D43" s="34">
        <f>F25</f>
        <v>32957.869981596239</v>
      </c>
      <c r="E43" s="34">
        <f>K25</f>
        <v>35622.595551130013</v>
      </c>
      <c r="F43" s="34">
        <f>P25</f>
        <v>36704.174727980135</v>
      </c>
      <c r="G43" s="34">
        <f>U25</f>
        <v>37818.592991867488</v>
      </c>
      <c r="H43" s="34">
        <f>AA25</f>
        <v>39200.648493071734</v>
      </c>
      <c r="I43" s="34">
        <f>AE25</f>
        <v>40149.965317144291</v>
      </c>
      <c r="J43" s="34">
        <f>AJ25</f>
        <v>41369.00524858186</v>
      </c>
      <c r="K43" s="34">
        <f>AO25</f>
        <v>42625.057873372985</v>
      </c>
      <c r="L43" s="34">
        <f>AT25</f>
        <v>43919.246977075425</v>
      </c>
    </row>
    <row r="44" spans="1:15" x14ac:dyDescent="0.35">
      <c r="B44" s="41" t="s">
        <v>91</v>
      </c>
      <c r="C44" s="42">
        <f>C42/C$29</f>
        <v>0.23599999152052747</v>
      </c>
      <c r="D44" s="42">
        <f>D42/F$29</f>
        <v>0.23874683791292373</v>
      </c>
      <c r="E44" s="76">
        <f>E42/K$29</f>
        <v>0.2229002805452914</v>
      </c>
      <c r="F44" s="42">
        <f>F42/P$29</f>
        <v>0.24052889633738642</v>
      </c>
      <c r="G44" s="42">
        <f>G42/U$29</f>
        <v>0.24673181530187616</v>
      </c>
      <c r="H44" s="42">
        <f>H42/Z$29</f>
        <v>0.24377388900185262</v>
      </c>
      <c r="I44" s="42">
        <f>I42/AE$29</f>
        <v>0.20125594389832552</v>
      </c>
      <c r="J44" s="42">
        <f>J42/AJ$29</f>
        <v>0.15031258679388632</v>
      </c>
      <c r="K44" s="42">
        <f>K42/AO$29</f>
        <v>8.8620788282403801E-2</v>
      </c>
      <c r="L44" s="42">
        <f>L42/AT$29</f>
        <v>1.1551816719177479E-2</v>
      </c>
    </row>
    <row r="45" spans="1:15" x14ac:dyDescent="0.35">
      <c r="B45" t="s">
        <v>319</v>
      </c>
      <c r="C45" s="82">
        <f>D26</f>
        <v>0.5928255809102545</v>
      </c>
      <c r="D45" s="83">
        <f>F26</f>
        <v>0.5568383711262257</v>
      </c>
      <c r="E45" s="84">
        <f>K26</f>
        <v>0.57586473341714428</v>
      </c>
      <c r="F45" s="84">
        <f>P26</f>
        <v>0.60057648894476312</v>
      </c>
      <c r="G45" s="84">
        <f>U26</f>
        <v>0.62528824447238196</v>
      </c>
      <c r="H45" s="83">
        <f>Z26</f>
        <v>0.65</v>
      </c>
      <c r="I45" s="83">
        <f>AE26</f>
        <v>0.65</v>
      </c>
      <c r="J45" s="83">
        <f>AJ26</f>
        <v>0.65</v>
      </c>
      <c r="K45" s="83">
        <f>AG26</f>
        <v>0.65</v>
      </c>
      <c r="L45" s="83">
        <f>AL26</f>
        <v>0.65</v>
      </c>
    </row>
    <row r="46" spans="1:15" x14ac:dyDescent="0.35">
      <c r="A46" s="80">
        <v>42118</v>
      </c>
    </row>
    <row r="47" spans="1:15" x14ac:dyDescent="0.35">
      <c r="A47" t="s">
        <v>318</v>
      </c>
    </row>
    <row r="48" spans="1:15" ht="16" thickBot="1" x14ac:dyDescent="0.4">
      <c r="B48" t="s">
        <v>89</v>
      </c>
      <c r="C48" t="s">
        <v>71</v>
      </c>
    </row>
    <row r="49" spans="1:46" x14ac:dyDescent="0.35">
      <c r="B49" s="35"/>
      <c r="C49" s="35">
        <v>2007</v>
      </c>
      <c r="D49" s="35">
        <v>2010</v>
      </c>
      <c r="E49" s="35">
        <v>2015</v>
      </c>
      <c r="F49" s="35">
        <v>2020</v>
      </c>
      <c r="G49">
        <v>2025</v>
      </c>
      <c r="H49">
        <v>2030</v>
      </c>
      <c r="I49">
        <v>2035</v>
      </c>
      <c r="J49">
        <v>2040</v>
      </c>
      <c r="K49">
        <v>2045</v>
      </c>
      <c r="L49">
        <v>2050</v>
      </c>
      <c r="M49" s="49" t="s">
        <v>310</v>
      </c>
    </row>
    <row r="50" spans="1:46" x14ac:dyDescent="0.35">
      <c r="B50" s="35" t="s">
        <v>67</v>
      </c>
      <c r="C50" s="35">
        <v>1923.829</v>
      </c>
      <c r="D50">
        <v>1933.4466989885238</v>
      </c>
      <c r="E50">
        <v>1989.3231602891628</v>
      </c>
      <c r="F50">
        <v>2101.7527579075404</v>
      </c>
      <c r="G50">
        <v>2275.1225015461423</v>
      </c>
      <c r="H50">
        <v>2519.5190797855753</v>
      </c>
      <c r="I50">
        <v>2824.6758073981778</v>
      </c>
      <c r="J50">
        <v>3206.7640678531943</v>
      </c>
      <c r="K50">
        <v>3685.7975028834198</v>
      </c>
      <c r="L50">
        <v>4288.0474318319539</v>
      </c>
      <c r="M50" s="77">
        <f>L50/(SUM(L$50:L$53))</f>
        <v>0.19641398991517312</v>
      </c>
      <c r="N50" t="s">
        <v>320</v>
      </c>
      <c r="O50">
        <f>(L50+L51)/SUM(L50:L53)</f>
        <v>0.58448158465536793</v>
      </c>
    </row>
    <row r="51" spans="1:46" x14ac:dyDescent="0.35">
      <c r="B51" s="35" t="s">
        <v>68</v>
      </c>
      <c r="C51" s="35">
        <v>3750.2890000000002</v>
      </c>
      <c r="D51">
        <v>3770.5500392253339</v>
      </c>
      <c r="E51">
        <v>3887.2765256138446</v>
      </c>
      <c r="F51">
        <v>4117.9057893279696</v>
      </c>
      <c r="G51">
        <v>4467.4507392458172</v>
      </c>
      <c r="H51">
        <v>4952.9416563649456</v>
      </c>
      <c r="I51">
        <v>5561.8808377833711</v>
      </c>
      <c r="J51">
        <v>6324.836456747862</v>
      </c>
      <c r="K51">
        <v>7277.8461707391916</v>
      </c>
      <c r="L51">
        <v>8472.1676583300577</v>
      </c>
      <c r="M51" s="77">
        <f t="shared" ref="M51:M53" si="19">L51/(SUM(L$50:L$53))</f>
        <v>0.38806759474019481</v>
      </c>
      <c r="N51" t="s">
        <v>321</v>
      </c>
      <c r="O51">
        <f>L52/SUM(L50:L53)</f>
        <v>0.23349468593374978</v>
      </c>
    </row>
    <row r="52" spans="1:46" x14ac:dyDescent="0.35">
      <c r="A52" t="s">
        <v>326</v>
      </c>
      <c r="B52" s="35" t="s">
        <v>69</v>
      </c>
      <c r="C52" s="35">
        <v>3485.45</v>
      </c>
      <c r="D52">
        <v>3548.564836620506</v>
      </c>
      <c r="E52">
        <v>3656.3069529826475</v>
      </c>
      <c r="F52">
        <v>3768.2565662310039</v>
      </c>
      <c r="G52">
        <v>3902.0037597050077</v>
      </c>
      <c r="H52">
        <v>4065.6379671866139</v>
      </c>
      <c r="I52">
        <v>4262.4587254793842</v>
      </c>
      <c r="J52">
        <v>4496.5435480217875</v>
      </c>
      <c r="K52">
        <v>4772.8878948399133</v>
      </c>
      <c r="L52">
        <v>5097.5813321496917</v>
      </c>
      <c r="M52" s="77">
        <f t="shared" si="19"/>
        <v>0.23349468593374978</v>
      </c>
      <c r="N52" t="s">
        <v>322</v>
      </c>
      <c r="O52">
        <f>L53/SUM(L50:L53)</f>
        <v>0.1820237294108823</v>
      </c>
    </row>
    <row r="53" spans="1:46" ht="16" thickBot="1" x14ac:dyDescent="0.4">
      <c r="A53" t="s">
        <v>330</v>
      </c>
      <c r="B53" s="35" t="s">
        <v>70</v>
      </c>
      <c r="C53" s="35">
        <v>2906.0039999999999</v>
      </c>
      <c r="D53">
        <v>2949.8118846357465</v>
      </c>
      <c r="E53">
        <v>3024.2983312150227</v>
      </c>
      <c r="F53">
        <v>3101.2827018028229</v>
      </c>
      <c r="G53">
        <v>3192.2686090871971</v>
      </c>
      <c r="H53">
        <v>3302.29126692206</v>
      </c>
      <c r="I53">
        <v>3433.1047966068531</v>
      </c>
      <c r="J53">
        <v>3586.8427978742684</v>
      </c>
      <c r="K53">
        <v>3766.0760849478374</v>
      </c>
      <c r="L53">
        <v>3973.8838652475847</v>
      </c>
      <c r="M53" s="78">
        <f t="shared" si="19"/>
        <v>0.1820237294108823</v>
      </c>
    </row>
    <row r="54" spans="1:46" x14ac:dyDescent="0.35">
      <c r="A54" t="s">
        <v>325</v>
      </c>
      <c r="C54">
        <f>C50+C51</f>
        <v>5674.1180000000004</v>
      </c>
      <c r="D54">
        <f t="shared" ref="D54:L54" si="20">D50+D51</f>
        <v>5703.9967382138575</v>
      </c>
      <c r="E54">
        <f t="shared" si="20"/>
        <v>5876.5996859030074</v>
      </c>
      <c r="F54">
        <f t="shared" si="20"/>
        <v>6219.65854723551</v>
      </c>
      <c r="G54">
        <f t="shared" si="20"/>
        <v>6742.5732407919595</v>
      </c>
      <c r="H54">
        <f t="shared" si="20"/>
        <v>7472.4607361505205</v>
      </c>
      <c r="I54">
        <f t="shared" si="20"/>
        <v>8386.5566451815484</v>
      </c>
      <c r="J54">
        <f t="shared" si="20"/>
        <v>9531.6005246010573</v>
      </c>
      <c r="K54">
        <f t="shared" si="20"/>
        <v>10963.643673622611</v>
      </c>
      <c r="L54">
        <f t="shared" si="20"/>
        <v>12760.215090162012</v>
      </c>
    </row>
    <row r="55" spans="1:46" x14ac:dyDescent="0.35">
      <c r="B55" t="s">
        <v>63</v>
      </c>
      <c r="C55" s="31">
        <f>SUM(C50:C53)</f>
        <v>12065.572</v>
      </c>
      <c r="D55" s="31">
        <f t="shared" ref="D55:L55" si="21">SUM(D50:D53)</f>
        <v>12202.373459470109</v>
      </c>
      <c r="E55" s="31">
        <f t="shared" si="21"/>
        <v>12557.204970100678</v>
      </c>
      <c r="F55" s="31">
        <f t="shared" si="21"/>
        <v>13089.197815269337</v>
      </c>
      <c r="G55" s="31">
        <f t="shared" si="21"/>
        <v>13836.845609584165</v>
      </c>
      <c r="H55" s="31">
        <f t="shared" si="21"/>
        <v>14840.389970259195</v>
      </c>
      <c r="I55" s="31">
        <f t="shared" si="21"/>
        <v>16082.120167267785</v>
      </c>
      <c r="J55" s="31">
        <f t="shared" si="21"/>
        <v>17614.986870497112</v>
      </c>
      <c r="K55" s="31">
        <f t="shared" si="21"/>
        <v>19502.607653410363</v>
      </c>
      <c r="L55" s="31">
        <f t="shared" si="21"/>
        <v>21831.680287559288</v>
      </c>
    </row>
    <row r="57" spans="1:46" x14ac:dyDescent="0.35">
      <c r="B57" t="s">
        <v>90</v>
      </c>
      <c r="C57" s="34">
        <f>C$29-C55</f>
        <v>3727.0613325743452</v>
      </c>
      <c r="D57" s="34">
        <f>F$29-D55</f>
        <v>3876.2362886992923</v>
      </c>
      <c r="E57" s="34">
        <f>K$29-E55</f>
        <v>4256.7045101989625</v>
      </c>
      <c r="F57" s="34">
        <f>P$29-F55</f>
        <v>5497.4205635801372</v>
      </c>
      <c r="G57" s="34">
        <f>U$29-G55</f>
        <v>6596.4710033029005</v>
      </c>
      <c r="H57" s="34">
        <f>Z$29-H55</f>
        <v>7516.6968394131873</v>
      </c>
      <c r="I57" s="34">
        <f>AE$29-I55</f>
        <v>7286.8342844280342</v>
      </c>
      <c r="J57" s="34">
        <f>AJ$29-J55</f>
        <v>6789.1845381157837</v>
      </c>
      <c r="K57" s="34">
        <f>AO$29-K55</f>
        <v>5960.8389627994184</v>
      </c>
      <c r="L57" s="34">
        <f>AT$29-L55</f>
        <v>4715.8302475397395</v>
      </c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</row>
    <row r="59" spans="1:46" x14ac:dyDescent="0.35">
      <c r="B59" s="41" t="s">
        <v>91</v>
      </c>
      <c r="C59" s="42">
        <f>C57/C$29</f>
        <v>0.23599999152052747</v>
      </c>
      <c r="D59" s="42">
        <f>D57/F$29</f>
        <v>0.24108031411985814</v>
      </c>
      <c r="E59" s="76">
        <f>E57/K$29</f>
        <v>0.25316566115610512</v>
      </c>
      <c r="F59" s="42">
        <f>F57/P$29</f>
        <v>0.29577303689819617</v>
      </c>
      <c r="G59" s="42">
        <f>G57/U$29</f>
        <v>0.32282918765828644</v>
      </c>
      <c r="H59" s="42">
        <f>H57/Z$29</f>
        <v>0.33621092512648948</v>
      </c>
      <c r="I59" s="42">
        <f>I57/AE$29</f>
        <v>0.31181687223063798</v>
      </c>
      <c r="J59" s="42">
        <f>J57/AJ$29</f>
        <v>0.27819770745093586</v>
      </c>
      <c r="K59" s="42">
        <f>K57/AO$29</f>
        <v>0.23409395643262237</v>
      </c>
      <c r="L59" s="42">
        <f>L57/AT$29</f>
        <v>0.17763738115123226</v>
      </c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</row>
  </sheetData>
  <mergeCells count="1">
    <mergeCell ref="A1:C1"/>
  </mergeCells>
  <pageMargins left="0.75" right="0.75" top="1" bottom="1" header="0.5" footer="0.5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234"/>
  <sheetViews>
    <sheetView topLeftCell="A52" workbookViewId="0">
      <selection activeCell="E27" sqref="E27"/>
    </sheetView>
  </sheetViews>
  <sheetFormatPr defaultColWidth="11" defaultRowHeight="15.5" x14ac:dyDescent="0.35"/>
  <cols>
    <col min="12" max="12" width="20.58203125" customWidth="1"/>
  </cols>
  <sheetData>
    <row r="2" spans="2:15" x14ac:dyDescent="0.35">
      <c r="B2" t="s">
        <v>94</v>
      </c>
      <c r="F2" t="s">
        <v>83</v>
      </c>
    </row>
    <row r="4" spans="2:15" x14ac:dyDescent="0.35">
      <c r="C4" t="s">
        <v>66</v>
      </c>
      <c r="G4" t="s">
        <v>67</v>
      </c>
      <c r="H4" t="s">
        <v>68</v>
      </c>
      <c r="I4" t="s">
        <v>69</v>
      </c>
      <c r="J4" t="s">
        <v>70</v>
      </c>
    </row>
    <row r="5" spans="2:15" x14ac:dyDescent="0.35">
      <c r="B5" t="s">
        <v>67</v>
      </c>
      <c r="C5" t="s">
        <v>74</v>
      </c>
      <c r="F5" t="s">
        <v>95</v>
      </c>
      <c r="G5" t="s">
        <v>96</v>
      </c>
      <c r="H5" t="s">
        <v>97</v>
      </c>
      <c r="I5" t="s">
        <v>98</v>
      </c>
      <c r="J5" t="s">
        <v>99</v>
      </c>
    </row>
    <row r="6" spans="2:15" x14ac:dyDescent="0.35">
      <c r="B6" t="s">
        <v>68</v>
      </c>
      <c r="C6" t="s">
        <v>76</v>
      </c>
      <c r="F6" t="s">
        <v>100</v>
      </c>
      <c r="G6" t="s">
        <v>101</v>
      </c>
      <c r="H6" t="s">
        <v>102</v>
      </c>
      <c r="I6" t="s">
        <v>103</v>
      </c>
      <c r="J6" t="s">
        <v>104</v>
      </c>
    </row>
    <row r="7" spans="2:15" x14ac:dyDescent="0.35">
      <c r="B7" t="s">
        <v>69</v>
      </c>
      <c r="C7" t="s">
        <v>78</v>
      </c>
      <c r="F7" t="s">
        <v>105</v>
      </c>
      <c r="G7" t="s">
        <v>106</v>
      </c>
      <c r="H7" t="s">
        <v>107</v>
      </c>
      <c r="I7" t="s">
        <v>108</v>
      </c>
      <c r="J7" t="s">
        <v>109</v>
      </c>
    </row>
    <row r="8" spans="2:15" x14ac:dyDescent="0.35">
      <c r="B8" t="s">
        <v>70</v>
      </c>
      <c r="C8" t="s">
        <v>80</v>
      </c>
      <c r="F8" t="s">
        <v>110</v>
      </c>
      <c r="G8" t="s">
        <v>111</v>
      </c>
      <c r="H8" t="s">
        <v>112</v>
      </c>
      <c r="I8" t="s">
        <v>113</v>
      </c>
      <c r="J8" t="s">
        <v>114</v>
      </c>
    </row>
    <row r="9" spans="2:15" x14ac:dyDescent="0.35">
      <c r="F9" t="s">
        <v>115</v>
      </c>
      <c r="G9" t="s">
        <v>116</v>
      </c>
      <c r="H9" t="s">
        <v>117</v>
      </c>
      <c r="I9" t="s">
        <v>118</v>
      </c>
      <c r="J9" t="s">
        <v>119</v>
      </c>
      <c r="L9" s="7" t="s">
        <v>31</v>
      </c>
      <c r="M9" s="8">
        <v>31544.169475634135</v>
      </c>
    </row>
    <row r="10" spans="2:15" x14ac:dyDescent="0.35">
      <c r="F10" t="s">
        <v>120</v>
      </c>
      <c r="G10" t="s">
        <v>121</v>
      </c>
      <c r="H10" t="s">
        <v>122</v>
      </c>
      <c r="I10" t="s">
        <v>123</v>
      </c>
      <c r="J10" t="s">
        <v>124</v>
      </c>
      <c r="L10" s="7" t="s">
        <v>32</v>
      </c>
      <c r="M10" s="8">
        <v>18808.476851495099</v>
      </c>
    </row>
    <row r="11" spans="2:15" x14ac:dyDescent="0.35">
      <c r="F11" t="s">
        <v>125</v>
      </c>
      <c r="G11" t="s">
        <v>126</v>
      </c>
      <c r="H11" t="s">
        <v>127</v>
      </c>
      <c r="I11" t="s">
        <v>128</v>
      </c>
      <c r="J11" t="s">
        <v>129</v>
      </c>
      <c r="L11" s="12" t="s">
        <v>33</v>
      </c>
      <c r="M11" s="13">
        <v>14437.740355897236</v>
      </c>
      <c r="O11" s="46">
        <f>M12+M15+M14</f>
        <v>12004.504732354811</v>
      </c>
    </row>
    <row r="12" spans="2:15" x14ac:dyDescent="0.35">
      <c r="F12" t="s">
        <v>130</v>
      </c>
      <c r="G12" t="s">
        <v>131</v>
      </c>
      <c r="H12" t="s">
        <v>132</v>
      </c>
      <c r="I12" t="s">
        <v>133</v>
      </c>
      <c r="J12" t="s">
        <v>134</v>
      </c>
      <c r="L12" s="12" t="s">
        <v>34</v>
      </c>
      <c r="M12" s="13">
        <v>9933.8134228161398</v>
      </c>
      <c r="O12" s="46">
        <f>O11+M13</f>
        <v>14437.740355897276</v>
      </c>
    </row>
    <row r="13" spans="2:15" x14ac:dyDescent="0.35">
      <c r="F13" t="s">
        <v>135</v>
      </c>
      <c r="G13" t="s">
        <v>136</v>
      </c>
      <c r="H13" t="s">
        <v>137</v>
      </c>
      <c r="I13" t="s">
        <v>138</v>
      </c>
      <c r="J13" t="s">
        <v>139</v>
      </c>
      <c r="L13" s="12" t="s">
        <v>35</v>
      </c>
      <c r="M13" s="13">
        <v>2433.2356235424659</v>
      </c>
    </row>
    <row r="14" spans="2:15" x14ac:dyDescent="0.35">
      <c r="F14" t="s">
        <v>140</v>
      </c>
      <c r="G14" t="s">
        <v>141</v>
      </c>
      <c r="H14" t="s">
        <v>142</v>
      </c>
      <c r="I14" t="s">
        <v>143</v>
      </c>
      <c r="J14" t="s">
        <v>144</v>
      </c>
      <c r="L14" s="12" t="s">
        <v>36</v>
      </c>
      <c r="M14" s="13">
        <v>838.05878871336745</v>
      </c>
    </row>
    <row r="15" spans="2:15" x14ac:dyDescent="0.35">
      <c r="F15" t="s">
        <v>145</v>
      </c>
      <c r="G15" t="s">
        <v>146</v>
      </c>
      <c r="H15" t="s">
        <v>147</v>
      </c>
      <c r="I15" t="s">
        <v>148</v>
      </c>
      <c r="J15" t="s">
        <v>149</v>
      </c>
      <c r="L15" s="12" t="s">
        <v>37</v>
      </c>
      <c r="M15" s="13">
        <v>1232.6325208253047</v>
      </c>
    </row>
    <row r="16" spans="2:15" x14ac:dyDescent="0.35">
      <c r="F16" t="s">
        <v>150</v>
      </c>
      <c r="G16" t="s">
        <v>151</v>
      </c>
      <c r="H16" t="s">
        <v>152</v>
      </c>
      <c r="I16" t="s">
        <v>153</v>
      </c>
      <c r="J16" t="s">
        <v>154</v>
      </c>
      <c r="L16" s="12" t="s">
        <v>38</v>
      </c>
      <c r="M16" s="13">
        <v>4370.7364955978273</v>
      </c>
    </row>
    <row r="17" spans="6:13" x14ac:dyDescent="0.35">
      <c r="F17" t="s">
        <v>155</v>
      </c>
      <c r="G17" t="s">
        <v>156</v>
      </c>
      <c r="H17" t="s">
        <v>157</v>
      </c>
      <c r="I17" t="s">
        <v>158</v>
      </c>
      <c r="J17" t="s">
        <v>159</v>
      </c>
      <c r="L17" s="12" t="s">
        <v>39</v>
      </c>
      <c r="M17" s="13">
        <v>12735.692624139174</v>
      </c>
    </row>
    <row r="18" spans="6:13" x14ac:dyDescent="0.35">
      <c r="F18" t="s">
        <v>160</v>
      </c>
      <c r="G18" t="s">
        <v>161</v>
      </c>
      <c r="H18" t="s">
        <v>162</v>
      </c>
      <c r="I18" t="s">
        <v>163</v>
      </c>
      <c r="J18" t="s">
        <v>164</v>
      </c>
      <c r="L18" s="12" t="s">
        <v>40</v>
      </c>
      <c r="M18" s="13">
        <v>1202.0746746159048</v>
      </c>
    </row>
    <row r="19" spans="6:13" x14ac:dyDescent="0.35">
      <c r="F19" t="s">
        <v>165</v>
      </c>
      <c r="G19" t="s">
        <v>166</v>
      </c>
      <c r="H19" t="s">
        <v>167</v>
      </c>
      <c r="I19" t="s">
        <v>168</v>
      </c>
      <c r="J19" t="s">
        <v>169</v>
      </c>
      <c r="L19" s="12" t="s">
        <v>41</v>
      </c>
      <c r="M19" s="13">
        <v>11533.617949523308</v>
      </c>
    </row>
    <row r="20" spans="6:13" x14ac:dyDescent="0.35">
      <c r="F20" t="s">
        <v>170</v>
      </c>
      <c r="G20" t="s">
        <v>171</v>
      </c>
      <c r="H20" t="s">
        <v>172</v>
      </c>
      <c r="I20" t="s">
        <v>141</v>
      </c>
      <c r="J20" t="s">
        <v>173</v>
      </c>
      <c r="L20" s="7" t="s">
        <v>42</v>
      </c>
      <c r="M20" s="13"/>
    </row>
    <row r="21" spans="6:13" x14ac:dyDescent="0.35">
      <c r="F21" t="s">
        <v>174</v>
      </c>
      <c r="G21" t="s">
        <v>175</v>
      </c>
      <c r="H21" t="s">
        <v>176</v>
      </c>
      <c r="I21" t="s">
        <v>177</v>
      </c>
      <c r="J21" t="s">
        <v>178</v>
      </c>
      <c r="L21" s="12" t="s">
        <v>43</v>
      </c>
      <c r="M21" s="17">
        <v>23.2</v>
      </c>
    </row>
    <row r="22" spans="6:13" x14ac:dyDescent="0.35">
      <c r="F22" t="s">
        <v>179</v>
      </c>
      <c r="G22" t="s">
        <v>180</v>
      </c>
      <c r="H22" t="s">
        <v>181</v>
      </c>
      <c r="I22" t="s">
        <v>182</v>
      </c>
      <c r="J22" t="s">
        <v>183</v>
      </c>
      <c r="L22" s="12" t="s">
        <v>44</v>
      </c>
      <c r="M22" s="17">
        <v>45.8</v>
      </c>
    </row>
    <row r="23" spans="6:13" x14ac:dyDescent="0.35">
      <c r="F23" t="s">
        <v>184</v>
      </c>
      <c r="G23" t="s">
        <v>185</v>
      </c>
      <c r="H23" t="s">
        <v>186</v>
      </c>
      <c r="I23" t="s">
        <v>187</v>
      </c>
      <c r="J23" t="s">
        <v>188</v>
      </c>
      <c r="L23" s="12" t="s">
        <v>45</v>
      </c>
      <c r="M23" s="17">
        <v>59.6</v>
      </c>
    </row>
    <row r="24" spans="6:13" x14ac:dyDescent="0.35">
      <c r="F24" t="s">
        <v>189</v>
      </c>
      <c r="G24" t="s">
        <v>190</v>
      </c>
      <c r="H24" t="s">
        <v>191</v>
      </c>
      <c r="I24" t="s">
        <v>192</v>
      </c>
      <c r="J24" t="s">
        <v>193</v>
      </c>
    </row>
    <row r="25" spans="6:13" x14ac:dyDescent="0.35">
      <c r="F25" t="s">
        <v>194</v>
      </c>
      <c r="G25" t="s">
        <v>195</v>
      </c>
      <c r="H25" t="s">
        <v>196</v>
      </c>
      <c r="I25" t="s">
        <v>197</v>
      </c>
      <c r="J25" t="s">
        <v>153</v>
      </c>
    </row>
    <row r="26" spans="6:13" x14ac:dyDescent="0.35">
      <c r="F26" t="s">
        <v>198</v>
      </c>
      <c r="G26" t="s">
        <v>199</v>
      </c>
      <c r="H26" t="s">
        <v>200</v>
      </c>
      <c r="I26" t="s">
        <v>201</v>
      </c>
      <c r="J26" t="s">
        <v>202</v>
      </c>
    </row>
    <row r="27" spans="6:13" x14ac:dyDescent="0.35">
      <c r="F27" t="s">
        <v>203</v>
      </c>
      <c r="G27" t="s">
        <v>204</v>
      </c>
      <c r="H27" t="s">
        <v>205</v>
      </c>
      <c r="I27" t="s">
        <v>206</v>
      </c>
      <c r="J27" t="s">
        <v>207</v>
      </c>
    </row>
    <row r="28" spans="6:13" x14ac:dyDescent="0.35">
      <c r="F28" t="s">
        <v>208</v>
      </c>
      <c r="G28" t="s">
        <v>209</v>
      </c>
      <c r="H28" t="s">
        <v>210</v>
      </c>
      <c r="I28" t="s">
        <v>211</v>
      </c>
      <c r="J28" t="s">
        <v>212</v>
      </c>
    </row>
    <row r="29" spans="6:13" x14ac:dyDescent="0.35">
      <c r="F29" t="s">
        <v>213</v>
      </c>
      <c r="G29" t="s">
        <v>214</v>
      </c>
      <c r="H29" t="s">
        <v>215</v>
      </c>
      <c r="I29" t="s">
        <v>216</v>
      </c>
      <c r="J29" t="s">
        <v>217</v>
      </c>
    </row>
    <row r="30" spans="6:13" x14ac:dyDescent="0.35">
      <c r="F30" t="s">
        <v>218</v>
      </c>
      <c r="G30" t="s">
        <v>219</v>
      </c>
      <c r="H30" t="s">
        <v>220</v>
      </c>
      <c r="I30" t="s">
        <v>221</v>
      </c>
      <c r="J30" t="s">
        <v>222</v>
      </c>
    </row>
    <row r="31" spans="6:13" x14ac:dyDescent="0.35">
      <c r="F31" t="s">
        <v>223</v>
      </c>
      <c r="G31" t="s">
        <v>224</v>
      </c>
      <c r="H31" t="s">
        <v>225</v>
      </c>
      <c r="I31" t="s">
        <v>226</v>
      </c>
      <c r="J31" t="s">
        <v>227</v>
      </c>
    </row>
    <row r="32" spans="6:13" x14ac:dyDescent="0.35">
      <c r="F32" t="s">
        <v>228</v>
      </c>
      <c r="G32" t="s">
        <v>229</v>
      </c>
      <c r="H32" t="s">
        <v>230</v>
      </c>
      <c r="I32" t="s">
        <v>231</v>
      </c>
      <c r="J32" t="s">
        <v>232</v>
      </c>
    </row>
    <row r="33" spans="6:10" x14ac:dyDescent="0.35">
      <c r="F33" t="s">
        <v>233</v>
      </c>
      <c r="G33" t="s">
        <v>234</v>
      </c>
      <c r="H33" t="s">
        <v>235</v>
      </c>
      <c r="I33" t="s">
        <v>236</v>
      </c>
      <c r="J33" t="s">
        <v>237</v>
      </c>
    </row>
    <row r="34" spans="6:10" x14ac:dyDescent="0.35">
      <c r="F34" t="s">
        <v>238</v>
      </c>
      <c r="G34" t="s">
        <v>239</v>
      </c>
      <c r="H34" t="s">
        <v>240</v>
      </c>
      <c r="I34" t="s">
        <v>241</v>
      </c>
      <c r="J34" t="s">
        <v>242</v>
      </c>
    </row>
    <row r="35" spans="6:10" x14ac:dyDescent="0.35">
      <c r="F35" t="s">
        <v>243</v>
      </c>
      <c r="G35" t="s">
        <v>244</v>
      </c>
      <c r="H35" t="s">
        <v>245</v>
      </c>
      <c r="I35" t="s">
        <v>246</v>
      </c>
      <c r="J35" t="s">
        <v>247</v>
      </c>
    </row>
    <row r="36" spans="6:10" x14ac:dyDescent="0.35">
      <c r="F36" t="s">
        <v>248</v>
      </c>
      <c r="G36" t="s">
        <v>249</v>
      </c>
      <c r="H36" t="s">
        <v>250</v>
      </c>
      <c r="I36" t="s">
        <v>251</v>
      </c>
      <c r="J36" t="s">
        <v>252</v>
      </c>
    </row>
    <row r="37" spans="6:10" x14ac:dyDescent="0.35">
      <c r="F37" t="s">
        <v>253</v>
      </c>
      <c r="G37" t="s">
        <v>254</v>
      </c>
      <c r="H37" t="s">
        <v>255</v>
      </c>
      <c r="I37" t="s">
        <v>256</v>
      </c>
      <c r="J37" t="s">
        <v>257</v>
      </c>
    </row>
    <row r="38" spans="6:10" x14ac:dyDescent="0.35">
      <c r="F38" t="s">
        <v>258</v>
      </c>
      <c r="G38" t="s">
        <v>259</v>
      </c>
      <c r="H38" t="s">
        <v>260</v>
      </c>
      <c r="I38" t="s">
        <v>261</v>
      </c>
      <c r="J38" t="s">
        <v>262</v>
      </c>
    </row>
    <row r="39" spans="6:10" x14ac:dyDescent="0.35">
      <c r="F39" t="s">
        <v>263</v>
      </c>
      <c r="G39" t="s">
        <v>264</v>
      </c>
      <c r="H39" t="s">
        <v>265</v>
      </c>
      <c r="I39" t="s">
        <v>266</v>
      </c>
      <c r="J39" t="s">
        <v>267</v>
      </c>
    </row>
    <row r="40" spans="6:10" x14ac:dyDescent="0.35">
      <c r="F40" t="s">
        <v>268</v>
      </c>
      <c r="G40" t="s">
        <v>269</v>
      </c>
      <c r="H40" t="s">
        <v>270</v>
      </c>
      <c r="I40" t="s">
        <v>271</v>
      </c>
      <c r="J40" t="s">
        <v>272</v>
      </c>
    </row>
    <row r="41" spans="6:10" x14ac:dyDescent="0.35">
      <c r="F41" t="s">
        <v>273</v>
      </c>
      <c r="G41" t="s">
        <v>274</v>
      </c>
      <c r="H41" t="s">
        <v>275</v>
      </c>
      <c r="I41" t="s">
        <v>276</v>
      </c>
      <c r="J41" t="s">
        <v>277</v>
      </c>
    </row>
    <row r="42" spans="6:10" x14ac:dyDescent="0.35">
      <c r="F42" t="s">
        <v>278</v>
      </c>
      <c r="G42" t="s">
        <v>279</v>
      </c>
      <c r="H42" t="s">
        <v>280</v>
      </c>
      <c r="I42" t="s">
        <v>281</v>
      </c>
      <c r="J42" t="s">
        <v>282</v>
      </c>
    </row>
    <row r="43" spans="6:10" x14ac:dyDescent="0.35">
      <c r="F43" t="s">
        <v>283</v>
      </c>
      <c r="G43" t="s">
        <v>284</v>
      </c>
      <c r="H43" t="s">
        <v>285</v>
      </c>
      <c r="I43" t="s">
        <v>286</v>
      </c>
      <c r="J43" t="s">
        <v>287</v>
      </c>
    </row>
    <row r="44" spans="6:10" x14ac:dyDescent="0.35">
      <c r="F44" t="s">
        <v>288</v>
      </c>
      <c r="G44" t="s">
        <v>289</v>
      </c>
      <c r="H44" t="s">
        <v>290</v>
      </c>
      <c r="I44" t="s">
        <v>291</v>
      </c>
      <c r="J44" t="s">
        <v>292</v>
      </c>
    </row>
    <row r="45" spans="6:10" x14ac:dyDescent="0.35">
      <c r="F45" t="s">
        <v>293</v>
      </c>
      <c r="G45" t="s">
        <v>294</v>
      </c>
      <c r="H45" t="s">
        <v>295</v>
      </c>
      <c r="I45" t="s">
        <v>296</v>
      </c>
      <c r="J45" t="s">
        <v>297</v>
      </c>
    </row>
    <row r="46" spans="6:10" x14ac:dyDescent="0.35">
      <c r="F46" t="s">
        <v>298</v>
      </c>
      <c r="G46" t="s">
        <v>299</v>
      </c>
      <c r="H46" t="s">
        <v>300</v>
      </c>
      <c r="I46" t="s">
        <v>301</v>
      </c>
      <c r="J46" t="s">
        <v>302</v>
      </c>
    </row>
    <row r="47" spans="6:10" x14ac:dyDescent="0.35">
      <c r="F47" t="s">
        <v>303</v>
      </c>
      <c r="G47" t="s">
        <v>304</v>
      </c>
      <c r="H47" t="s">
        <v>305</v>
      </c>
      <c r="I47" t="s">
        <v>306</v>
      </c>
      <c r="J47" t="s">
        <v>307</v>
      </c>
    </row>
    <row r="49" spans="1:46" x14ac:dyDescent="0.35">
      <c r="F49" t="s">
        <v>63</v>
      </c>
      <c r="G49">
        <v>0</v>
      </c>
      <c r="H49">
        <f t="shared" ref="H49:J49" si="0">SUM(H5:H47)</f>
        <v>0</v>
      </c>
      <c r="I49">
        <f t="shared" si="0"/>
        <v>0</v>
      </c>
      <c r="J49">
        <f t="shared" si="0"/>
        <v>0</v>
      </c>
    </row>
    <row r="52" spans="1:46" x14ac:dyDescent="0.35">
      <c r="A52" t="s">
        <v>311</v>
      </c>
    </row>
    <row r="53" spans="1:46" x14ac:dyDescent="0.35">
      <c r="A53" t="s">
        <v>67</v>
      </c>
      <c r="C53">
        <v>2007</v>
      </c>
      <c r="D53">
        <v>2008</v>
      </c>
      <c r="E53">
        <v>2009</v>
      </c>
      <c r="F53">
        <v>2010</v>
      </c>
      <c r="G53">
        <v>2011</v>
      </c>
      <c r="H53">
        <v>2012</v>
      </c>
      <c r="I53">
        <v>2013</v>
      </c>
      <c r="J53">
        <v>2014</v>
      </c>
      <c r="K53">
        <v>2015</v>
      </c>
      <c r="L53">
        <v>2016</v>
      </c>
      <c r="M53">
        <v>2017</v>
      </c>
      <c r="N53">
        <v>2018</v>
      </c>
      <c r="O53">
        <v>2019</v>
      </c>
      <c r="P53">
        <v>2020</v>
      </c>
      <c r="Q53">
        <v>2021</v>
      </c>
      <c r="R53">
        <v>2022</v>
      </c>
      <c r="S53">
        <v>2023</v>
      </c>
      <c r="T53">
        <v>2024</v>
      </c>
      <c r="U53">
        <v>2025</v>
      </c>
      <c r="V53">
        <v>2026</v>
      </c>
      <c r="W53">
        <v>2027</v>
      </c>
      <c r="X53">
        <v>2028</v>
      </c>
      <c r="Y53">
        <v>2029</v>
      </c>
      <c r="Z53">
        <v>2030</v>
      </c>
      <c r="AA53">
        <v>2031</v>
      </c>
      <c r="AB53">
        <v>2032</v>
      </c>
      <c r="AC53">
        <v>2033</v>
      </c>
      <c r="AD53">
        <v>2034</v>
      </c>
      <c r="AE53">
        <v>2035</v>
      </c>
      <c r="AF53">
        <v>2036</v>
      </c>
      <c r="AG53">
        <v>2037</v>
      </c>
      <c r="AH53">
        <v>2038</v>
      </c>
      <c r="AI53">
        <v>2039</v>
      </c>
      <c r="AJ53">
        <v>2040</v>
      </c>
      <c r="AK53">
        <v>2041</v>
      </c>
      <c r="AL53">
        <v>2042</v>
      </c>
      <c r="AM53">
        <v>2043</v>
      </c>
      <c r="AN53">
        <v>2044</v>
      </c>
      <c r="AO53">
        <v>2045</v>
      </c>
      <c r="AP53">
        <v>2046</v>
      </c>
      <c r="AQ53">
        <v>2047</v>
      </c>
      <c r="AR53">
        <v>2048</v>
      </c>
      <c r="AS53">
        <v>2049</v>
      </c>
      <c r="AT53">
        <v>2050</v>
      </c>
    </row>
    <row r="54" spans="1:46" x14ac:dyDescent="0.35">
      <c r="B54" t="s">
        <v>95</v>
      </c>
      <c r="C54">
        <v>200.9</v>
      </c>
      <c r="D54">
        <v>184.5</v>
      </c>
      <c r="E54">
        <v>170.5</v>
      </c>
      <c r="F54">
        <v>158.19999999999999</v>
      </c>
      <c r="G54">
        <v>148.5</v>
      </c>
      <c r="H54">
        <v>139.69999999999999</v>
      </c>
      <c r="I54">
        <v>131.6</v>
      </c>
      <c r="J54">
        <v>124.4</v>
      </c>
      <c r="K54">
        <v>117.7</v>
      </c>
      <c r="L54">
        <v>112.3</v>
      </c>
      <c r="M54">
        <v>107.1</v>
      </c>
      <c r="N54">
        <v>109.5</v>
      </c>
      <c r="O54">
        <v>112.1</v>
      </c>
      <c r="P54">
        <v>115</v>
      </c>
      <c r="Q54">
        <v>118.2</v>
      </c>
      <c r="R54">
        <v>121.7</v>
      </c>
      <c r="S54">
        <v>125.5</v>
      </c>
      <c r="T54">
        <v>129.5</v>
      </c>
      <c r="U54">
        <v>134.19999999999999</v>
      </c>
      <c r="V54">
        <v>138.5</v>
      </c>
      <c r="W54">
        <v>143.4</v>
      </c>
      <c r="X54">
        <v>148.6</v>
      </c>
      <c r="Y54">
        <v>154.19999999999999</v>
      </c>
      <c r="Z54">
        <v>160.4</v>
      </c>
      <c r="AA54">
        <v>167.3</v>
      </c>
      <c r="AB54">
        <v>174.9</v>
      </c>
      <c r="AC54">
        <v>183.1</v>
      </c>
      <c r="AD54">
        <v>191.9</v>
      </c>
      <c r="AE54">
        <v>201.7</v>
      </c>
      <c r="AF54">
        <v>212</v>
      </c>
      <c r="AG54">
        <v>223.4</v>
      </c>
      <c r="AH54">
        <v>235.6</v>
      </c>
      <c r="AI54">
        <v>249.1</v>
      </c>
      <c r="AJ54">
        <v>263.7</v>
      </c>
      <c r="AK54">
        <v>279.89999999999998</v>
      </c>
      <c r="AL54">
        <v>297.5</v>
      </c>
      <c r="AM54">
        <v>316.89999999999998</v>
      </c>
      <c r="AN54">
        <v>338</v>
      </c>
      <c r="AO54">
        <v>361.1</v>
      </c>
      <c r="AP54">
        <v>387.5</v>
      </c>
      <c r="AQ54">
        <v>416.5</v>
      </c>
      <c r="AR54">
        <v>448.5</v>
      </c>
      <c r="AS54">
        <v>483.8</v>
      </c>
      <c r="AT54">
        <v>522.6</v>
      </c>
    </row>
    <row r="55" spans="1:46" x14ac:dyDescent="0.35">
      <c r="B55" t="s">
        <v>100</v>
      </c>
      <c r="C55">
        <v>12.5</v>
      </c>
      <c r="D55">
        <v>11.6</v>
      </c>
      <c r="E55">
        <v>10.9</v>
      </c>
      <c r="F55">
        <v>10.199999999999999</v>
      </c>
      <c r="G55">
        <v>9.6</v>
      </c>
      <c r="H55">
        <v>9.1</v>
      </c>
      <c r="I55">
        <v>8.5</v>
      </c>
      <c r="J55">
        <v>8.1</v>
      </c>
      <c r="K55">
        <v>7.6</v>
      </c>
      <c r="L55">
        <v>7.2</v>
      </c>
      <c r="M55">
        <v>6.9</v>
      </c>
      <c r="N55">
        <v>6.9</v>
      </c>
      <c r="O55">
        <v>6.9</v>
      </c>
      <c r="P55">
        <v>7</v>
      </c>
      <c r="Q55">
        <v>7.1</v>
      </c>
      <c r="R55">
        <v>7.2</v>
      </c>
      <c r="S55">
        <v>7.3</v>
      </c>
      <c r="T55">
        <v>7.4</v>
      </c>
      <c r="U55">
        <v>7.6</v>
      </c>
      <c r="V55">
        <v>7.8</v>
      </c>
      <c r="W55">
        <v>7.9</v>
      </c>
      <c r="X55">
        <v>8.1</v>
      </c>
      <c r="Y55">
        <v>8.3000000000000007</v>
      </c>
      <c r="Z55">
        <v>8.6</v>
      </c>
      <c r="AA55">
        <v>8.8000000000000007</v>
      </c>
      <c r="AB55">
        <v>9</v>
      </c>
      <c r="AC55">
        <v>9.3000000000000007</v>
      </c>
      <c r="AD55">
        <v>9.6</v>
      </c>
      <c r="AE55">
        <v>9.9</v>
      </c>
      <c r="AF55">
        <v>10.199999999999999</v>
      </c>
      <c r="AG55">
        <v>10.5</v>
      </c>
      <c r="AH55">
        <v>10.9</v>
      </c>
      <c r="AI55">
        <v>11.2</v>
      </c>
      <c r="AJ55">
        <v>11.6</v>
      </c>
      <c r="AK55">
        <v>12.1</v>
      </c>
      <c r="AL55">
        <v>12.5</v>
      </c>
      <c r="AM55">
        <v>13</v>
      </c>
      <c r="AN55">
        <v>13.5</v>
      </c>
      <c r="AO55">
        <v>14</v>
      </c>
      <c r="AP55">
        <v>14.6</v>
      </c>
      <c r="AQ55">
        <v>15.2</v>
      </c>
      <c r="AR55">
        <v>15.9</v>
      </c>
      <c r="AS55">
        <v>16.5</v>
      </c>
      <c r="AT55">
        <v>17.3</v>
      </c>
    </row>
    <row r="56" spans="1:46" x14ac:dyDescent="0.35">
      <c r="B56" t="s">
        <v>105</v>
      </c>
      <c r="C56">
        <v>5.7</v>
      </c>
      <c r="D56">
        <v>5.2</v>
      </c>
      <c r="E56">
        <v>4.8</v>
      </c>
      <c r="F56">
        <v>4.4000000000000004</v>
      </c>
      <c r="G56">
        <v>4.0999999999999996</v>
      </c>
      <c r="H56">
        <v>3.8</v>
      </c>
      <c r="I56">
        <v>3.5</v>
      </c>
      <c r="J56">
        <v>3.3</v>
      </c>
      <c r="K56">
        <v>3.1</v>
      </c>
      <c r="L56">
        <v>2.9</v>
      </c>
      <c r="M56">
        <v>2.7</v>
      </c>
      <c r="N56">
        <v>2.8</v>
      </c>
      <c r="O56">
        <v>2.8</v>
      </c>
      <c r="P56">
        <v>2.9</v>
      </c>
      <c r="Q56">
        <v>2.9</v>
      </c>
      <c r="R56">
        <v>3</v>
      </c>
      <c r="S56">
        <v>3.1</v>
      </c>
      <c r="T56">
        <v>3.1</v>
      </c>
      <c r="U56">
        <v>3.2</v>
      </c>
      <c r="V56">
        <v>3.3</v>
      </c>
      <c r="W56">
        <v>3.3</v>
      </c>
      <c r="X56">
        <v>3.4</v>
      </c>
      <c r="Y56">
        <v>3.5</v>
      </c>
      <c r="Z56">
        <v>3.6</v>
      </c>
      <c r="AA56">
        <v>3.7</v>
      </c>
      <c r="AB56">
        <v>3.8</v>
      </c>
      <c r="AC56">
        <v>3.9</v>
      </c>
      <c r="AD56">
        <v>4</v>
      </c>
      <c r="AE56">
        <v>4.0999999999999996</v>
      </c>
      <c r="AF56">
        <v>4.2</v>
      </c>
      <c r="AG56">
        <v>4.4000000000000004</v>
      </c>
      <c r="AH56">
        <v>4.5</v>
      </c>
      <c r="AI56">
        <v>4.7</v>
      </c>
      <c r="AJ56">
        <v>4.8</v>
      </c>
      <c r="AK56">
        <v>5</v>
      </c>
      <c r="AL56">
        <v>5.2</v>
      </c>
      <c r="AM56">
        <v>5.4</v>
      </c>
      <c r="AN56">
        <v>5.6</v>
      </c>
      <c r="AO56">
        <v>5.8</v>
      </c>
      <c r="AP56">
        <v>6</v>
      </c>
      <c r="AQ56">
        <v>6.2</v>
      </c>
      <c r="AR56">
        <v>6.5</v>
      </c>
      <c r="AS56">
        <v>6.7</v>
      </c>
      <c r="AT56">
        <v>7</v>
      </c>
    </row>
    <row r="57" spans="1:46" x14ac:dyDescent="0.35">
      <c r="B57" t="s">
        <v>110</v>
      </c>
      <c r="C57">
        <v>37.700000000000003</v>
      </c>
      <c r="D57">
        <v>40.299999999999997</v>
      </c>
      <c r="E57">
        <v>43.1</v>
      </c>
      <c r="F57">
        <v>46.1</v>
      </c>
      <c r="G57">
        <v>49.3</v>
      </c>
      <c r="H57">
        <v>52.7</v>
      </c>
      <c r="I57">
        <v>56.2</v>
      </c>
      <c r="J57">
        <v>58.2</v>
      </c>
      <c r="K57">
        <v>60.4</v>
      </c>
      <c r="L57">
        <v>62.5</v>
      </c>
      <c r="M57">
        <v>64.7</v>
      </c>
      <c r="N57">
        <v>68</v>
      </c>
      <c r="O57">
        <v>71.2</v>
      </c>
      <c r="P57">
        <v>74.8</v>
      </c>
      <c r="Q57">
        <v>78.5</v>
      </c>
      <c r="R57">
        <v>82.5</v>
      </c>
      <c r="S57">
        <v>86.9</v>
      </c>
      <c r="T57">
        <v>91.5</v>
      </c>
      <c r="U57">
        <v>92.9</v>
      </c>
      <c r="V57">
        <v>95.2</v>
      </c>
      <c r="W57">
        <v>97.7</v>
      </c>
      <c r="X57">
        <v>100.7</v>
      </c>
      <c r="Y57">
        <v>103.9</v>
      </c>
      <c r="Z57">
        <v>107.5</v>
      </c>
      <c r="AA57">
        <v>111.5</v>
      </c>
      <c r="AB57">
        <v>115.7</v>
      </c>
      <c r="AC57">
        <v>120.2</v>
      </c>
      <c r="AD57">
        <v>125.1</v>
      </c>
      <c r="AE57">
        <v>128.9</v>
      </c>
      <c r="AF57">
        <v>133.19999999999999</v>
      </c>
      <c r="AG57">
        <v>137.80000000000001</v>
      </c>
      <c r="AH57">
        <v>142.9</v>
      </c>
      <c r="AI57">
        <v>148.19999999999999</v>
      </c>
      <c r="AJ57">
        <v>154.1</v>
      </c>
      <c r="AK57">
        <v>160.19999999999999</v>
      </c>
      <c r="AL57">
        <v>166.8</v>
      </c>
      <c r="AM57">
        <v>173.7</v>
      </c>
      <c r="AN57">
        <v>181.1</v>
      </c>
      <c r="AO57">
        <v>188.8</v>
      </c>
      <c r="AP57">
        <v>196.9</v>
      </c>
      <c r="AQ57">
        <v>205.3</v>
      </c>
      <c r="AR57">
        <v>214.3</v>
      </c>
      <c r="AS57">
        <v>223.6</v>
      </c>
      <c r="AT57">
        <v>233.5</v>
      </c>
    </row>
    <row r="58" spans="1:46" x14ac:dyDescent="0.35">
      <c r="B58" t="s">
        <v>115</v>
      </c>
      <c r="C58">
        <v>17.3</v>
      </c>
      <c r="D58">
        <v>17.399999999999999</v>
      </c>
      <c r="E58">
        <v>17.5</v>
      </c>
      <c r="F58">
        <v>17.600000000000001</v>
      </c>
      <c r="G58">
        <v>17.8</v>
      </c>
      <c r="H58">
        <v>18</v>
      </c>
      <c r="I58">
        <v>18.100000000000001</v>
      </c>
      <c r="J58">
        <v>18.3</v>
      </c>
      <c r="K58">
        <v>18.5</v>
      </c>
      <c r="L58">
        <v>18.600000000000001</v>
      </c>
      <c r="M58">
        <v>18.7</v>
      </c>
      <c r="N58">
        <v>19</v>
      </c>
      <c r="O58">
        <v>19.3</v>
      </c>
      <c r="P58">
        <v>19.600000000000001</v>
      </c>
      <c r="Q58">
        <v>20</v>
      </c>
      <c r="R58">
        <v>20.399999999999999</v>
      </c>
      <c r="S58">
        <v>20.8</v>
      </c>
      <c r="T58">
        <v>21.2</v>
      </c>
      <c r="U58">
        <v>21.7</v>
      </c>
      <c r="V58">
        <v>22.4</v>
      </c>
      <c r="W58">
        <v>23</v>
      </c>
      <c r="X58">
        <v>23.7</v>
      </c>
      <c r="Y58">
        <v>24.4</v>
      </c>
      <c r="Z58">
        <v>25.1</v>
      </c>
      <c r="AA58">
        <v>25.9</v>
      </c>
      <c r="AB58">
        <v>26.8</v>
      </c>
      <c r="AC58">
        <v>27.6</v>
      </c>
      <c r="AD58">
        <v>28.5</v>
      </c>
      <c r="AE58">
        <v>29.5</v>
      </c>
      <c r="AF58">
        <v>30.6</v>
      </c>
      <c r="AG58">
        <v>31.7</v>
      </c>
      <c r="AH58">
        <v>32.9</v>
      </c>
      <c r="AI58">
        <v>34.1</v>
      </c>
      <c r="AJ58">
        <v>35.4</v>
      </c>
      <c r="AK58">
        <v>36.9</v>
      </c>
      <c r="AL58">
        <v>38.4</v>
      </c>
      <c r="AM58">
        <v>40</v>
      </c>
      <c r="AN58">
        <v>41.6</v>
      </c>
      <c r="AO58">
        <v>43.3</v>
      </c>
      <c r="AP58">
        <v>45.3</v>
      </c>
      <c r="AQ58">
        <v>47.2</v>
      </c>
      <c r="AR58">
        <v>49.3</v>
      </c>
      <c r="AS58">
        <v>51.5</v>
      </c>
      <c r="AT58">
        <v>53.7</v>
      </c>
    </row>
    <row r="59" spans="1:46" x14ac:dyDescent="0.35">
      <c r="B59" t="s">
        <v>120</v>
      </c>
      <c r="C59">
        <v>151.5</v>
      </c>
      <c r="D59">
        <v>153.30000000000001</v>
      </c>
      <c r="E59">
        <v>155.30000000000001</v>
      </c>
      <c r="F59">
        <v>157.5</v>
      </c>
      <c r="G59">
        <v>160.30000000000001</v>
      </c>
      <c r="H59">
        <v>163.19999999999999</v>
      </c>
      <c r="I59">
        <v>166.2</v>
      </c>
      <c r="J59">
        <v>169.2</v>
      </c>
      <c r="K59">
        <v>172.2</v>
      </c>
      <c r="L59">
        <v>174.9</v>
      </c>
      <c r="M59">
        <v>177.4</v>
      </c>
      <c r="N59">
        <v>182.2</v>
      </c>
      <c r="O59">
        <v>187.1</v>
      </c>
      <c r="P59">
        <v>192.3</v>
      </c>
      <c r="Q59">
        <v>197.7</v>
      </c>
      <c r="R59">
        <v>203.2</v>
      </c>
      <c r="S59">
        <v>209.1</v>
      </c>
      <c r="T59">
        <v>215.1</v>
      </c>
      <c r="U59">
        <v>221.8</v>
      </c>
      <c r="V59">
        <v>228.4</v>
      </c>
      <c r="W59">
        <v>235.5</v>
      </c>
      <c r="X59">
        <v>243</v>
      </c>
      <c r="Y59">
        <v>250.8</v>
      </c>
      <c r="Z59">
        <v>259.10000000000002</v>
      </c>
      <c r="AA59">
        <v>267.7</v>
      </c>
      <c r="AB59">
        <v>276.8</v>
      </c>
      <c r="AC59">
        <v>286.3</v>
      </c>
      <c r="AD59">
        <v>296.2</v>
      </c>
      <c r="AE59">
        <v>306.8</v>
      </c>
      <c r="AF59">
        <v>317.60000000000002</v>
      </c>
      <c r="AG59">
        <v>329</v>
      </c>
      <c r="AH59">
        <v>340.9</v>
      </c>
      <c r="AI59">
        <v>353.4</v>
      </c>
      <c r="AJ59">
        <v>366.5</v>
      </c>
      <c r="AK59">
        <v>380.2</v>
      </c>
      <c r="AL59">
        <v>394.5</v>
      </c>
      <c r="AM59">
        <v>409.5</v>
      </c>
      <c r="AN59">
        <v>425</v>
      </c>
      <c r="AO59">
        <v>441.2</v>
      </c>
      <c r="AP59">
        <v>457.6</v>
      </c>
      <c r="AQ59">
        <v>474.6</v>
      </c>
      <c r="AR59">
        <v>492</v>
      </c>
      <c r="AS59">
        <v>510</v>
      </c>
      <c r="AT59">
        <v>528.29999999999995</v>
      </c>
    </row>
    <row r="60" spans="1:46" x14ac:dyDescent="0.35">
      <c r="B60" t="s">
        <v>125</v>
      </c>
      <c r="C60">
        <v>51.6</v>
      </c>
      <c r="D60">
        <v>51</v>
      </c>
      <c r="E60">
        <v>50.8</v>
      </c>
      <c r="F60">
        <v>50.8</v>
      </c>
      <c r="G60">
        <v>51</v>
      </c>
      <c r="H60">
        <v>51.3</v>
      </c>
      <c r="I60">
        <v>51.7</v>
      </c>
      <c r="J60">
        <v>52.2</v>
      </c>
      <c r="K60">
        <v>52.8</v>
      </c>
      <c r="L60">
        <v>53.4</v>
      </c>
      <c r="M60">
        <v>54.1</v>
      </c>
      <c r="N60">
        <v>55.8</v>
      </c>
      <c r="O60">
        <v>57.5</v>
      </c>
      <c r="P60">
        <v>59.2</v>
      </c>
      <c r="Q60">
        <v>60.9</v>
      </c>
      <c r="R60">
        <v>62.6</v>
      </c>
      <c r="S60">
        <v>64.3</v>
      </c>
      <c r="T60">
        <v>66.099999999999994</v>
      </c>
      <c r="U60">
        <v>68.099999999999994</v>
      </c>
      <c r="V60">
        <v>70.099999999999994</v>
      </c>
      <c r="W60">
        <v>72.3</v>
      </c>
      <c r="X60">
        <v>74.5</v>
      </c>
      <c r="Y60">
        <v>76.900000000000006</v>
      </c>
      <c r="Z60">
        <v>79.400000000000006</v>
      </c>
      <c r="AA60">
        <v>82.1</v>
      </c>
      <c r="AB60">
        <v>84.9</v>
      </c>
      <c r="AC60">
        <v>87.9</v>
      </c>
      <c r="AD60">
        <v>91.1</v>
      </c>
      <c r="AE60">
        <v>94.5</v>
      </c>
      <c r="AF60">
        <v>98.2</v>
      </c>
      <c r="AG60">
        <v>102.1</v>
      </c>
      <c r="AH60">
        <v>106.3</v>
      </c>
      <c r="AI60">
        <v>110.7</v>
      </c>
      <c r="AJ60">
        <v>115.5</v>
      </c>
      <c r="AK60">
        <v>120.5</v>
      </c>
      <c r="AL60">
        <v>125.9</v>
      </c>
      <c r="AM60">
        <v>131.6</v>
      </c>
      <c r="AN60">
        <v>137.80000000000001</v>
      </c>
      <c r="AO60">
        <v>144.30000000000001</v>
      </c>
      <c r="AP60">
        <v>151.30000000000001</v>
      </c>
      <c r="AQ60">
        <v>158.80000000000001</v>
      </c>
      <c r="AR60">
        <v>166.9</v>
      </c>
      <c r="AS60">
        <v>175.5</v>
      </c>
      <c r="AT60">
        <v>184.8</v>
      </c>
    </row>
    <row r="61" spans="1:46" x14ac:dyDescent="0.35">
      <c r="B61" t="s">
        <v>130</v>
      </c>
      <c r="C61">
        <v>16.2</v>
      </c>
      <c r="D61">
        <v>15.8</v>
      </c>
      <c r="E61">
        <v>15.6</v>
      </c>
      <c r="F61">
        <v>15.5</v>
      </c>
      <c r="G61">
        <v>15.5</v>
      </c>
      <c r="H61">
        <v>15.6</v>
      </c>
      <c r="I61">
        <v>15.7</v>
      </c>
      <c r="J61">
        <v>15.9</v>
      </c>
      <c r="K61">
        <v>16.100000000000001</v>
      </c>
      <c r="L61">
        <v>16.3</v>
      </c>
      <c r="M61">
        <v>16.5</v>
      </c>
      <c r="N61">
        <v>17</v>
      </c>
      <c r="O61">
        <v>17.5</v>
      </c>
      <c r="P61">
        <v>17.899999999999999</v>
      </c>
      <c r="Q61">
        <v>18.3</v>
      </c>
      <c r="R61">
        <v>18.8</v>
      </c>
      <c r="S61">
        <v>19.2</v>
      </c>
      <c r="T61">
        <v>19.600000000000001</v>
      </c>
      <c r="U61">
        <v>20</v>
      </c>
      <c r="V61">
        <v>20.399999999999999</v>
      </c>
      <c r="W61">
        <v>20.9</v>
      </c>
      <c r="X61">
        <v>21.3</v>
      </c>
      <c r="Y61">
        <v>21.8</v>
      </c>
      <c r="Z61">
        <v>22.3</v>
      </c>
      <c r="AA61">
        <v>22.9</v>
      </c>
      <c r="AB61">
        <v>23.5</v>
      </c>
      <c r="AC61">
        <v>24.1</v>
      </c>
      <c r="AD61">
        <v>24.8</v>
      </c>
      <c r="AE61">
        <v>25.5</v>
      </c>
      <c r="AF61">
        <v>26.3</v>
      </c>
      <c r="AG61">
        <v>27.1</v>
      </c>
      <c r="AH61">
        <v>27.9</v>
      </c>
      <c r="AI61">
        <v>28.8</v>
      </c>
      <c r="AJ61">
        <v>29.7</v>
      </c>
      <c r="AK61">
        <v>30.7</v>
      </c>
      <c r="AL61">
        <v>31.8</v>
      </c>
      <c r="AM61">
        <v>33</v>
      </c>
      <c r="AN61">
        <v>34.200000000000003</v>
      </c>
      <c r="AO61">
        <v>35.4</v>
      </c>
      <c r="AP61">
        <v>36.799999999999997</v>
      </c>
      <c r="AQ61">
        <v>38.299999999999997</v>
      </c>
      <c r="AR61">
        <v>39.9</v>
      </c>
      <c r="AS61">
        <v>41.5</v>
      </c>
      <c r="AT61">
        <v>43.2</v>
      </c>
    </row>
    <row r="62" spans="1:46" x14ac:dyDescent="0.35">
      <c r="B62" t="s">
        <v>135</v>
      </c>
      <c r="C62">
        <v>5.6</v>
      </c>
      <c r="D62">
        <v>5.6</v>
      </c>
      <c r="E62">
        <v>5.7</v>
      </c>
      <c r="F62">
        <v>5.8</v>
      </c>
      <c r="G62">
        <v>6</v>
      </c>
      <c r="H62">
        <v>6.1</v>
      </c>
      <c r="I62">
        <v>6.2</v>
      </c>
      <c r="J62">
        <v>6.4</v>
      </c>
      <c r="K62">
        <v>6.5</v>
      </c>
      <c r="L62">
        <v>6.7</v>
      </c>
      <c r="M62">
        <v>6.8</v>
      </c>
      <c r="N62">
        <v>7</v>
      </c>
      <c r="O62">
        <v>7.3</v>
      </c>
      <c r="P62">
        <v>7.5</v>
      </c>
      <c r="Q62">
        <v>7.8</v>
      </c>
      <c r="R62">
        <v>8</v>
      </c>
      <c r="S62">
        <v>8.3000000000000007</v>
      </c>
      <c r="T62">
        <v>8.5</v>
      </c>
      <c r="U62">
        <v>8.8000000000000007</v>
      </c>
      <c r="V62">
        <v>9.1</v>
      </c>
      <c r="W62">
        <v>9.4</v>
      </c>
      <c r="X62">
        <v>9.8000000000000007</v>
      </c>
      <c r="Y62">
        <v>10.1</v>
      </c>
      <c r="Z62">
        <v>10.5</v>
      </c>
      <c r="AA62">
        <v>10.9</v>
      </c>
      <c r="AB62">
        <v>11.3</v>
      </c>
      <c r="AC62">
        <v>11.8</v>
      </c>
      <c r="AD62">
        <v>12.2</v>
      </c>
      <c r="AE62">
        <v>12.8</v>
      </c>
      <c r="AF62">
        <v>13.3</v>
      </c>
      <c r="AG62">
        <v>13.9</v>
      </c>
      <c r="AH62">
        <v>14.5</v>
      </c>
      <c r="AI62">
        <v>15.1</v>
      </c>
      <c r="AJ62">
        <v>15.8</v>
      </c>
      <c r="AK62">
        <v>16.5</v>
      </c>
      <c r="AL62">
        <v>17.3</v>
      </c>
      <c r="AM62">
        <v>18.100000000000001</v>
      </c>
      <c r="AN62">
        <v>18.899999999999999</v>
      </c>
      <c r="AO62">
        <v>19.899999999999999</v>
      </c>
      <c r="AP62">
        <v>20.8</v>
      </c>
      <c r="AQ62">
        <v>21.9</v>
      </c>
      <c r="AR62">
        <v>23</v>
      </c>
      <c r="AS62">
        <v>24.1</v>
      </c>
      <c r="AT62">
        <v>25.4</v>
      </c>
    </row>
    <row r="63" spans="1:46" x14ac:dyDescent="0.35">
      <c r="B63" t="s">
        <v>140</v>
      </c>
      <c r="C63">
        <v>10.9</v>
      </c>
      <c r="D63">
        <v>11</v>
      </c>
      <c r="E63">
        <v>11.2</v>
      </c>
      <c r="F63">
        <v>11.4</v>
      </c>
      <c r="G63">
        <v>11.6</v>
      </c>
      <c r="H63">
        <v>11.8</v>
      </c>
      <c r="I63">
        <v>12.1</v>
      </c>
      <c r="J63">
        <v>12.3</v>
      </c>
      <c r="K63">
        <v>12.6</v>
      </c>
      <c r="L63">
        <v>12.8</v>
      </c>
      <c r="M63">
        <v>13.1</v>
      </c>
      <c r="N63">
        <v>13.5</v>
      </c>
      <c r="O63">
        <v>13.9</v>
      </c>
      <c r="P63">
        <v>14.4</v>
      </c>
      <c r="Q63">
        <v>14.9</v>
      </c>
      <c r="R63">
        <v>15.3</v>
      </c>
      <c r="S63">
        <v>15.8</v>
      </c>
      <c r="T63">
        <v>16.399999999999999</v>
      </c>
      <c r="U63">
        <v>17</v>
      </c>
      <c r="V63">
        <v>17.600000000000001</v>
      </c>
      <c r="W63">
        <v>18.2</v>
      </c>
      <c r="X63">
        <v>18.899999999999999</v>
      </c>
      <c r="Y63">
        <v>19.600000000000001</v>
      </c>
      <c r="Z63">
        <v>20.3</v>
      </c>
      <c r="AA63">
        <v>21.1</v>
      </c>
      <c r="AB63">
        <v>22</v>
      </c>
      <c r="AC63">
        <v>22.9</v>
      </c>
      <c r="AD63">
        <v>23.8</v>
      </c>
      <c r="AE63">
        <v>24.9</v>
      </c>
      <c r="AF63">
        <v>25.9</v>
      </c>
      <c r="AG63">
        <v>27.1</v>
      </c>
      <c r="AH63">
        <v>28.3</v>
      </c>
      <c r="AI63">
        <v>29.6</v>
      </c>
      <c r="AJ63">
        <v>31</v>
      </c>
      <c r="AK63">
        <v>32.4</v>
      </c>
      <c r="AL63">
        <v>34</v>
      </c>
      <c r="AM63">
        <v>35.6</v>
      </c>
      <c r="AN63">
        <v>37.4</v>
      </c>
      <c r="AO63">
        <v>39.200000000000003</v>
      </c>
      <c r="AP63">
        <v>41.2</v>
      </c>
      <c r="AQ63">
        <v>43.3</v>
      </c>
      <c r="AR63">
        <v>45.5</v>
      </c>
      <c r="AS63">
        <v>47.8</v>
      </c>
      <c r="AT63">
        <v>50.3</v>
      </c>
    </row>
    <row r="64" spans="1:46" x14ac:dyDescent="0.35">
      <c r="B64" t="s">
        <v>145</v>
      </c>
      <c r="C64">
        <v>1</v>
      </c>
      <c r="D64">
        <v>1</v>
      </c>
      <c r="E64">
        <v>1</v>
      </c>
      <c r="F64">
        <v>1</v>
      </c>
      <c r="G64">
        <v>1</v>
      </c>
      <c r="H64">
        <v>1.1000000000000001</v>
      </c>
      <c r="I64">
        <v>1.1000000000000001</v>
      </c>
      <c r="J64">
        <v>1.1000000000000001</v>
      </c>
      <c r="K64">
        <v>1.1000000000000001</v>
      </c>
      <c r="L64">
        <v>1.1000000000000001</v>
      </c>
      <c r="M64">
        <v>1.2</v>
      </c>
      <c r="N64">
        <v>1.2</v>
      </c>
      <c r="O64">
        <v>1.3</v>
      </c>
      <c r="P64">
        <v>1.3</v>
      </c>
      <c r="Q64">
        <v>1.4</v>
      </c>
      <c r="R64">
        <v>1.4</v>
      </c>
      <c r="S64">
        <v>1.4</v>
      </c>
      <c r="T64">
        <v>1.5</v>
      </c>
      <c r="U64">
        <v>1.5</v>
      </c>
      <c r="V64">
        <v>1.6</v>
      </c>
      <c r="W64">
        <v>1.6</v>
      </c>
      <c r="X64">
        <v>1.7</v>
      </c>
      <c r="Y64">
        <v>1.8</v>
      </c>
      <c r="Z64">
        <v>1.8</v>
      </c>
      <c r="AA64">
        <v>1.9</v>
      </c>
      <c r="AB64">
        <v>1.9</v>
      </c>
      <c r="AC64">
        <v>2</v>
      </c>
      <c r="AD64">
        <v>2.1</v>
      </c>
      <c r="AE64">
        <v>2.2000000000000002</v>
      </c>
      <c r="AF64">
        <v>2.2000000000000002</v>
      </c>
      <c r="AG64">
        <v>2.2999999999999998</v>
      </c>
      <c r="AH64">
        <v>2.4</v>
      </c>
      <c r="AI64">
        <v>2.5</v>
      </c>
      <c r="AJ64">
        <v>2.6</v>
      </c>
      <c r="AK64">
        <v>2.7</v>
      </c>
      <c r="AL64">
        <v>2.8</v>
      </c>
      <c r="AM64">
        <v>2.9</v>
      </c>
      <c r="AN64">
        <v>3.1</v>
      </c>
      <c r="AO64">
        <v>3.2</v>
      </c>
      <c r="AP64">
        <v>3.3</v>
      </c>
      <c r="AQ64">
        <v>3.5</v>
      </c>
      <c r="AR64">
        <v>3.6</v>
      </c>
      <c r="AS64">
        <v>3.8</v>
      </c>
      <c r="AT64">
        <v>4</v>
      </c>
    </row>
    <row r="65" spans="2:46" x14ac:dyDescent="0.35">
      <c r="B65" t="s">
        <v>150</v>
      </c>
      <c r="C65">
        <v>2</v>
      </c>
      <c r="D65">
        <v>2</v>
      </c>
      <c r="E65">
        <v>2</v>
      </c>
      <c r="F65">
        <v>2.1</v>
      </c>
      <c r="G65">
        <v>2.1</v>
      </c>
      <c r="H65">
        <v>2.2000000000000002</v>
      </c>
      <c r="I65">
        <v>2.2000000000000002</v>
      </c>
      <c r="J65">
        <v>2.2999999999999998</v>
      </c>
      <c r="K65">
        <v>2.2999999999999998</v>
      </c>
      <c r="L65">
        <v>2.4</v>
      </c>
      <c r="M65">
        <v>2.4</v>
      </c>
      <c r="N65">
        <v>2.5</v>
      </c>
      <c r="O65">
        <v>2.6</v>
      </c>
      <c r="P65">
        <v>2.6</v>
      </c>
      <c r="Q65">
        <v>2.7</v>
      </c>
      <c r="R65">
        <v>2.8</v>
      </c>
      <c r="S65">
        <v>2.8</v>
      </c>
      <c r="T65">
        <v>2.9</v>
      </c>
      <c r="U65">
        <v>3</v>
      </c>
      <c r="V65">
        <v>3.1</v>
      </c>
      <c r="W65">
        <v>3.2</v>
      </c>
      <c r="X65">
        <v>3.3</v>
      </c>
      <c r="Y65">
        <v>3.4</v>
      </c>
      <c r="Z65">
        <v>3.5</v>
      </c>
      <c r="AA65">
        <v>3.6</v>
      </c>
      <c r="AB65">
        <v>3.7</v>
      </c>
      <c r="AC65">
        <v>3.8</v>
      </c>
      <c r="AD65">
        <v>4</v>
      </c>
      <c r="AE65">
        <v>4.0999999999999996</v>
      </c>
      <c r="AF65">
        <v>4.3</v>
      </c>
      <c r="AG65">
        <v>4.4000000000000004</v>
      </c>
      <c r="AH65">
        <v>4.5999999999999996</v>
      </c>
      <c r="AI65">
        <v>4.7</v>
      </c>
      <c r="AJ65">
        <v>4.9000000000000004</v>
      </c>
      <c r="AK65">
        <v>5.0999999999999996</v>
      </c>
      <c r="AL65">
        <v>5.3</v>
      </c>
      <c r="AM65">
        <v>5.5</v>
      </c>
      <c r="AN65">
        <v>5.8</v>
      </c>
      <c r="AO65">
        <v>6</v>
      </c>
      <c r="AP65">
        <v>6.3</v>
      </c>
      <c r="AQ65">
        <v>6.5</v>
      </c>
      <c r="AR65">
        <v>6.8</v>
      </c>
      <c r="AS65">
        <v>7.1</v>
      </c>
      <c r="AT65">
        <v>7.4</v>
      </c>
    </row>
    <row r="66" spans="2:46" x14ac:dyDescent="0.35">
      <c r="B66" t="s">
        <v>155</v>
      </c>
      <c r="C66">
        <v>20.5</v>
      </c>
      <c r="D66">
        <v>20.8</v>
      </c>
      <c r="E66">
        <v>21</v>
      </c>
      <c r="F66">
        <v>21.4</v>
      </c>
      <c r="G66">
        <v>21.9</v>
      </c>
      <c r="H66">
        <v>22.3</v>
      </c>
      <c r="I66">
        <v>22.9</v>
      </c>
      <c r="J66">
        <v>23.5</v>
      </c>
      <c r="K66">
        <v>24.2</v>
      </c>
      <c r="L66">
        <v>24.9</v>
      </c>
      <c r="M66">
        <v>25.6</v>
      </c>
      <c r="N66">
        <v>26.4</v>
      </c>
      <c r="O66">
        <v>27.2</v>
      </c>
      <c r="P66">
        <v>28</v>
      </c>
      <c r="Q66">
        <v>28.8</v>
      </c>
      <c r="R66">
        <v>29.6</v>
      </c>
      <c r="S66">
        <v>30.4</v>
      </c>
      <c r="T66">
        <v>31.2</v>
      </c>
      <c r="U66">
        <v>32.1</v>
      </c>
      <c r="V66">
        <v>33</v>
      </c>
      <c r="W66">
        <v>33.9</v>
      </c>
      <c r="X66">
        <v>34.9</v>
      </c>
      <c r="Y66">
        <v>35.9</v>
      </c>
      <c r="Z66">
        <v>36.9</v>
      </c>
      <c r="AA66">
        <v>38</v>
      </c>
      <c r="AB66">
        <v>39.200000000000003</v>
      </c>
      <c r="AC66">
        <v>40.4</v>
      </c>
      <c r="AD66">
        <v>41.6</v>
      </c>
      <c r="AE66">
        <v>43</v>
      </c>
      <c r="AF66">
        <v>44.4</v>
      </c>
      <c r="AG66">
        <v>45.9</v>
      </c>
      <c r="AH66">
        <v>47.4</v>
      </c>
      <c r="AI66">
        <v>49.1</v>
      </c>
      <c r="AJ66">
        <v>50.8</v>
      </c>
      <c r="AK66">
        <v>52.6</v>
      </c>
      <c r="AL66">
        <v>54.5</v>
      </c>
      <c r="AM66">
        <v>56.5</v>
      </c>
      <c r="AN66">
        <v>58.7</v>
      </c>
      <c r="AO66">
        <v>60.9</v>
      </c>
      <c r="AP66">
        <v>63.2</v>
      </c>
      <c r="AQ66">
        <v>65.7</v>
      </c>
      <c r="AR66">
        <v>68.2</v>
      </c>
      <c r="AS66">
        <v>70.900000000000006</v>
      </c>
      <c r="AT66">
        <v>73.8</v>
      </c>
    </row>
    <row r="67" spans="2:46" x14ac:dyDescent="0.35">
      <c r="B67" t="s">
        <v>160</v>
      </c>
      <c r="C67">
        <v>8.8000000000000007</v>
      </c>
      <c r="D67">
        <v>8.9</v>
      </c>
      <c r="E67">
        <v>9.1</v>
      </c>
      <c r="F67">
        <v>9.3000000000000007</v>
      </c>
      <c r="G67">
        <v>9.5</v>
      </c>
      <c r="H67">
        <v>9.8000000000000007</v>
      </c>
      <c r="I67">
        <v>10.1</v>
      </c>
      <c r="J67">
        <v>10.4</v>
      </c>
      <c r="K67">
        <v>10.7</v>
      </c>
      <c r="L67">
        <v>11.1</v>
      </c>
      <c r="M67">
        <v>11.4</v>
      </c>
      <c r="N67">
        <v>11.9</v>
      </c>
      <c r="O67">
        <v>12.3</v>
      </c>
      <c r="P67">
        <v>12.7</v>
      </c>
      <c r="Q67">
        <v>13</v>
      </c>
      <c r="R67">
        <v>13.4</v>
      </c>
      <c r="S67">
        <v>13.8</v>
      </c>
      <c r="T67">
        <v>14.2</v>
      </c>
      <c r="U67">
        <v>14.6</v>
      </c>
      <c r="V67">
        <v>15.1</v>
      </c>
      <c r="W67">
        <v>15.5</v>
      </c>
      <c r="X67">
        <v>16</v>
      </c>
      <c r="Y67">
        <v>16.5</v>
      </c>
      <c r="Z67">
        <v>17</v>
      </c>
      <c r="AA67">
        <v>17.600000000000001</v>
      </c>
      <c r="AB67">
        <v>18.100000000000001</v>
      </c>
      <c r="AC67">
        <v>18.7</v>
      </c>
      <c r="AD67">
        <v>19.399999999999999</v>
      </c>
      <c r="AE67">
        <v>20.100000000000001</v>
      </c>
      <c r="AF67">
        <v>20.8</v>
      </c>
      <c r="AG67">
        <v>21.5</v>
      </c>
      <c r="AH67">
        <v>22.3</v>
      </c>
      <c r="AI67">
        <v>23.2</v>
      </c>
      <c r="AJ67">
        <v>24.1</v>
      </c>
      <c r="AK67">
        <v>25</v>
      </c>
      <c r="AL67">
        <v>26</v>
      </c>
      <c r="AM67">
        <v>27</v>
      </c>
      <c r="AN67">
        <v>28.1</v>
      </c>
      <c r="AO67">
        <v>29.3</v>
      </c>
      <c r="AP67">
        <v>30.5</v>
      </c>
      <c r="AQ67">
        <v>31.8</v>
      </c>
      <c r="AR67">
        <v>33.1</v>
      </c>
      <c r="AS67">
        <v>34.5</v>
      </c>
      <c r="AT67">
        <v>36</v>
      </c>
    </row>
    <row r="68" spans="2:46" x14ac:dyDescent="0.35">
      <c r="B68" t="s">
        <v>165</v>
      </c>
      <c r="C68">
        <v>14.3</v>
      </c>
      <c r="D68">
        <v>14.6</v>
      </c>
      <c r="E68">
        <v>15</v>
      </c>
      <c r="F68">
        <v>15.3</v>
      </c>
      <c r="G68">
        <v>15.7</v>
      </c>
      <c r="H68">
        <v>16.100000000000001</v>
      </c>
      <c r="I68">
        <v>16.600000000000001</v>
      </c>
      <c r="J68">
        <v>17.100000000000001</v>
      </c>
      <c r="K68">
        <v>17.600000000000001</v>
      </c>
      <c r="L68">
        <v>18.2</v>
      </c>
      <c r="M68">
        <v>18.7</v>
      </c>
      <c r="N68">
        <v>19.399999999999999</v>
      </c>
      <c r="O68">
        <v>20</v>
      </c>
      <c r="P68">
        <v>20.8</v>
      </c>
      <c r="Q68">
        <v>21.5</v>
      </c>
      <c r="R68">
        <v>22.3</v>
      </c>
      <c r="S68">
        <v>23.1</v>
      </c>
      <c r="T68">
        <v>24</v>
      </c>
      <c r="U68">
        <v>25</v>
      </c>
      <c r="V68">
        <v>26</v>
      </c>
      <c r="W68">
        <v>27.1</v>
      </c>
      <c r="X68">
        <v>28.3</v>
      </c>
      <c r="Y68">
        <v>29.5</v>
      </c>
      <c r="Z68">
        <v>30.8</v>
      </c>
      <c r="AA68">
        <v>32.200000000000003</v>
      </c>
      <c r="AB68">
        <v>33.700000000000003</v>
      </c>
      <c r="AC68">
        <v>35.299999999999997</v>
      </c>
      <c r="AD68">
        <v>37</v>
      </c>
      <c r="AE68">
        <v>38.9</v>
      </c>
      <c r="AF68">
        <v>40.799999999999997</v>
      </c>
      <c r="AG68">
        <v>42.9</v>
      </c>
      <c r="AH68">
        <v>45.1</v>
      </c>
      <c r="AI68">
        <v>47.5</v>
      </c>
      <c r="AJ68">
        <v>50.1</v>
      </c>
      <c r="AK68">
        <v>52.8</v>
      </c>
      <c r="AL68">
        <v>55.8</v>
      </c>
      <c r="AM68">
        <v>58.9</v>
      </c>
      <c r="AN68">
        <v>62.2</v>
      </c>
      <c r="AO68">
        <v>65.8</v>
      </c>
      <c r="AP68">
        <v>69.599999999999994</v>
      </c>
      <c r="AQ68">
        <v>73.7</v>
      </c>
      <c r="AR68">
        <v>78.099999999999994</v>
      </c>
      <c r="AS68">
        <v>82.7</v>
      </c>
      <c r="AT68">
        <v>87.7</v>
      </c>
    </row>
    <row r="69" spans="2:46" x14ac:dyDescent="0.35">
      <c r="B69" t="s">
        <v>170</v>
      </c>
      <c r="C69">
        <v>3</v>
      </c>
      <c r="D69">
        <v>2.8</v>
      </c>
      <c r="E69">
        <v>2.8</v>
      </c>
      <c r="F69">
        <v>2.8</v>
      </c>
      <c r="G69">
        <v>2.8</v>
      </c>
      <c r="H69">
        <v>2.8</v>
      </c>
      <c r="I69">
        <v>2.9</v>
      </c>
      <c r="J69">
        <v>3</v>
      </c>
      <c r="K69">
        <v>3</v>
      </c>
      <c r="L69">
        <v>3.1</v>
      </c>
      <c r="M69">
        <v>3.1</v>
      </c>
      <c r="N69">
        <v>3.3</v>
      </c>
      <c r="O69">
        <v>3.3</v>
      </c>
      <c r="P69">
        <v>3.4</v>
      </c>
      <c r="Q69">
        <v>3.4</v>
      </c>
      <c r="R69">
        <v>3.4</v>
      </c>
      <c r="S69">
        <v>3.5</v>
      </c>
      <c r="T69">
        <v>3.5</v>
      </c>
      <c r="U69">
        <v>3.6</v>
      </c>
      <c r="V69">
        <v>3.7</v>
      </c>
      <c r="W69">
        <v>3.8</v>
      </c>
      <c r="X69">
        <v>3.9</v>
      </c>
      <c r="Y69">
        <v>3.9</v>
      </c>
      <c r="Z69">
        <v>4</v>
      </c>
      <c r="AA69">
        <v>4.0999999999999996</v>
      </c>
      <c r="AB69">
        <v>4.2</v>
      </c>
      <c r="AC69">
        <v>4.3</v>
      </c>
      <c r="AD69">
        <v>4.4000000000000004</v>
      </c>
      <c r="AE69">
        <v>4.5</v>
      </c>
      <c r="AF69">
        <v>4.5999999999999996</v>
      </c>
      <c r="AG69">
        <v>4.8</v>
      </c>
      <c r="AH69">
        <v>4.9000000000000004</v>
      </c>
      <c r="AI69">
        <v>5.0999999999999996</v>
      </c>
      <c r="AJ69">
        <v>5.2</v>
      </c>
      <c r="AK69">
        <v>5.4</v>
      </c>
      <c r="AL69">
        <v>5.5</v>
      </c>
      <c r="AM69">
        <v>5.7</v>
      </c>
      <c r="AN69">
        <v>5.9</v>
      </c>
      <c r="AO69">
        <v>6.1</v>
      </c>
      <c r="AP69">
        <v>6.3</v>
      </c>
      <c r="AQ69">
        <v>6.5</v>
      </c>
      <c r="AR69">
        <v>6.7</v>
      </c>
      <c r="AS69">
        <v>7</v>
      </c>
      <c r="AT69">
        <v>7.2</v>
      </c>
    </row>
    <row r="70" spans="2:46" x14ac:dyDescent="0.35">
      <c r="B70" t="s">
        <v>174</v>
      </c>
      <c r="C70">
        <v>6.8</v>
      </c>
      <c r="D70">
        <v>6.8</v>
      </c>
      <c r="E70">
        <v>6.9</v>
      </c>
      <c r="F70">
        <v>7</v>
      </c>
      <c r="G70">
        <v>7</v>
      </c>
      <c r="H70">
        <v>7.1</v>
      </c>
      <c r="I70">
        <v>7.2</v>
      </c>
      <c r="J70">
        <v>7.4</v>
      </c>
      <c r="K70">
        <v>7.5</v>
      </c>
      <c r="L70">
        <v>7.7</v>
      </c>
      <c r="M70">
        <v>7.8</v>
      </c>
      <c r="N70">
        <v>8.1</v>
      </c>
      <c r="O70">
        <v>8.1999999999999993</v>
      </c>
      <c r="P70">
        <v>8.4</v>
      </c>
      <c r="Q70">
        <v>8.6</v>
      </c>
      <c r="R70">
        <v>8.6999999999999993</v>
      </c>
      <c r="S70">
        <v>8.9</v>
      </c>
      <c r="T70">
        <v>9</v>
      </c>
      <c r="U70">
        <v>9.1999999999999993</v>
      </c>
      <c r="V70">
        <v>9.5</v>
      </c>
      <c r="W70">
        <v>9.8000000000000007</v>
      </c>
      <c r="X70">
        <v>10.1</v>
      </c>
      <c r="Y70">
        <v>10.3</v>
      </c>
      <c r="Z70">
        <v>10.6</v>
      </c>
      <c r="AA70">
        <v>10.9</v>
      </c>
      <c r="AB70">
        <v>11.3</v>
      </c>
      <c r="AC70">
        <v>11.6</v>
      </c>
      <c r="AD70">
        <v>11.9</v>
      </c>
      <c r="AE70">
        <v>12.3</v>
      </c>
      <c r="AF70">
        <v>12.7</v>
      </c>
      <c r="AG70">
        <v>13.2</v>
      </c>
      <c r="AH70">
        <v>13.6</v>
      </c>
      <c r="AI70">
        <v>14.1</v>
      </c>
      <c r="AJ70">
        <v>14.6</v>
      </c>
      <c r="AK70">
        <v>15.1</v>
      </c>
      <c r="AL70">
        <v>15.7</v>
      </c>
      <c r="AM70">
        <v>16.2</v>
      </c>
      <c r="AN70">
        <v>16.8</v>
      </c>
      <c r="AO70">
        <v>17.5</v>
      </c>
      <c r="AP70">
        <v>18.100000000000001</v>
      </c>
      <c r="AQ70">
        <v>18.8</v>
      </c>
      <c r="AR70">
        <v>19.5</v>
      </c>
      <c r="AS70">
        <v>20.3</v>
      </c>
      <c r="AT70">
        <v>21.1</v>
      </c>
    </row>
    <row r="71" spans="2:46" x14ac:dyDescent="0.35">
      <c r="B71" t="s">
        <v>179</v>
      </c>
      <c r="C71">
        <v>15.1</v>
      </c>
      <c r="D71">
        <v>15.2</v>
      </c>
      <c r="E71">
        <v>15.4</v>
      </c>
      <c r="F71">
        <v>15.7</v>
      </c>
      <c r="G71">
        <v>16</v>
      </c>
      <c r="H71">
        <v>16.3</v>
      </c>
      <c r="I71">
        <v>16.600000000000001</v>
      </c>
      <c r="J71">
        <v>17</v>
      </c>
      <c r="K71">
        <v>17.399999999999999</v>
      </c>
      <c r="L71">
        <v>17.8</v>
      </c>
      <c r="M71">
        <v>18.2</v>
      </c>
      <c r="N71">
        <v>18.899999999999999</v>
      </c>
      <c r="O71">
        <v>19.600000000000001</v>
      </c>
      <c r="P71">
        <v>20.2</v>
      </c>
      <c r="Q71">
        <v>21</v>
      </c>
      <c r="R71">
        <v>21.7</v>
      </c>
      <c r="S71">
        <v>22.5</v>
      </c>
      <c r="T71">
        <v>23.3</v>
      </c>
      <c r="U71">
        <v>24.1</v>
      </c>
      <c r="V71">
        <v>25.1</v>
      </c>
      <c r="W71">
        <v>26.1</v>
      </c>
      <c r="X71">
        <v>27.1</v>
      </c>
      <c r="Y71">
        <v>28.2</v>
      </c>
      <c r="Z71">
        <v>29.4</v>
      </c>
      <c r="AA71">
        <v>30.6</v>
      </c>
      <c r="AB71">
        <v>31.9</v>
      </c>
      <c r="AC71">
        <v>33.299999999999997</v>
      </c>
      <c r="AD71">
        <v>34.799999999999997</v>
      </c>
      <c r="AE71">
        <v>36.4</v>
      </c>
      <c r="AF71">
        <v>38.1</v>
      </c>
      <c r="AG71">
        <v>39.9</v>
      </c>
      <c r="AH71">
        <v>41.8</v>
      </c>
      <c r="AI71">
        <v>43.9</v>
      </c>
      <c r="AJ71">
        <v>46.1</v>
      </c>
      <c r="AK71">
        <v>48.4</v>
      </c>
      <c r="AL71">
        <v>50.9</v>
      </c>
      <c r="AM71">
        <v>53.6</v>
      </c>
      <c r="AN71">
        <v>56.5</v>
      </c>
      <c r="AO71">
        <v>59.6</v>
      </c>
      <c r="AP71">
        <v>62.8</v>
      </c>
      <c r="AQ71">
        <v>66.3</v>
      </c>
      <c r="AR71">
        <v>70.099999999999994</v>
      </c>
      <c r="AS71">
        <v>74.099999999999994</v>
      </c>
      <c r="AT71">
        <v>78.5</v>
      </c>
    </row>
    <row r="72" spans="2:46" x14ac:dyDescent="0.35">
      <c r="B72" t="s">
        <v>184</v>
      </c>
      <c r="C72">
        <v>2.5</v>
      </c>
      <c r="D72">
        <v>2.5</v>
      </c>
      <c r="E72">
        <v>2.6</v>
      </c>
      <c r="F72">
        <v>2.6</v>
      </c>
      <c r="G72">
        <v>2.7</v>
      </c>
      <c r="H72">
        <v>2.7</v>
      </c>
      <c r="I72">
        <v>2.8</v>
      </c>
      <c r="J72">
        <v>2.8</v>
      </c>
      <c r="K72">
        <v>2.9</v>
      </c>
      <c r="L72">
        <v>3</v>
      </c>
      <c r="M72">
        <v>3.1</v>
      </c>
      <c r="N72">
        <v>3.2</v>
      </c>
      <c r="O72">
        <v>3.3</v>
      </c>
      <c r="P72">
        <v>3.4</v>
      </c>
      <c r="Q72">
        <v>3.5</v>
      </c>
      <c r="R72">
        <v>3.6</v>
      </c>
      <c r="S72">
        <v>3.8</v>
      </c>
      <c r="T72">
        <v>3.9</v>
      </c>
      <c r="U72">
        <v>4</v>
      </c>
      <c r="V72">
        <v>4.2</v>
      </c>
      <c r="W72">
        <v>4.3</v>
      </c>
      <c r="X72">
        <v>4.5</v>
      </c>
      <c r="Y72">
        <v>4.7</v>
      </c>
      <c r="Z72">
        <v>4.9000000000000004</v>
      </c>
      <c r="AA72">
        <v>5.0999999999999996</v>
      </c>
      <c r="AB72">
        <v>5.3</v>
      </c>
      <c r="AC72">
        <v>5.5</v>
      </c>
      <c r="AD72">
        <v>5.7</v>
      </c>
      <c r="AE72">
        <v>6</v>
      </c>
      <c r="AF72">
        <v>6.2</v>
      </c>
      <c r="AG72">
        <v>6.5</v>
      </c>
      <c r="AH72">
        <v>6.8</v>
      </c>
      <c r="AI72">
        <v>7.1</v>
      </c>
      <c r="AJ72">
        <v>7.4</v>
      </c>
      <c r="AK72">
        <v>7.8</v>
      </c>
      <c r="AL72">
        <v>8.1</v>
      </c>
      <c r="AM72">
        <v>8.5</v>
      </c>
      <c r="AN72">
        <v>9</v>
      </c>
      <c r="AO72">
        <v>9.4</v>
      </c>
      <c r="AP72">
        <v>9.9</v>
      </c>
      <c r="AQ72">
        <v>10.4</v>
      </c>
      <c r="AR72">
        <v>10.9</v>
      </c>
      <c r="AS72">
        <v>11.4</v>
      </c>
      <c r="AT72">
        <v>12</v>
      </c>
    </row>
    <row r="73" spans="2:46" x14ac:dyDescent="0.35">
      <c r="B73" t="s">
        <v>189</v>
      </c>
      <c r="C73">
        <v>10.199999999999999</v>
      </c>
      <c r="D73">
        <v>10.3</v>
      </c>
      <c r="E73">
        <v>10.5</v>
      </c>
      <c r="F73">
        <v>10.7</v>
      </c>
      <c r="G73">
        <v>10.8</v>
      </c>
      <c r="H73">
        <v>11</v>
      </c>
      <c r="I73">
        <v>11.3</v>
      </c>
      <c r="J73">
        <v>11.5</v>
      </c>
      <c r="K73">
        <v>11.8</v>
      </c>
      <c r="L73">
        <v>12</v>
      </c>
      <c r="M73">
        <v>12.3</v>
      </c>
      <c r="N73">
        <v>12.8</v>
      </c>
      <c r="O73">
        <v>13.2</v>
      </c>
      <c r="P73">
        <v>13.7</v>
      </c>
      <c r="Q73">
        <v>14.3</v>
      </c>
      <c r="R73">
        <v>14.8</v>
      </c>
      <c r="S73">
        <v>15.4</v>
      </c>
      <c r="T73">
        <v>16</v>
      </c>
      <c r="U73">
        <v>16.7</v>
      </c>
      <c r="V73">
        <v>17.399999999999999</v>
      </c>
      <c r="W73">
        <v>18.2</v>
      </c>
      <c r="X73">
        <v>19</v>
      </c>
      <c r="Y73">
        <v>19.899999999999999</v>
      </c>
      <c r="Z73">
        <v>20.8</v>
      </c>
      <c r="AA73">
        <v>21.8</v>
      </c>
      <c r="AB73">
        <v>22.9</v>
      </c>
      <c r="AC73">
        <v>24.1</v>
      </c>
      <c r="AD73">
        <v>25.3</v>
      </c>
      <c r="AE73">
        <v>26.6</v>
      </c>
      <c r="AF73">
        <v>28.1</v>
      </c>
      <c r="AG73">
        <v>29.6</v>
      </c>
      <c r="AH73">
        <v>31.2</v>
      </c>
      <c r="AI73">
        <v>33</v>
      </c>
      <c r="AJ73">
        <v>34.9</v>
      </c>
      <c r="AK73">
        <v>37</v>
      </c>
      <c r="AL73">
        <v>39.1</v>
      </c>
      <c r="AM73">
        <v>41.5</v>
      </c>
      <c r="AN73">
        <v>44</v>
      </c>
      <c r="AO73">
        <v>46.7</v>
      </c>
      <c r="AP73">
        <v>49.6</v>
      </c>
      <c r="AQ73">
        <v>52.8</v>
      </c>
      <c r="AR73">
        <v>56.1</v>
      </c>
      <c r="AS73">
        <v>59.8</v>
      </c>
      <c r="AT73">
        <v>63.7</v>
      </c>
    </row>
    <row r="74" spans="2:46" x14ac:dyDescent="0.35">
      <c r="B74" t="s">
        <v>194</v>
      </c>
      <c r="C74">
        <v>7.4</v>
      </c>
      <c r="D74">
        <v>7.5</v>
      </c>
      <c r="E74">
        <v>7.6</v>
      </c>
      <c r="F74">
        <v>7.7</v>
      </c>
      <c r="G74">
        <v>7.8</v>
      </c>
      <c r="H74">
        <v>7.9</v>
      </c>
      <c r="I74">
        <v>8</v>
      </c>
      <c r="J74">
        <v>8.1</v>
      </c>
      <c r="K74">
        <v>8.1999999999999993</v>
      </c>
      <c r="L74">
        <v>8.1999999999999993</v>
      </c>
      <c r="M74">
        <v>8.3000000000000007</v>
      </c>
      <c r="N74">
        <v>8.4</v>
      </c>
      <c r="O74">
        <v>8.6</v>
      </c>
      <c r="P74">
        <v>8.6999999999999993</v>
      </c>
      <c r="Q74">
        <v>8.9</v>
      </c>
      <c r="R74">
        <v>9.1</v>
      </c>
      <c r="S74">
        <v>9.3000000000000007</v>
      </c>
      <c r="T74">
        <v>9.6</v>
      </c>
      <c r="U74">
        <v>9.8000000000000007</v>
      </c>
      <c r="V74">
        <v>10.1</v>
      </c>
      <c r="W74">
        <v>10.4</v>
      </c>
      <c r="X74">
        <v>10.8</v>
      </c>
      <c r="Y74">
        <v>11.1</v>
      </c>
      <c r="Z74">
        <v>11.5</v>
      </c>
      <c r="AA74">
        <v>11.9</v>
      </c>
      <c r="AB74">
        <v>12.3</v>
      </c>
      <c r="AC74">
        <v>12.7</v>
      </c>
      <c r="AD74">
        <v>13.2</v>
      </c>
      <c r="AE74">
        <v>13.7</v>
      </c>
      <c r="AF74">
        <v>14.2</v>
      </c>
      <c r="AG74">
        <v>14.7</v>
      </c>
      <c r="AH74">
        <v>15.3</v>
      </c>
      <c r="AI74">
        <v>16</v>
      </c>
      <c r="AJ74">
        <v>16.600000000000001</v>
      </c>
      <c r="AK74">
        <v>17.3</v>
      </c>
      <c r="AL74">
        <v>18.100000000000001</v>
      </c>
      <c r="AM74">
        <v>18.899999999999999</v>
      </c>
      <c r="AN74">
        <v>19.7</v>
      </c>
      <c r="AO74">
        <v>20.6</v>
      </c>
      <c r="AP74">
        <v>21.5</v>
      </c>
      <c r="AQ74">
        <v>22.5</v>
      </c>
      <c r="AR74">
        <v>23.6</v>
      </c>
      <c r="AS74">
        <v>24.7</v>
      </c>
      <c r="AT74">
        <v>25.8</v>
      </c>
    </row>
    <row r="75" spans="2:46" x14ac:dyDescent="0.35">
      <c r="B75" t="s">
        <v>198</v>
      </c>
      <c r="C75">
        <v>15.6</v>
      </c>
      <c r="D75">
        <v>15.4</v>
      </c>
      <c r="E75">
        <v>15.3</v>
      </c>
      <c r="F75">
        <v>15.1</v>
      </c>
      <c r="G75">
        <v>15</v>
      </c>
      <c r="H75">
        <v>14.9</v>
      </c>
      <c r="I75">
        <v>14.9</v>
      </c>
      <c r="J75">
        <v>14.8</v>
      </c>
      <c r="K75">
        <v>14.7</v>
      </c>
      <c r="L75">
        <v>14.6</v>
      </c>
      <c r="M75">
        <v>14.5</v>
      </c>
      <c r="N75">
        <v>14.9</v>
      </c>
      <c r="O75">
        <v>15.3</v>
      </c>
      <c r="P75">
        <v>15.7</v>
      </c>
      <c r="Q75">
        <v>16.2</v>
      </c>
      <c r="R75">
        <v>16.600000000000001</v>
      </c>
      <c r="S75">
        <v>17.100000000000001</v>
      </c>
      <c r="T75">
        <v>17.600000000000001</v>
      </c>
      <c r="U75">
        <v>18.100000000000001</v>
      </c>
      <c r="V75">
        <v>18.600000000000001</v>
      </c>
      <c r="W75">
        <v>19.100000000000001</v>
      </c>
      <c r="X75">
        <v>19.7</v>
      </c>
      <c r="Y75">
        <v>20.3</v>
      </c>
      <c r="Z75">
        <v>20.9</v>
      </c>
      <c r="AA75">
        <v>21.5</v>
      </c>
      <c r="AB75">
        <v>22.2</v>
      </c>
      <c r="AC75">
        <v>22.9</v>
      </c>
      <c r="AD75">
        <v>23.7</v>
      </c>
      <c r="AE75">
        <v>24.5</v>
      </c>
      <c r="AF75">
        <v>25.3</v>
      </c>
      <c r="AG75">
        <v>26.1</v>
      </c>
      <c r="AH75">
        <v>27</v>
      </c>
      <c r="AI75">
        <v>28</v>
      </c>
      <c r="AJ75">
        <v>28.9</v>
      </c>
      <c r="AK75">
        <v>30</v>
      </c>
      <c r="AL75">
        <v>31.1</v>
      </c>
      <c r="AM75">
        <v>32.200000000000003</v>
      </c>
      <c r="AN75">
        <v>33.4</v>
      </c>
      <c r="AO75">
        <v>34.6</v>
      </c>
      <c r="AP75">
        <v>35.9</v>
      </c>
      <c r="AQ75">
        <v>37.200000000000003</v>
      </c>
      <c r="AR75">
        <v>38.6</v>
      </c>
      <c r="AS75">
        <v>40</v>
      </c>
      <c r="AT75">
        <v>41.5</v>
      </c>
    </row>
    <row r="76" spans="2:46" x14ac:dyDescent="0.35">
      <c r="B76" t="s">
        <v>203</v>
      </c>
      <c r="C76">
        <v>21.8</v>
      </c>
      <c r="D76">
        <v>22.8</v>
      </c>
      <c r="E76">
        <v>24</v>
      </c>
      <c r="F76">
        <v>25.3</v>
      </c>
      <c r="G76">
        <v>26.7</v>
      </c>
      <c r="H76">
        <v>28.3</v>
      </c>
      <c r="I76">
        <v>30.1</v>
      </c>
      <c r="J76">
        <v>32.1</v>
      </c>
      <c r="K76">
        <v>34.4</v>
      </c>
      <c r="L76">
        <v>36.9</v>
      </c>
      <c r="M76">
        <v>39.700000000000003</v>
      </c>
      <c r="N76">
        <v>40.700000000000003</v>
      </c>
      <c r="O76">
        <v>41.6</v>
      </c>
      <c r="P76">
        <v>42.4</v>
      </c>
      <c r="Q76">
        <v>43.1</v>
      </c>
      <c r="R76">
        <v>43.8</v>
      </c>
      <c r="S76">
        <v>44.5</v>
      </c>
      <c r="T76">
        <v>45.1</v>
      </c>
      <c r="U76">
        <v>45.9</v>
      </c>
      <c r="V76">
        <v>47.1</v>
      </c>
      <c r="W76">
        <v>48.1</v>
      </c>
      <c r="X76">
        <v>49.2</v>
      </c>
      <c r="Y76">
        <v>50.3</v>
      </c>
      <c r="Z76">
        <v>51.4</v>
      </c>
      <c r="AA76">
        <v>52.5</v>
      </c>
      <c r="AB76">
        <v>53.7</v>
      </c>
      <c r="AC76">
        <v>54.9</v>
      </c>
      <c r="AD76">
        <v>56.2</v>
      </c>
      <c r="AE76">
        <v>57.5</v>
      </c>
      <c r="AF76">
        <v>59</v>
      </c>
      <c r="AG76">
        <v>60.5</v>
      </c>
      <c r="AH76">
        <v>62.1</v>
      </c>
      <c r="AI76">
        <v>63.7</v>
      </c>
      <c r="AJ76">
        <v>65.400000000000006</v>
      </c>
      <c r="AK76">
        <v>67.099999999999994</v>
      </c>
      <c r="AL76">
        <v>68.8</v>
      </c>
      <c r="AM76">
        <v>70.599999999999994</v>
      </c>
      <c r="AN76">
        <v>72.400000000000006</v>
      </c>
      <c r="AO76">
        <v>74.2</v>
      </c>
      <c r="AP76">
        <v>76</v>
      </c>
      <c r="AQ76">
        <v>77.8</v>
      </c>
      <c r="AR76">
        <v>79.599999999999994</v>
      </c>
      <c r="AS76">
        <v>81.3</v>
      </c>
      <c r="AT76">
        <v>83.2</v>
      </c>
    </row>
    <row r="77" spans="2:46" x14ac:dyDescent="0.35">
      <c r="B77" t="s">
        <v>208</v>
      </c>
      <c r="C77">
        <v>5.2</v>
      </c>
      <c r="D77">
        <v>5.5</v>
      </c>
      <c r="E77">
        <v>5.9</v>
      </c>
      <c r="F77">
        <v>6.2</v>
      </c>
      <c r="G77">
        <v>6.7</v>
      </c>
      <c r="H77">
        <v>7.2</v>
      </c>
      <c r="I77">
        <v>7.7</v>
      </c>
      <c r="J77">
        <v>8.4</v>
      </c>
      <c r="K77">
        <v>9.1</v>
      </c>
      <c r="L77">
        <v>9.9</v>
      </c>
      <c r="M77">
        <v>10.9</v>
      </c>
      <c r="N77">
        <v>11.3</v>
      </c>
      <c r="O77">
        <v>11.6</v>
      </c>
      <c r="P77">
        <v>12</v>
      </c>
      <c r="Q77">
        <v>12.3</v>
      </c>
      <c r="R77">
        <v>12.7</v>
      </c>
      <c r="S77">
        <v>13.1</v>
      </c>
      <c r="T77">
        <v>13.4</v>
      </c>
      <c r="U77">
        <v>13.8</v>
      </c>
      <c r="V77">
        <v>14.4</v>
      </c>
      <c r="W77">
        <v>14.9</v>
      </c>
      <c r="X77">
        <v>15.5</v>
      </c>
      <c r="Y77">
        <v>16.100000000000001</v>
      </c>
      <c r="Z77">
        <v>16.7</v>
      </c>
      <c r="AA77">
        <v>17.399999999999999</v>
      </c>
      <c r="AB77">
        <v>18</v>
      </c>
      <c r="AC77">
        <v>18.8</v>
      </c>
      <c r="AD77">
        <v>19.5</v>
      </c>
      <c r="AE77">
        <v>20.3</v>
      </c>
      <c r="AF77">
        <v>21.2</v>
      </c>
      <c r="AG77">
        <v>22.1</v>
      </c>
      <c r="AH77">
        <v>23</v>
      </c>
      <c r="AI77">
        <v>24</v>
      </c>
      <c r="AJ77">
        <v>25</v>
      </c>
      <c r="AK77">
        <v>26.1</v>
      </c>
      <c r="AL77">
        <v>27.2</v>
      </c>
      <c r="AM77">
        <v>28.3</v>
      </c>
      <c r="AN77">
        <v>29.4</v>
      </c>
      <c r="AO77">
        <v>30.6</v>
      </c>
      <c r="AP77">
        <v>31.7</v>
      </c>
      <c r="AQ77">
        <v>32.9</v>
      </c>
      <c r="AR77">
        <v>34</v>
      </c>
      <c r="AS77">
        <v>35.1</v>
      </c>
      <c r="AT77">
        <v>36.1</v>
      </c>
    </row>
    <row r="78" spans="2:46" x14ac:dyDescent="0.35">
      <c r="B78" t="s">
        <v>213</v>
      </c>
      <c r="C78">
        <v>29.3</v>
      </c>
      <c r="D78">
        <v>30.7</v>
      </c>
      <c r="E78">
        <v>32.200000000000003</v>
      </c>
      <c r="F78">
        <v>33.9</v>
      </c>
      <c r="G78">
        <v>35.799999999999997</v>
      </c>
      <c r="H78">
        <v>38</v>
      </c>
      <c r="I78">
        <v>40.4</v>
      </c>
      <c r="J78">
        <v>43.1</v>
      </c>
      <c r="K78">
        <v>46.1</v>
      </c>
      <c r="L78">
        <v>49.4</v>
      </c>
      <c r="M78">
        <v>53.2</v>
      </c>
      <c r="N78">
        <v>55</v>
      </c>
      <c r="O78">
        <v>56.9</v>
      </c>
      <c r="P78">
        <v>58.9</v>
      </c>
      <c r="Q78">
        <v>60.9</v>
      </c>
      <c r="R78">
        <v>63.1</v>
      </c>
      <c r="S78">
        <v>65.3</v>
      </c>
      <c r="T78">
        <v>67.7</v>
      </c>
      <c r="U78">
        <v>70.3</v>
      </c>
      <c r="V78">
        <v>73</v>
      </c>
      <c r="W78">
        <v>75.8</v>
      </c>
      <c r="X78">
        <v>78.8</v>
      </c>
      <c r="Y78">
        <v>82</v>
      </c>
      <c r="Z78">
        <v>85.4</v>
      </c>
      <c r="AA78">
        <v>89</v>
      </c>
      <c r="AB78">
        <v>92.8</v>
      </c>
      <c r="AC78">
        <v>96.8</v>
      </c>
      <c r="AD78">
        <v>101.1</v>
      </c>
      <c r="AE78">
        <v>105.6</v>
      </c>
      <c r="AF78">
        <v>110.5</v>
      </c>
      <c r="AG78">
        <v>115.6</v>
      </c>
      <c r="AH78">
        <v>121.1</v>
      </c>
      <c r="AI78">
        <v>126.9</v>
      </c>
      <c r="AJ78">
        <v>133.1</v>
      </c>
      <c r="AK78">
        <v>139.6</v>
      </c>
      <c r="AL78">
        <v>146.6</v>
      </c>
      <c r="AM78">
        <v>154</v>
      </c>
      <c r="AN78">
        <v>161.9</v>
      </c>
      <c r="AO78">
        <v>170.2</v>
      </c>
      <c r="AP78">
        <v>179.1</v>
      </c>
      <c r="AQ78">
        <v>188.5</v>
      </c>
      <c r="AR78">
        <v>198.5</v>
      </c>
      <c r="AS78">
        <v>209.1</v>
      </c>
      <c r="AT78">
        <v>220.4</v>
      </c>
    </row>
    <row r="79" spans="2:46" x14ac:dyDescent="0.35">
      <c r="B79" t="s">
        <v>218</v>
      </c>
      <c r="C79">
        <v>3.6</v>
      </c>
      <c r="D79">
        <v>3.9</v>
      </c>
      <c r="E79">
        <v>4.2</v>
      </c>
      <c r="F79">
        <v>4.5</v>
      </c>
      <c r="G79">
        <v>4.8</v>
      </c>
      <c r="H79">
        <v>5.3</v>
      </c>
      <c r="I79">
        <v>5.7</v>
      </c>
      <c r="J79">
        <v>6.2</v>
      </c>
      <c r="K79">
        <v>6.8</v>
      </c>
      <c r="L79">
        <v>7.4</v>
      </c>
      <c r="M79">
        <v>8.1999999999999993</v>
      </c>
      <c r="N79">
        <v>8.4</v>
      </c>
      <c r="O79">
        <v>8.6999999999999993</v>
      </c>
      <c r="P79">
        <v>9</v>
      </c>
      <c r="Q79">
        <v>9.4</v>
      </c>
      <c r="R79">
        <v>9.6999999999999993</v>
      </c>
      <c r="S79">
        <v>10.1</v>
      </c>
      <c r="T79">
        <v>10.4</v>
      </c>
      <c r="U79">
        <v>10.9</v>
      </c>
      <c r="V79">
        <v>11.3</v>
      </c>
      <c r="W79">
        <v>11.8</v>
      </c>
      <c r="X79">
        <v>12.3</v>
      </c>
      <c r="Y79">
        <v>12.8</v>
      </c>
      <c r="Z79">
        <v>13.4</v>
      </c>
      <c r="AA79">
        <v>14</v>
      </c>
      <c r="AB79">
        <v>14.6</v>
      </c>
      <c r="AC79">
        <v>15.3</v>
      </c>
      <c r="AD79">
        <v>16</v>
      </c>
      <c r="AE79">
        <v>16.8</v>
      </c>
      <c r="AF79">
        <v>17.600000000000001</v>
      </c>
      <c r="AG79">
        <v>18.5</v>
      </c>
      <c r="AH79">
        <v>19.399999999999999</v>
      </c>
      <c r="AI79">
        <v>20.399999999999999</v>
      </c>
      <c r="AJ79">
        <v>21.5</v>
      </c>
      <c r="AK79">
        <v>22.7</v>
      </c>
      <c r="AL79">
        <v>23.9</v>
      </c>
      <c r="AM79">
        <v>25.2</v>
      </c>
      <c r="AN79">
        <v>26.6</v>
      </c>
      <c r="AO79">
        <v>28.1</v>
      </c>
      <c r="AP79">
        <v>29.7</v>
      </c>
      <c r="AQ79">
        <v>31.4</v>
      </c>
      <c r="AR79">
        <v>33.200000000000003</v>
      </c>
      <c r="AS79">
        <v>35.200000000000003</v>
      </c>
      <c r="AT79">
        <v>37.200000000000003</v>
      </c>
    </row>
    <row r="80" spans="2:46" x14ac:dyDescent="0.35">
      <c r="B80" t="s">
        <v>223</v>
      </c>
      <c r="C80">
        <v>1.7</v>
      </c>
      <c r="D80">
        <v>1.8</v>
      </c>
      <c r="E80">
        <v>1.9</v>
      </c>
      <c r="F80">
        <v>2.1</v>
      </c>
      <c r="G80">
        <v>2.2999999999999998</v>
      </c>
      <c r="H80">
        <v>2.5</v>
      </c>
      <c r="I80">
        <v>2.7</v>
      </c>
      <c r="J80">
        <v>2.9</v>
      </c>
      <c r="K80">
        <v>3.2</v>
      </c>
      <c r="L80">
        <v>3.5</v>
      </c>
      <c r="M80">
        <v>3.8</v>
      </c>
      <c r="N80">
        <v>3.9</v>
      </c>
      <c r="O80">
        <v>4</v>
      </c>
      <c r="P80">
        <v>4.2</v>
      </c>
      <c r="Q80">
        <v>4.3</v>
      </c>
      <c r="R80">
        <v>4.4000000000000004</v>
      </c>
      <c r="S80">
        <v>4.5999999999999996</v>
      </c>
      <c r="T80">
        <v>4.8</v>
      </c>
      <c r="U80">
        <v>4.9000000000000004</v>
      </c>
      <c r="V80">
        <v>5.0999999999999996</v>
      </c>
      <c r="W80">
        <v>5.3</v>
      </c>
      <c r="X80">
        <v>5.5</v>
      </c>
      <c r="Y80">
        <v>5.7</v>
      </c>
      <c r="Z80">
        <v>6</v>
      </c>
      <c r="AA80">
        <v>6.2</v>
      </c>
      <c r="AB80">
        <v>6.5</v>
      </c>
      <c r="AC80">
        <v>6.8</v>
      </c>
      <c r="AD80">
        <v>7.1</v>
      </c>
      <c r="AE80">
        <v>7.4</v>
      </c>
      <c r="AF80">
        <v>7.7</v>
      </c>
      <c r="AG80">
        <v>8.1</v>
      </c>
      <c r="AH80">
        <v>8.5</v>
      </c>
      <c r="AI80">
        <v>8.9</v>
      </c>
      <c r="AJ80">
        <v>9.3000000000000007</v>
      </c>
      <c r="AK80">
        <v>9.8000000000000007</v>
      </c>
      <c r="AL80">
        <v>10.3</v>
      </c>
      <c r="AM80">
        <v>10.8</v>
      </c>
      <c r="AN80">
        <v>11.3</v>
      </c>
      <c r="AO80">
        <v>11.9</v>
      </c>
      <c r="AP80">
        <v>12.6</v>
      </c>
      <c r="AQ80">
        <v>13.2</v>
      </c>
      <c r="AR80">
        <v>13.9</v>
      </c>
      <c r="AS80">
        <v>14.7</v>
      </c>
      <c r="AT80">
        <v>15.5</v>
      </c>
    </row>
    <row r="81" spans="2:46" x14ac:dyDescent="0.35">
      <c r="B81" t="s">
        <v>228</v>
      </c>
      <c r="C81">
        <v>0.7</v>
      </c>
      <c r="D81">
        <v>0.8</v>
      </c>
      <c r="E81">
        <v>0.9</v>
      </c>
      <c r="F81">
        <v>0.9</v>
      </c>
      <c r="G81">
        <v>1</v>
      </c>
      <c r="H81">
        <v>1.1000000000000001</v>
      </c>
      <c r="I81">
        <v>1.2</v>
      </c>
      <c r="J81">
        <v>1.3</v>
      </c>
      <c r="K81">
        <v>1.4</v>
      </c>
      <c r="L81">
        <v>1.5</v>
      </c>
      <c r="M81">
        <v>1.6</v>
      </c>
      <c r="N81">
        <v>1.7</v>
      </c>
      <c r="O81">
        <v>1.7</v>
      </c>
      <c r="P81">
        <v>1.8</v>
      </c>
      <c r="Q81">
        <v>1.8</v>
      </c>
      <c r="R81">
        <v>1.9</v>
      </c>
      <c r="S81">
        <v>1.9</v>
      </c>
      <c r="T81">
        <v>2</v>
      </c>
      <c r="U81">
        <v>2.1</v>
      </c>
      <c r="V81">
        <v>2.1</v>
      </c>
      <c r="W81">
        <v>2.2000000000000002</v>
      </c>
      <c r="X81">
        <v>2.2999999999999998</v>
      </c>
      <c r="Y81">
        <v>2.4</v>
      </c>
      <c r="Z81">
        <v>2.5</v>
      </c>
      <c r="AA81">
        <v>2.6</v>
      </c>
      <c r="AB81">
        <v>2.7</v>
      </c>
      <c r="AC81">
        <v>2.8</v>
      </c>
      <c r="AD81">
        <v>2.9</v>
      </c>
      <c r="AE81">
        <v>3</v>
      </c>
      <c r="AF81">
        <v>3.1</v>
      </c>
      <c r="AG81">
        <v>3.2</v>
      </c>
      <c r="AH81">
        <v>3.4</v>
      </c>
      <c r="AI81">
        <v>3.5</v>
      </c>
      <c r="AJ81">
        <v>3.7</v>
      </c>
      <c r="AK81">
        <v>3.8</v>
      </c>
      <c r="AL81">
        <v>4</v>
      </c>
      <c r="AM81">
        <v>4.2</v>
      </c>
      <c r="AN81">
        <v>4.4000000000000004</v>
      </c>
      <c r="AO81">
        <v>4.5999999999999996</v>
      </c>
      <c r="AP81">
        <v>4.8</v>
      </c>
      <c r="AQ81">
        <v>5</v>
      </c>
      <c r="AR81">
        <v>5.3</v>
      </c>
      <c r="AS81">
        <v>5.5</v>
      </c>
      <c r="AT81">
        <v>5.8</v>
      </c>
    </row>
    <row r="82" spans="2:46" x14ac:dyDescent="0.35">
      <c r="B82" t="s">
        <v>233</v>
      </c>
      <c r="C82">
        <v>6.2</v>
      </c>
      <c r="D82">
        <v>6.6</v>
      </c>
      <c r="E82">
        <v>7.1</v>
      </c>
      <c r="F82">
        <v>7.6</v>
      </c>
      <c r="G82">
        <v>8.1</v>
      </c>
      <c r="H82">
        <v>8.6999999999999993</v>
      </c>
      <c r="I82">
        <v>9.4</v>
      </c>
      <c r="J82">
        <v>10.1</v>
      </c>
      <c r="K82">
        <v>11</v>
      </c>
      <c r="L82">
        <v>11.9</v>
      </c>
      <c r="M82">
        <v>12.8</v>
      </c>
      <c r="N82">
        <v>13.3</v>
      </c>
      <c r="O82">
        <v>13.7</v>
      </c>
      <c r="P82">
        <v>14.2</v>
      </c>
      <c r="Q82">
        <v>14.7</v>
      </c>
      <c r="R82">
        <v>15.2</v>
      </c>
      <c r="S82">
        <v>15.7</v>
      </c>
      <c r="T82">
        <v>16.2</v>
      </c>
      <c r="U82">
        <v>16.7</v>
      </c>
      <c r="V82">
        <v>17.3</v>
      </c>
      <c r="W82">
        <v>18</v>
      </c>
      <c r="X82">
        <v>18.600000000000001</v>
      </c>
      <c r="Y82">
        <v>19.3</v>
      </c>
      <c r="Z82">
        <v>20</v>
      </c>
      <c r="AA82">
        <v>20.8</v>
      </c>
      <c r="AB82">
        <v>21.6</v>
      </c>
      <c r="AC82">
        <v>22.5</v>
      </c>
      <c r="AD82">
        <v>23.4</v>
      </c>
      <c r="AE82">
        <v>24.3</v>
      </c>
      <c r="AF82">
        <v>25.3</v>
      </c>
      <c r="AG82">
        <v>26.4</v>
      </c>
      <c r="AH82">
        <v>27.6</v>
      </c>
      <c r="AI82">
        <v>28.8</v>
      </c>
      <c r="AJ82">
        <v>30</v>
      </c>
      <c r="AK82">
        <v>31.4</v>
      </c>
      <c r="AL82">
        <v>32.799999999999997</v>
      </c>
      <c r="AM82">
        <v>34.299999999999997</v>
      </c>
      <c r="AN82">
        <v>35.9</v>
      </c>
      <c r="AO82">
        <v>37.6</v>
      </c>
      <c r="AP82">
        <v>39.4</v>
      </c>
      <c r="AQ82">
        <v>41.2</v>
      </c>
      <c r="AR82">
        <v>43.2</v>
      </c>
      <c r="AS82">
        <v>45.3</v>
      </c>
      <c r="AT82">
        <v>47.5</v>
      </c>
    </row>
    <row r="83" spans="2:46" x14ac:dyDescent="0.35">
      <c r="B83" t="s">
        <v>238</v>
      </c>
      <c r="C83">
        <v>1.4</v>
      </c>
      <c r="D83">
        <v>1.5</v>
      </c>
      <c r="E83">
        <v>1.6</v>
      </c>
      <c r="F83">
        <v>1.7</v>
      </c>
      <c r="G83">
        <v>1.8</v>
      </c>
      <c r="H83">
        <v>2</v>
      </c>
      <c r="I83">
        <v>2.1</v>
      </c>
      <c r="J83">
        <v>2.2999999999999998</v>
      </c>
      <c r="K83">
        <v>2.5</v>
      </c>
      <c r="L83">
        <v>2.7</v>
      </c>
      <c r="M83">
        <v>2.9</v>
      </c>
      <c r="N83">
        <v>3</v>
      </c>
      <c r="O83">
        <v>3.1</v>
      </c>
      <c r="P83">
        <v>3.2</v>
      </c>
      <c r="Q83">
        <v>3.3</v>
      </c>
      <c r="R83">
        <v>3.4</v>
      </c>
      <c r="S83">
        <v>3.5</v>
      </c>
      <c r="T83">
        <v>3.6</v>
      </c>
      <c r="U83">
        <v>3.8</v>
      </c>
      <c r="V83">
        <v>3.9</v>
      </c>
      <c r="W83">
        <v>4.0999999999999996</v>
      </c>
      <c r="X83">
        <v>4.2</v>
      </c>
      <c r="Y83">
        <v>4.4000000000000004</v>
      </c>
      <c r="Z83">
        <v>4.5</v>
      </c>
      <c r="AA83">
        <v>4.7</v>
      </c>
      <c r="AB83">
        <v>4.9000000000000004</v>
      </c>
      <c r="AC83">
        <v>5.0999999999999996</v>
      </c>
      <c r="AD83">
        <v>5.3</v>
      </c>
      <c r="AE83">
        <v>5.5</v>
      </c>
      <c r="AF83">
        <v>5.8</v>
      </c>
      <c r="AG83">
        <v>6</v>
      </c>
      <c r="AH83">
        <v>6.3</v>
      </c>
      <c r="AI83">
        <v>6.6</v>
      </c>
      <c r="AJ83">
        <v>6.9</v>
      </c>
      <c r="AK83">
        <v>7.2</v>
      </c>
      <c r="AL83">
        <v>7.5</v>
      </c>
      <c r="AM83">
        <v>7.9</v>
      </c>
      <c r="AN83">
        <v>8.1999999999999993</v>
      </c>
      <c r="AO83">
        <v>8.6</v>
      </c>
      <c r="AP83">
        <v>9</v>
      </c>
      <c r="AQ83">
        <v>9.5</v>
      </c>
      <c r="AR83">
        <v>9.9</v>
      </c>
      <c r="AS83">
        <v>10.4</v>
      </c>
      <c r="AT83">
        <v>11</v>
      </c>
    </row>
    <row r="84" spans="2:46" x14ac:dyDescent="0.35">
      <c r="B84" t="s">
        <v>243</v>
      </c>
      <c r="C84">
        <v>25.3</v>
      </c>
      <c r="D84">
        <v>25.6</v>
      </c>
      <c r="E84">
        <v>26</v>
      </c>
      <c r="F84">
        <v>26.4</v>
      </c>
      <c r="G84">
        <v>26.9</v>
      </c>
      <c r="H84">
        <v>27.3</v>
      </c>
      <c r="I84">
        <v>27.8</v>
      </c>
      <c r="J84">
        <v>28.2</v>
      </c>
      <c r="K84">
        <v>28.7</v>
      </c>
      <c r="L84">
        <v>29.1</v>
      </c>
      <c r="M84">
        <v>29.5</v>
      </c>
      <c r="N84">
        <v>30.5</v>
      </c>
      <c r="O84">
        <v>31.4</v>
      </c>
      <c r="P84">
        <v>32.4</v>
      </c>
      <c r="Q84">
        <v>33.4</v>
      </c>
      <c r="R84">
        <v>34.5</v>
      </c>
      <c r="S84">
        <v>35.6</v>
      </c>
      <c r="T84">
        <v>36.799999999999997</v>
      </c>
      <c r="U84">
        <v>38</v>
      </c>
      <c r="V84">
        <v>39.4</v>
      </c>
      <c r="W84">
        <v>40.799999999999997</v>
      </c>
      <c r="X84">
        <v>42.3</v>
      </c>
      <c r="Y84">
        <v>43.9</v>
      </c>
      <c r="Z84">
        <v>45.5</v>
      </c>
      <c r="AA84">
        <v>47.3</v>
      </c>
      <c r="AB84">
        <v>49.2</v>
      </c>
      <c r="AC84">
        <v>51.1</v>
      </c>
      <c r="AD84">
        <v>53.2</v>
      </c>
      <c r="AE84">
        <v>55.5</v>
      </c>
      <c r="AF84">
        <v>57.8</v>
      </c>
      <c r="AG84">
        <v>60.3</v>
      </c>
      <c r="AH84">
        <v>63</v>
      </c>
      <c r="AI84">
        <v>65.8</v>
      </c>
      <c r="AJ84">
        <v>68.7</v>
      </c>
      <c r="AK84">
        <v>71.900000000000006</v>
      </c>
      <c r="AL84">
        <v>75.2</v>
      </c>
      <c r="AM84">
        <v>78.7</v>
      </c>
      <c r="AN84">
        <v>82.4</v>
      </c>
      <c r="AO84">
        <v>86.3</v>
      </c>
      <c r="AP84">
        <v>90.5</v>
      </c>
      <c r="AQ84">
        <v>94.9</v>
      </c>
      <c r="AR84">
        <v>99.5</v>
      </c>
      <c r="AS84">
        <v>104.4</v>
      </c>
      <c r="AT84">
        <v>109.6</v>
      </c>
    </row>
    <row r="85" spans="2:46" x14ac:dyDescent="0.35">
      <c r="B85" t="s">
        <v>248</v>
      </c>
      <c r="C85">
        <v>23</v>
      </c>
      <c r="D85">
        <v>22.7</v>
      </c>
      <c r="E85">
        <v>22.6</v>
      </c>
      <c r="F85">
        <v>22.4</v>
      </c>
      <c r="G85">
        <v>22.4</v>
      </c>
      <c r="H85">
        <v>22.3</v>
      </c>
      <c r="I85">
        <v>22.3</v>
      </c>
      <c r="J85">
        <v>22.3</v>
      </c>
      <c r="K85">
        <v>22.3</v>
      </c>
      <c r="L85">
        <v>22.2</v>
      </c>
      <c r="M85">
        <v>22.1</v>
      </c>
      <c r="N85">
        <v>22.5</v>
      </c>
      <c r="O85">
        <v>22.9</v>
      </c>
      <c r="P85">
        <v>23.2</v>
      </c>
      <c r="Q85">
        <v>23.6</v>
      </c>
      <c r="R85">
        <v>24</v>
      </c>
      <c r="S85">
        <v>24.5</v>
      </c>
      <c r="T85">
        <v>24.9</v>
      </c>
      <c r="U85">
        <v>25.4</v>
      </c>
      <c r="V85">
        <v>25.9</v>
      </c>
      <c r="W85">
        <v>26.5</v>
      </c>
      <c r="X85">
        <v>27.1</v>
      </c>
      <c r="Y85">
        <v>27.7</v>
      </c>
      <c r="Z85">
        <v>28.4</v>
      </c>
      <c r="AA85">
        <v>29</v>
      </c>
      <c r="AB85">
        <v>29.8</v>
      </c>
      <c r="AC85">
        <v>30.5</v>
      </c>
      <c r="AD85">
        <v>31.4</v>
      </c>
      <c r="AE85">
        <v>32.200000000000003</v>
      </c>
      <c r="AF85">
        <v>33.1</v>
      </c>
      <c r="AG85">
        <v>34.1</v>
      </c>
      <c r="AH85">
        <v>35.1</v>
      </c>
      <c r="AI85">
        <v>36.200000000000003</v>
      </c>
      <c r="AJ85">
        <v>37.299999999999997</v>
      </c>
      <c r="AK85">
        <v>38.5</v>
      </c>
      <c r="AL85">
        <v>39.700000000000003</v>
      </c>
      <c r="AM85">
        <v>41</v>
      </c>
      <c r="AN85">
        <v>42.4</v>
      </c>
      <c r="AO85">
        <v>43.8</v>
      </c>
      <c r="AP85">
        <v>45.3</v>
      </c>
      <c r="AQ85">
        <v>46.8</v>
      </c>
      <c r="AR85">
        <v>48.4</v>
      </c>
      <c r="AS85">
        <v>50.1</v>
      </c>
      <c r="AT85">
        <v>51.9</v>
      </c>
    </row>
    <row r="86" spans="2:46" x14ac:dyDescent="0.35">
      <c r="B86" t="s">
        <v>253</v>
      </c>
      <c r="C86">
        <v>4.7</v>
      </c>
      <c r="D86">
        <v>4.8</v>
      </c>
      <c r="E86">
        <v>4.9000000000000004</v>
      </c>
      <c r="F86">
        <v>5</v>
      </c>
      <c r="G86">
        <v>5.0999999999999996</v>
      </c>
      <c r="H86">
        <v>5.3</v>
      </c>
      <c r="I86">
        <v>5.4</v>
      </c>
      <c r="J86">
        <v>5.5</v>
      </c>
      <c r="K86">
        <v>5.7</v>
      </c>
      <c r="L86">
        <v>5.8</v>
      </c>
      <c r="M86">
        <v>6</v>
      </c>
      <c r="N86">
        <v>6.2</v>
      </c>
      <c r="O86">
        <v>6.3</v>
      </c>
      <c r="P86">
        <v>6.5</v>
      </c>
      <c r="Q86">
        <v>6.6</v>
      </c>
      <c r="R86">
        <v>6.8</v>
      </c>
      <c r="S86">
        <v>7</v>
      </c>
      <c r="T86">
        <v>7.2</v>
      </c>
      <c r="U86">
        <v>7.4</v>
      </c>
      <c r="V86">
        <v>7.7</v>
      </c>
      <c r="W86">
        <v>7.9</v>
      </c>
      <c r="X86">
        <v>8.1999999999999993</v>
      </c>
      <c r="Y86">
        <v>8.5</v>
      </c>
      <c r="Z86">
        <v>8.6999999999999993</v>
      </c>
      <c r="AA86">
        <v>9</v>
      </c>
      <c r="AB86">
        <v>9.4</v>
      </c>
      <c r="AC86">
        <v>9.6999999999999993</v>
      </c>
      <c r="AD86">
        <v>10.1</v>
      </c>
      <c r="AE86">
        <v>10.4</v>
      </c>
      <c r="AF86">
        <v>10.8</v>
      </c>
      <c r="AG86">
        <v>11.3</v>
      </c>
      <c r="AH86">
        <v>11.7</v>
      </c>
      <c r="AI86">
        <v>12.2</v>
      </c>
      <c r="AJ86">
        <v>12.6</v>
      </c>
      <c r="AK86">
        <v>13.2</v>
      </c>
      <c r="AL86">
        <v>13.7</v>
      </c>
      <c r="AM86">
        <v>14.3</v>
      </c>
      <c r="AN86">
        <v>14.9</v>
      </c>
      <c r="AO86">
        <v>15.5</v>
      </c>
      <c r="AP86">
        <v>16.100000000000001</v>
      </c>
      <c r="AQ86">
        <v>16.8</v>
      </c>
      <c r="AR86">
        <v>17.600000000000001</v>
      </c>
      <c r="AS86">
        <v>18.3</v>
      </c>
      <c r="AT86">
        <v>19.100000000000001</v>
      </c>
    </row>
    <row r="87" spans="2:46" x14ac:dyDescent="0.35">
      <c r="B87" t="s">
        <v>258</v>
      </c>
      <c r="C87">
        <v>2.4</v>
      </c>
      <c r="D87">
        <v>2.5</v>
      </c>
      <c r="E87">
        <v>2.7</v>
      </c>
      <c r="F87">
        <v>2.9</v>
      </c>
      <c r="G87">
        <v>3.1</v>
      </c>
      <c r="H87">
        <v>3.3</v>
      </c>
      <c r="I87">
        <v>3.6</v>
      </c>
      <c r="J87">
        <v>3.9</v>
      </c>
      <c r="K87">
        <v>4.3</v>
      </c>
      <c r="L87">
        <v>4.8</v>
      </c>
      <c r="M87">
        <v>5.3</v>
      </c>
      <c r="N87">
        <v>5.4</v>
      </c>
      <c r="O87">
        <v>5.6</v>
      </c>
      <c r="P87">
        <v>5.7</v>
      </c>
      <c r="Q87">
        <v>5.8</v>
      </c>
      <c r="R87">
        <v>6</v>
      </c>
      <c r="S87">
        <v>6.1</v>
      </c>
      <c r="T87">
        <v>6.3</v>
      </c>
      <c r="U87">
        <v>6.4</v>
      </c>
      <c r="V87">
        <v>6.6</v>
      </c>
      <c r="W87">
        <v>6.8</v>
      </c>
      <c r="X87">
        <v>7</v>
      </c>
      <c r="Y87">
        <v>7.2</v>
      </c>
      <c r="Z87">
        <v>7.4</v>
      </c>
      <c r="AA87">
        <v>7.6</v>
      </c>
      <c r="AB87">
        <v>7.8</v>
      </c>
      <c r="AC87">
        <v>8</v>
      </c>
      <c r="AD87">
        <v>8.3000000000000007</v>
      </c>
      <c r="AE87">
        <v>8.5</v>
      </c>
      <c r="AF87">
        <v>8.8000000000000007</v>
      </c>
      <c r="AG87">
        <v>9.1</v>
      </c>
      <c r="AH87">
        <v>9.4</v>
      </c>
      <c r="AI87">
        <v>9.8000000000000007</v>
      </c>
      <c r="AJ87">
        <v>10.1</v>
      </c>
      <c r="AK87">
        <v>10.5</v>
      </c>
      <c r="AL87">
        <v>10.9</v>
      </c>
      <c r="AM87">
        <v>11.3</v>
      </c>
      <c r="AN87">
        <v>11.7</v>
      </c>
      <c r="AO87">
        <v>12.2</v>
      </c>
      <c r="AP87">
        <v>12.7</v>
      </c>
      <c r="AQ87">
        <v>13.2</v>
      </c>
      <c r="AR87">
        <v>13.7</v>
      </c>
      <c r="AS87">
        <v>14.3</v>
      </c>
      <c r="AT87">
        <v>14.9</v>
      </c>
    </row>
    <row r="88" spans="2:46" x14ac:dyDescent="0.35">
      <c r="B88" t="s">
        <v>263</v>
      </c>
      <c r="C88">
        <v>115.8</v>
      </c>
      <c r="D88">
        <v>120.1</v>
      </c>
      <c r="E88">
        <v>124.2</v>
      </c>
      <c r="F88">
        <v>128.19999999999999</v>
      </c>
      <c r="G88">
        <v>131.9</v>
      </c>
      <c r="H88">
        <v>135.6</v>
      </c>
      <c r="I88">
        <v>139.19999999999999</v>
      </c>
      <c r="J88">
        <v>142.9</v>
      </c>
      <c r="K88">
        <v>146.4</v>
      </c>
      <c r="L88">
        <v>149.80000000000001</v>
      </c>
      <c r="M88">
        <v>153</v>
      </c>
      <c r="N88">
        <v>155</v>
      </c>
      <c r="O88">
        <v>157.30000000000001</v>
      </c>
      <c r="P88">
        <v>160.1</v>
      </c>
      <c r="Q88">
        <v>163.19999999999999</v>
      </c>
      <c r="R88">
        <v>166.5</v>
      </c>
      <c r="S88">
        <v>170.2</v>
      </c>
      <c r="T88">
        <v>174.2</v>
      </c>
      <c r="U88">
        <v>178.8</v>
      </c>
      <c r="V88">
        <v>183.8</v>
      </c>
      <c r="W88">
        <v>189.1</v>
      </c>
      <c r="X88">
        <v>194.7</v>
      </c>
      <c r="Y88">
        <v>200.6</v>
      </c>
      <c r="Z88">
        <v>206.9</v>
      </c>
      <c r="AA88">
        <v>213.6</v>
      </c>
      <c r="AB88">
        <v>220.7</v>
      </c>
      <c r="AC88">
        <v>228.1</v>
      </c>
      <c r="AD88">
        <v>236</v>
      </c>
      <c r="AE88">
        <v>244.5</v>
      </c>
      <c r="AF88">
        <v>253.5</v>
      </c>
      <c r="AG88">
        <v>263</v>
      </c>
      <c r="AH88">
        <v>273.10000000000002</v>
      </c>
      <c r="AI88">
        <v>283.7</v>
      </c>
      <c r="AJ88">
        <v>294.89999999999998</v>
      </c>
      <c r="AK88">
        <v>306.7</v>
      </c>
      <c r="AL88">
        <v>319.10000000000002</v>
      </c>
      <c r="AM88">
        <v>332.2</v>
      </c>
      <c r="AN88">
        <v>346.1</v>
      </c>
      <c r="AO88">
        <v>360.8</v>
      </c>
      <c r="AP88">
        <v>376.3</v>
      </c>
      <c r="AQ88">
        <v>392.7</v>
      </c>
      <c r="AR88">
        <v>410</v>
      </c>
      <c r="AS88">
        <v>428.4</v>
      </c>
      <c r="AT88">
        <v>447.8</v>
      </c>
    </row>
    <row r="89" spans="2:46" x14ac:dyDescent="0.35">
      <c r="B89" t="s">
        <v>268</v>
      </c>
      <c r="C89">
        <v>353.2</v>
      </c>
      <c r="D89">
        <v>359.1</v>
      </c>
      <c r="E89">
        <v>364.2</v>
      </c>
      <c r="F89">
        <v>368.7</v>
      </c>
      <c r="G89">
        <v>372.4</v>
      </c>
      <c r="H89">
        <v>375.5</v>
      </c>
      <c r="I89">
        <v>378.1</v>
      </c>
      <c r="J89">
        <v>380.6</v>
      </c>
      <c r="K89">
        <v>382.6</v>
      </c>
      <c r="L89">
        <v>383.9</v>
      </c>
      <c r="M89">
        <v>384.7</v>
      </c>
      <c r="N89">
        <v>388.1</v>
      </c>
      <c r="O89">
        <v>392.6</v>
      </c>
      <c r="P89">
        <v>398</v>
      </c>
      <c r="Q89">
        <v>404.5</v>
      </c>
      <c r="R89">
        <v>411.8</v>
      </c>
      <c r="S89">
        <v>420</v>
      </c>
      <c r="T89">
        <v>429</v>
      </c>
      <c r="U89">
        <v>439.4</v>
      </c>
      <c r="V89">
        <v>450.9</v>
      </c>
      <c r="W89">
        <v>463.3</v>
      </c>
      <c r="X89">
        <v>476.5</v>
      </c>
      <c r="Y89">
        <v>490.7</v>
      </c>
      <c r="Z89">
        <v>505.8</v>
      </c>
      <c r="AA89">
        <v>521.9</v>
      </c>
      <c r="AB89">
        <v>538.9</v>
      </c>
      <c r="AC89">
        <v>557</v>
      </c>
      <c r="AD89">
        <v>576.1</v>
      </c>
      <c r="AE89">
        <v>596.70000000000005</v>
      </c>
      <c r="AF89">
        <v>618.5</v>
      </c>
      <c r="AG89">
        <v>641.70000000000005</v>
      </c>
      <c r="AH89">
        <v>666.2</v>
      </c>
      <c r="AI89">
        <v>692.1</v>
      </c>
      <c r="AJ89">
        <v>719.5</v>
      </c>
      <c r="AK89">
        <v>748.4</v>
      </c>
      <c r="AL89">
        <v>779</v>
      </c>
      <c r="AM89">
        <v>811.3</v>
      </c>
      <c r="AN89">
        <v>845.5</v>
      </c>
      <c r="AO89">
        <v>881.6</v>
      </c>
      <c r="AP89">
        <v>919.7</v>
      </c>
      <c r="AQ89">
        <v>959.9</v>
      </c>
      <c r="AR89">
        <v>1002.5</v>
      </c>
      <c r="AS89">
        <v>1047.5</v>
      </c>
      <c r="AT89">
        <v>1095.0999999999999</v>
      </c>
    </row>
    <row r="90" spans="2:46" x14ac:dyDescent="0.35">
      <c r="B90" t="s">
        <v>273</v>
      </c>
      <c r="C90">
        <v>14.1</v>
      </c>
      <c r="D90">
        <v>14.1</v>
      </c>
      <c r="E90">
        <v>14.1</v>
      </c>
      <c r="F90">
        <v>14.1</v>
      </c>
      <c r="G90">
        <v>14.1</v>
      </c>
      <c r="H90">
        <v>14.1</v>
      </c>
      <c r="I90">
        <v>14</v>
      </c>
      <c r="J90">
        <v>14</v>
      </c>
      <c r="K90">
        <v>13.9</v>
      </c>
      <c r="L90">
        <v>13.8</v>
      </c>
      <c r="M90">
        <v>13.7</v>
      </c>
      <c r="N90">
        <v>14</v>
      </c>
      <c r="O90">
        <v>14.3</v>
      </c>
      <c r="P90">
        <v>14.7</v>
      </c>
      <c r="Q90">
        <v>15.1</v>
      </c>
      <c r="R90">
        <v>15.5</v>
      </c>
      <c r="S90">
        <v>15.9</v>
      </c>
      <c r="T90">
        <v>16.3</v>
      </c>
      <c r="U90">
        <v>16.8</v>
      </c>
      <c r="V90">
        <v>17.3</v>
      </c>
      <c r="W90">
        <v>17.8</v>
      </c>
      <c r="X90">
        <v>18.3</v>
      </c>
      <c r="Y90">
        <v>18.899999999999999</v>
      </c>
      <c r="Z90">
        <v>19.5</v>
      </c>
      <c r="AA90">
        <v>20.2</v>
      </c>
      <c r="AB90">
        <v>20.8</v>
      </c>
      <c r="AC90">
        <v>21.5</v>
      </c>
      <c r="AD90">
        <v>22.3</v>
      </c>
      <c r="AE90">
        <v>23.1</v>
      </c>
      <c r="AF90">
        <v>23.9</v>
      </c>
      <c r="AG90">
        <v>24.8</v>
      </c>
      <c r="AH90">
        <v>25.7</v>
      </c>
      <c r="AI90">
        <v>26.7</v>
      </c>
      <c r="AJ90">
        <v>27.7</v>
      </c>
      <c r="AK90">
        <v>28.8</v>
      </c>
      <c r="AL90">
        <v>29.9</v>
      </c>
      <c r="AM90">
        <v>31.1</v>
      </c>
      <c r="AN90">
        <v>32.299999999999997</v>
      </c>
      <c r="AO90">
        <v>33.700000000000003</v>
      </c>
      <c r="AP90">
        <v>35</v>
      </c>
      <c r="AQ90">
        <v>36.5</v>
      </c>
      <c r="AR90">
        <v>38</v>
      </c>
      <c r="AS90">
        <v>39.6</v>
      </c>
      <c r="AT90">
        <v>41.3</v>
      </c>
    </row>
    <row r="91" spans="2:46" x14ac:dyDescent="0.35">
      <c r="B91" t="s">
        <v>278</v>
      </c>
      <c r="C91">
        <v>84.8</v>
      </c>
      <c r="D91">
        <v>88.4</v>
      </c>
      <c r="E91">
        <v>92.4</v>
      </c>
      <c r="F91">
        <v>96.8</v>
      </c>
      <c r="G91">
        <v>101.4</v>
      </c>
      <c r="H91">
        <v>106.5</v>
      </c>
      <c r="I91">
        <v>111.9</v>
      </c>
      <c r="J91">
        <v>117.8</v>
      </c>
      <c r="K91">
        <v>124</v>
      </c>
      <c r="L91">
        <v>130.5</v>
      </c>
      <c r="M91">
        <v>137.4</v>
      </c>
      <c r="N91">
        <v>141</v>
      </c>
      <c r="O91">
        <v>144.69999999999999</v>
      </c>
      <c r="P91">
        <v>148.5</v>
      </c>
      <c r="Q91">
        <v>152.4</v>
      </c>
      <c r="R91">
        <v>156.5</v>
      </c>
      <c r="S91">
        <v>160.69999999999999</v>
      </c>
      <c r="T91">
        <v>165.1</v>
      </c>
      <c r="U91">
        <v>169.7</v>
      </c>
      <c r="V91">
        <v>174.6</v>
      </c>
      <c r="W91">
        <v>179.7</v>
      </c>
      <c r="X91">
        <v>185.1</v>
      </c>
      <c r="Y91">
        <v>190.9</v>
      </c>
      <c r="Z91">
        <v>196.9</v>
      </c>
      <c r="AA91">
        <v>203.3</v>
      </c>
      <c r="AB91">
        <v>210</v>
      </c>
      <c r="AC91">
        <v>217.1</v>
      </c>
      <c r="AD91">
        <v>224.6</v>
      </c>
      <c r="AE91">
        <v>232.5</v>
      </c>
      <c r="AF91">
        <v>240.8</v>
      </c>
      <c r="AG91">
        <v>249.7</v>
      </c>
      <c r="AH91">
        <v>259.10000000000002</v>
      </c>
      <c r="AI91">
        <v>269</v>
      </c>
      <c r="AJ91">
        <v>279.5</v>
      </c>
      <c r="AK91">
        <v>290.5</v>
      </c>
      <c r="AL91">
        <v>302.2</v>
      </c>
      <c r="AM91">
        <v>314.5</v>
      </c>
      <c r="AN91">
        <v>327.39999999999998</v>
      </c>
      <c r="AO91">
        <v>341.2</v>
      </c>
      <c r="AP91">
        <v>355.5</v>
      </c>
      <c r="AQ91">
        <v>370.7</v>
      </c>
      <c r="AR91">
        <v>386.7</v>
      </c>
      <c r="AS91">
        <v>403.7</v>
      </c>
      <c r="AT91">
        <v>421.5</v>
      </c>
    </row>
    <row r="92" spans="2:46" x14ac:dyDescent="0.35">
      <c r="B92" t="s">
        <v>283</v>
      </c>
      <c r="C92">
        <v>8.3000000000000007</v>
      </c>
      <c r="D92">
        <v>8.8000000000000007</v>
      </c>
      <c r="E92">
        <v>9.1999999999999993</v>
      </c>
      <c r="F92">
        <v>9.6</v>
      </c>
      <c r="G92">
        <v>10.1</v>
      </c>
      <c r="H92">
        <v>10.6</v>
      </c>
      <c r="I92">
        <v>11.1</v>
      </c>
      <c r="J92">
        <v>11.7</v>
      </c>
      <c r="K92">
        <v>12.3</v>
      </c>
      <c r="L92">
        <v>13</v>
      </c>
      <c r="M92">
        <v>13.6</v>
      </c>
      <c r="N92">
        <v>13.9</v>
      </c>
      <c r="O92">
        <v>14.2</v>
      </c>
      <c r="P92">
        <v>14.5</v>
      </c>
      <c r="Q92">
        <v>14.8</v>
      </c>
      <c r="R92">
        <v>15.1</v>
      </c>
      <c r="S92">
        <v>15.4</v>
      </c>
      <c r="T92">
        <v>15.7</v>
      </c>
      <c r="U92">
        <v>16.100000000000001</v>
      </c>
      <c r="V92">
        <v>16.600000000000001</v>
      </c>
      <c r="W92">
        <v>17</v>
      </c>
      <c r="X92">
        <v>17.5</v>
      </c>
      <c r="Y92">
        <v>18</v>
      </c>
      <c r="Z92">
        <v>18.5</v>
      </c>
      <c r="AA92">
        <v>19</v>
      </c>
      <c r="AB92">
        <v>19.600000000000001</v>
      </c>
      <c r="AC92">
        <v>20.2</v>
      </c>
      <c r="AD92">
        <v>20.8</v>
      </c>
      <c r="AE92">
        <v>21.5</v>
      </c>
      <c r="AF92">
        <v>22.2</v>
      </c>
      <c r="AG92">
        <v>23</v>
      </c>
      <c r="AH92">
        <v>23.8</v>
      </c>
      <c r="AI92">
        <v>24.6</v>
      </c>
      <c r="AJ92">
        <v>25.5</v>
      </c>
      <c r="AK92">
        <v>26.4</v>
      </c>
      <c r="AL92">
        <v>27.4</v>
      </c>
      <c r="AM92">
        <v>28.4</v>
      </c>
      <c r="AN92">
        <v>29.5</v>
      </c>
      <c r="AO92">
        <v>30.6</v>
      </c>
      <c r="AP92">
        <v>31.8</v>
      </c>
      <c r="AQ92">
        <v>33</v>
      </c>
      <c r="AR92">
        <v>34.4</v>
      </c>
      <c r="AS92">
        <v>35.700000000000003</v>
      </c>
      <c r="AT92">
        <v>37.200000000000003</v>
      </c>
    </row>
    <row r="93" spans="2:46" x14ac:dyDescent="0.35">
      <c r="B93" t="s">
        <v>288</v>
      </c>
      <c r="C93">
        <v>9.6999999999999993</v>
      </c>
      <c r="D93">
        <v>9.9</v>
      </c>
      <c r="E93">
        <v>10.1</v>
      </c>
      <c r="F93">
        <v>10.3</v>
      </c>
      <c r="G93">
        <v>10.5</v>
      </c>
      <c r="H93">
        <v>10.7</v>
      </c>
      <c r="I93">
        <v>11</v>
      </c>
      <c r="J93">
        <v>11.2</v>
      </c>
      <c r="K93">
        <v>11.5</v>
      </c>
      <c r="L93">
        <v>11.7</v>
      </c>
      <c r="M93">
        <v>12</v>
      </c>
      <c r="N93">
        <v>12.4</v>
      </c>
      <c r="O93">
        <v>12.9</v>
      </c>
      <c r="P93">
        <v>13.3</v>
      </c>
      <c r="Q93">
        <v>13.8</v>
      </c>
      <c r="R93">
        <v>14.3</v>
      </c>
      <c r="S93">
        <v>14.8</v>
      </c>
      <c r="T93">
        <v>15.3</v>
      </c>
      <c r="U93">
        <v>15.9</v>
      </c>
      <c r="V93">
        <v>16.5</v>
      </c>
      <c r="W93">
        <v>17.100000000000001</v>
      </c>
      <c r="X93">
        <v>17.7</v>
      </c>
      <c r="Y93">
        <v>18.399999999999999</v>
      </c>
      <c r="Z93">
        <v>19.100000000000001</v>
      </c>
      <c r="AA93">
        <v>19.899999999999999</v>
      </c>
      <c r="AB93">
        <v>20.7</v>
      </c>
      <c r="AC93">
        <v>21.6</v>
      </c>
      <c r="AD93">
        <v>22.5</v>
      </c>
      <c r="AE93">
        <v>23.4</v>
      </c>
      <c r="AF93">
        <v>24.5</v>
      </c>
      <c r="AG93">
        <v>25.5</v>
      </c>
      <c r="AH93">
        <v>26.7</v>
      </c>
      <c r="AI93">
        <v>27.9</v>
      </c>
      <c r="AJ93">
        <v>29.2</v>
      </c>
      <c r="AK93">
        <v>30.6</v>
      </c>
      <c r="AL93">
        <v>32.1</v>
      </c>
      <c r="AM93">
        <v>33.6</v>
      </c>
      <c r="AN93">
        <v>35.200000000000003</v>
      </c>
      <c r="AO93">
        <v>37</v>
      </c>
      <c r="AP93">
        <v>38.799999999999997</v>
      </c>
      <c r="AQ93">
        <v>40.799999999999997</v>
      </c>
      <c r="AR93">
        <v>42.9</v>
      </c>
      <c r="AS93">
        <v>45.1</v>
      </c>
      <c r="AT93">
        <v>47.4</v>
      </c>
    </row>
    <row r="94" spans="2:46" x14ac:dyDescent="0.35">
      <c r="B94" t="s">
        <v>293</v>
      </c>
      <c r="C94">
        <v>34.5</v>
      </c>
      <c r="D94">
        <v>34.9</v>
      </c>
      <c r="E94">
        <v>35.4</v>
      </c>
      <c r="F94">
        <v>36</v>
      </c>
      <c r="G94">
        <v>36.5</v>
      </c>
      <c r="H94">
        <v>37.200000000000003</v>
      </c>
      <c r="I94">
        <v>37.799999999999997</v>
      </c>
      <c r="J94">
        <v>38.6</v>
      </c>
      <c r="K94">
        <v>39.299999999999997</v>
      </c>
      <c r="L94">
        <v>40</v>
      </c>
      <c r="M94">
        <v>40.700000000000003</v>
      </c>
      <c r="N94">
        <v>42.1</v>
      </c>
      <c r="O94">
        <v>43.4</v>
      </c>
      <c r="P94">
        <v>44.7</v>
      </c>
      <c r="Q94">
        <v>46</v>
      </c>
      <c r="R94">
        <v>47.3</v>
      </c>
      <c r="S94">
        <v>48.6</v>
      </c>
      <c r="T94">
        <v>49.9</v>
      </c>
      <c r="U94">
        <v>51.4</v>
      </c>
      <c r="V94">
        <v>53</v>
      </c>
      <c r="W94">
        <v>54.6</v>
      </c>
      <c r="X94">
        <v>56.3</v>
      </c>
      <c r="Y94">
        <v>58</v>
      </c>
      <c r="Z94">
        <v>59.9</v>
      </c>
      <c r="AA94">
        <v>61.8</v>
      </c>
      <c r="AB94">
        <v>63.9</v>
      </c>
      <c r="AC94">
        <v>66</v>
      </c>
      <c r="AD94">
        <v>68.3</v>
      </c>
      <c r="AE94">
        <v>70.7</v>
      </c>
      <c r="AF94">
        <v>73.3</v>
      </c>
      <c r="AG94">
        <v>76</v>
      </c>
      <c r="AH94">
        <v>78.8</v>
      </c>
      <c r="AI94">
        <v>81.900000000000006</v>
      </c>
      <c r="AJ94">
        <v>85</v>
      </c>
      <c r="AK94">
        <v>88.4</v>
      </c>
      <c r="AL94">
        <v>91.9</v>
      </c>
      <c r="AM94">
        <v>95.6</v>
      </c>
      <c r="AN94">
        <v>99.5</v>
      </c>
      <c r="AO94">
        <v>103.7</v>
      </c>
      <c r="AP94">
        <v>108.1</v>
      </c>
      <c r="AQ94">
        <v>112.7</v>
      </c>
      <c r="AR94">
        <v>117.5</v>
      </c>
      <c r="AS94">
        <v>122.7</v>
      </c>
      <c r="AT94">
        <v>128.1</v>
      </c>
    </row>
    <row r="95" spans="2:46" x14ac:dyDescent="0.35">
      <c r="B95" t="s">
        <v>298</v>
      </c>
      <c r="C95">
        <v>160.80000000000001</v>
      </c>
      <c r="D95">
        <v>171.6</v>
      </c>
      <c r="E95">
        <v>183.6</v>
      </c>
      <c r="F95">
        <v>197</v>
      </c>
      <c r="G95">
        <v>211.7</v>
      </c>
      <c r="H95">
        <v>228.2</v>
      </c>
      <c r="I95">
        <v>246.6</v>
      </c>
      <c r="J95">
        <v>267.39999999999998</v>
      </c>
      <c r="K95">
        <v>290.5</v>
      </c>
      <c r="L95">
        <v>316.3</v>
      </c>
      <c r="M95">
        <v>345.2</v>
      </c>
      <c r="N95">
        <v>356.4</v>
      </c>
      <c r="O95">
        <v>368.2</v>
      </c>
      <c r="P95">
        <v>380.6</v>
      </c>
      <c r="Q95">
        <v>393.6</v>
      </c>
      <c r="R95">
        <v>407.4</v>
      </c>
      <c r="S95">
        <v>421.9</v>
      </c>
      <c r="T95">
        <v>437.3</v>
      </c>
      <c r="U95">
        <v>454.2</v>
      </c>
      <c r="V95">
        <v>472</v>
      </c>
      <c r="W95">
        <v>491.1</v>
      </c>
      <c r="X95">
        <v>511.3</v>
      </c>
      <c r="Y95">
        <v>532.79999999999995</v>
      </c>
      <c r="Z95">
        <v>555.79999999999995</v>
      </c>
      <c r="AA95">
        <v>580.20000000000005</v>
      </c>
      <c r="AB95">
        <v>606.29999999999995</v>
      </c>
      <c r="AC95">
        <v>634</v>
      </c>
      <c r="AD95">
        <v>663.5</v>
      </c>
      <c r="AE95">
        <v>695.3</v>
      </c>
      <c r="AF95">
        <v>729.1</v>
      </c>
      <c r="AG95">
        <v>765.4</v>
      </c>
      <c r="AH95">
        <v>804</v>
      </c>
      <c r="AI95">
        <v>845.3</v>
      </c>
      <c r="AJ95">
        <v>889.3</v>
      </c>
      <c r="AK95">
        <v>936.2</v>
      </c>
      <c r="AL95">
        <v>986.3</v>
      </c>
      <c r="AM95">
        <v>1039.8</v>
      </c>
      <c r="AN95">
        <v>1096.9000000000001</v>
      </c>
      <c r="AO95">
        <v>1157.9000000000001</v>
      </c>
      <c r="AP95">
        <v>1222.9000000000001</v>
      </c>
      <c r="AQ95">
        <v>1292.5</v>
      </c>
      <c r="AR95">
        <v>1366.8</v>
      </c>
      <c r="AS95">
        <v>1446.4</v>
      </c>
      <c r="AT95">
        <v>1531.3</v>
      </c>
    </row>
    <row r="96" spans="2:46" x14ac:dyDescent="0.35">
      <c r="B96" t="s">
        <v>303</v>
      </c>
      <c r="C96">
        <v>400.1</v>
      </c>
      <c r="D96">
        <v>390.3</v>
      </c>
      <c r="E96">
        <v>380.6</v>
      </c>
      <c r="F96">
        <v>371.4</v>
      </c>
      <c r="G96">
        <v>362</v>
      </c>
      <c r="H96">
        <v>353</v>
      </c>
      <c r="I96">
        <v>344.2</v>
      </c>
      <c r="J96">
        <v>336</v>
      </c>
      <c r="K96">
        <v>327.9</v>
      </c>
      <c r="L96">
        <v>319.8</v>
      </c>
      <c r="M96">
        <v>311.60000000000002</v>
      </c>
      <c r="N96">
        <v>315.60000000000002</v>
      </c>
      <c r="O96">
        <v>320.39999999999998</v>
      </c>
      <c r="P96">
        <v>325.8</v>
      </c>
      <c r="Q96">
        <v>331.9</v>
      </c>
      <c r="R96">
        <v>338.6</v>
      </c>
      <c r="S96">
        <v>345.9</v>
      </c>
      <c r="T96">
        <v>353.8</v>
      </c>
      <c r="U96">
        <v>362.7</v>
      </c>
      <c r="V96">
        <v>372.3</v>
      </c>
      <c r="W96">
        <v>382.5</v>
      </c>
      <c r="X96">
        <v>393.3</v>
      </c>
      <c r="Y96">
        <v>404.8</v>
      </c>
      <c r="Z96">
        <v>417</v>
      </c>
      <c r="AA96">
        <v>429.8</v>
      </c>
      <c r="AB96">
        <v>443.5</v>
      </c>
      <c r="AC96">
        <v>457.9</v>
      </c>
      <c r="AD96">
        <v>473.1</v>
      </c>
      <c r="AE96">
        <v>489.3</v>
      </c>
      <c r="AF96">
        <v>506.6</v>
      </c>
      <c r="AG96">
        <v>524.79999999999995</v>
      </c>
      <c r="AH96">
        <v>544.1</v>
      </c>
      <c r="AI96">
        <v>564.4</v>
      </c>
      <c r="AJ96">
        <v>585.9</v>
      </c>
      <c r="AK96">
        <v>608.5</v>
      </c>
      <c r="AL96">
        <v>632.4</v>
      </c>
      <c r="AM96">
        <v>657.6</v>
      </c>
      <c r="AN96">
        <v>684.3</v>
      </c>
      <c r="AO96">
        <v>712.4</v>
      </c>
      <c r="AP96">
        <v>742</v>
      </c>
      <c r="AQ96">
        <v>773.2</v>
      </c>
      <c r="AR96">
        <v>806.2</v>
      </c>
      <c r="AS96">
        <v>841.1</v>
      </c>
      <c r="AT96">
        <v>877.9</v>
      </c>
    </row>
    <row r="98" spans="1:46" x14ac:dyDescent="0.35">
      <c r="A98" t="s">
        <v>68</v>
      </c>
    </row>
    <row r="99" spans="1:46" x14ac:dyDescent="0.35">
      <c r="C99">
        <v>2007</v>
      </c>
      <c r="D99">
        <v>2008</v>
      </c>
      <c r="E99">
        <v>2009</v>
      </c>
      <c r="F99">
        <v>2010</v>
      </c>
      <c r="G99">
        <v>2011</v>
      </c>
      <c r="H99">
        <v>2012</v>
      </c>
      <c r="I99">
        <v>2013</v>
      </c>
      <c r="J99">
        <v>2014</v>
      </c>
      <c r="K99">
        <v>2015</v>
      </c>
      <c r="L99">
        <v>2016</v>
      </c>
      <c r="M99">
        <v>2017</v>
      </c>
      <c r="N99">
        <v>2018</v>
      </c>
      <c r="O99">
        <v>2019</v>
      </c>
      <c r="P99">
        <v>2020</v>
      </c>
      <c r="Q99">
        <v>2021</v>
      </c>
      <c r="R99">
        <v>2022</v>
      </c>
      <c r="S99">
        <v>2023</v>
      </c>
      <c r="T99">
        <v>2024</v>
      </c>
      <c r="U99">
        <v>2025</v>
      </c>
      <c r="V99">
        <v>2026</v>
      </c>
      <c r="W99">
        <v>2027</v>
      </c>
      <c r="X99">
        <v>2028</v>
      </c>
      <c r="Y99">
        <v>2029</v>
      </c>
      <c r="Z99">
        <v>2030</v>
      </c>
      <c r="AA99">
        <v>2031</v>
      </c>
      <c r="AB99">
        <v>2032</v>
      </c>
      <c r="AC99">
        <v>2033</v>
      </c>
      <c r="AD99">
        <v>2034</v>
      </c>
      <c r="AE99">
        <v>2035</v>
      </c>
      <c r="AF99">
        <v>2036</v>
      </c>
      <c r="AG99">
        <v>2037</v>
      </c>
      <c r="AH99">
        <v>2038</v>
      </c>
      <c r="AI99">
        <v>2039</v>
      </c>
      <c r="AJ99">
        <v>2040</v>
      </c>
      <c r="AK99">
        <v>2041</v>
      </c>
      <c r="AL99">
        <v>2042</v>
      </c>
      <c r="AM99">
        <v>2043</v>
      </c>
      <c r="AN99">
        <v>2044</v>
      </c>
      <c r="AO99">
        <v>2045</v>
      </c>
      <c r="AP99">
        <v>2046</v>
      </c>
      <c r="AQ99">
        <v>2047</v>
      </c>
      <c r="AR99">
        <v>2048</v>
      </c>
      <c r="AS99">
        <v>2049</v>
      </c>
      <c r="AT99">
        <v>2050</v>
      </c>
    </row>
    <row r="100" spans="1:46" x14ac:dyDescent="0.35">
      <c r="B100" t="s">
        <v>95</v>
      </c>
      <c r="C100">
        <v>125.8</v>
      </c>
      <c r="D100">
        <v>115.1</v>
      </c>
      <c r="E100">
        <v>106</v>
      </c>
      <c r="F100">
        <v>98.1</v>
      </c>
      <c r="G100">
        <v>91.9</v>
      </c>
      <c r="H100">
        <v>86.4</v>
      </c>
      <c r="I100">
        <v>81.3</v>
      </c>
      <c r="J100">
        <v>76.8</v>
      </c>
      <c r="K100">
        <v>72.599999999999994</v>
      </c>
      <c r="L100">
        <v>69.3</v>
      </c>
      <c r="M100">
        <v>66.099999999999994</v>
      </c>
      <c r="N100">
        <v>67.599999999999994</v>
      </c>
      <c r="O100">
        <v>69.3</v>
      </c>
      <c r="P100">
        <v>71.2</v>
      </c>
      <c r="Q100">
        <v>73.2</v>
      </c>
      <c r="R100">
        <v>75.400000000000006</v>
      </c>
      <c r="S100">
        <v>77.8</v>
      </c>
      <c r="T100">
        <v>80.400000000000006</v>
      </c>
      <c r="U100">
        <v>83.3</v>
      </c>
      <c r="V100">
        <v>86</v>
      </c>
      <c r="W100">
        <v>89</v>
      </c>
      <c r="X100">
        <v>92.3</v>
      </c>
      <c r="Y100">
        <v>95.8</v>
      </c>
      <c r="Z100">
        <v>99.7</v>
      </c>
      <c r="AA100">
        <v>104</v>
      </c>
      <c r="AB100">
        <v>108.7</v>
      </c>
      <c r="AC100">
        <v>113.9</v>
      </c>
      <c r="AD100">
        <v>119.5</v>
      </c>
      <c r="AE100">
        <v>125.6</v>
      </c>
      <c r="AF100">
        <v>132</v>
      </c>
      <c r="AG100">
        <v>139.1</v>
      </c>
      <c r="AH100">
        <v>146.80000000000001</v>
      </c>
      <c r="AI100">
        <v>155.30000000000001</v>
      </c>
      <c r="AJ100">
        <v>164.5</v>
      </c>
      <c r="AK100">
        <v>174.7</v>
      </c>
      <c r="AL100">
        <v>185.8</v>
      </c>
      <c r="AM100">
        <v>197.9</v>
      </c>
      <c r="AN100">
        <v>211.2</v>
      </c>
      <c r="AO100">
        <v>225.8</v>
      </c>
      <c r="AP100">
        <v>242.5</v>
      </c>
      <c r="AQ100">
        <v>260.89999999999998</v>
      </c>
      <c r="AR100">
        <v>281.10000000000002</v>
      </c>
      <c r="AS100">
        <v>303.39999999999998</v>
      </c>
      <c r="AT100">
        <v>328.1</v>
      </c>
    </row>
    <row r="101" spans="1:46" x14ac:dyDescent="0.35">
      <c r="B101" t="s">
        <v>100</v>
      </c>
      <c r="C101">
        <v>20</v>
      </c>
      <c r="D101">
        <v>18.5</v>
      </c>
      <c r="E101">
        <v>17.3</v>
      </c>
      <c r="F101">
        <v>16.2</v>
      </c>
      <c r="G101">
        <v>15.2</v>
      </c>
      <c r="H101">
        <v>14.3</v>
      </c>
      <c r="I101">
        <v>13.5</v>
      </c>
      <c r="J101">
        <v>12.8</v>
      </c>
      <c r="K101">
        <v>12.1</v>
      </c>
      <c r="L101">
        <v>11.4</v>
      </c>
      <c r="M101">
        <v>10.8</v>
      </c>
      <c r="N101">
        <v>10.9</v>
      </c>
      <c r="O101">
        <v>10.9</v>
      </c>
      <c r="P101">
        <v>11</v>
      </c>
      <c r="Q101">
        <v>11.2</v>
      </c>
      <c r="R101">
        <v>11.4</v>
      </c>
      <c r="S101">
        <v>11.6</v>
      </c>
      <c r="T101">
        <v>11.8</v>
      </c>
      <c r="U101">
        <v>12.1</v>
      </c>
      <c r="V101">
        <v>12.3</v>
      </c>
      <c r="W101">
        <v>12.6</v>
      </c>
      <c r="X101">
        <v>12.9</v>
      </c>
      <c r="Y101">
        <v>13.3</v>
      </c>
      <c r="Z101">
        <v>13.6</v>
      </c>
      <c r="AA101">
        <v>14</v>
      </c>
      <c r="AB101">
        <v>14.4</v>
      </c>
      <c r="AC101">
        <v>14.8</v>
      </c>
      <c r="AD101">
        <v>15.2</v>
      </c>
      <c r="AE101">
        <v>15.7</v>
      </c>
      <c r="AF101">
        <v>16.2</v>
      </c>
      <c r="AG101">
        <v>16.8</v>
      </c>
      <c r="AH101">
        <v>17.3</v>
      </c>
      <c r="AI101">
        <v>17.899999999999999</v>
      </c>
      <c r="AJ101">
        <v>18.600000000000001</v>
      </c>
      <c r="AK101">
        <v>19.3</v>
      </c>
      <c r="AL101">
        <v>20</v>
      </c>
      <c r="AM101">
        <v>20.7</v>
      </c>
      <c r="AN101">
        <v>21.6</v>
      </c>
      <c r="AO101">
        <v>22.4</v>
      </c>
      <c r="AP101">
        <v>23.4</v>
      </c>
      <c r="AQ101">
        <v>24.4</v>
      </c>
      <c r="AR101">
        <v>25.4</v>
      </c>
      <c r="AS101">
        <v>26.5</v>
      </c>
      <c r="AT101">
        <v>27.7</v>
      </c>
    </row>
    <row r="102" spans="1:46" x14ac:dyDescent="0.35">
      <c r="B102" t="s">
        <v>105</v>
      </c>
      <c r="C102">
        <v>9.1999999999999993</v>
      </c>
      <c r="D102">
        <v>8.3000000000000007</v>
      </c>
      <c r="E102">
        <v>7.6</v>
      </c>
      <c r="F102">
        <v>7</v>
      </c>
      <c r="G102">
        <v>6.4</v>
      </c>
      <c r="H102">
        <v>6</v>
      </c>
      <c r="I102">
        <v>5.6</v>
      </c>
      <c r="J102">
        <v>5.2</v>
      </c>
      <c r="K102">
        <v>4.9000000000000004</v>
      </c>
      <c r="L102">
        <v>4.5999999999999996</v>
      </c>
      <c r="M102">
        <v>4.3</v>
      </c>
      <c r="N102">
        <v>4.4000000000000004</v>
      </c>
      <c r="O102">
        <v>4.5</v>
      </c>
      <c r="P102">
        <v>4.5999999999999996</v>
      </c>
      <c r="Q102">
        <v>4.7</v>
      </c>
      <c r="R102">
        <v>4.8</v>
      </c>
      <c r="S102">
        <v>4.9000000000000004</v>
      </c>
      <c r="T102">
        <v>5</v>
      </c>
      <c r="U102">
        <v>5.0999999999999996</v>
      </c>
      <c r="V102">
        <v>5.2</v>
      </c>
      <c r="W102">
        <v>5.3</v>
      </c>
      <c r="X102">
        <v>5.4</v>
      </c>
      <c r="Y102">
        <v>5.6</v>
      </c>
      <c r="Z102">
        <v>5.7</v>
      </c>
      <c r="AA102">
        <v>5.9</v>
      </c>
      <c r="AB102">
        <v>6</v>
      </c>
      <c r="AC102">
        <v>6.2</v>
      </c>
      <c r="AD102">
        <v>6.4</v>
      </c>
      <c r="AE102">
        <v>6.6</v>
      </c>
      <c r="AF102">
        <v>6.8</v>
      </c>
      <c r="AG102">
        <v>7</v>
      </c>
      <c r="AH102">
        <v>7.2</v>
      </c>
      <c r="AI102">
        <v>7.4</v>
      </c>
      <c r="AJ102">
        <v>7.7</v>
      </c>
      <c r="AK102">
        <v>8</v>
      </c>
      <c r="AL102">
        <v>8.3000000000000007</v>
      </c>
      <c r="AM102">
        <v>8.6</v>
      </c>
      <c r="AN102">
        <v>8.9</v>
      </c>
      <c r="AO102">
        <v>9.1999999999999993</v>
      </c>
      <c r="AP102">
        <v>9.6</v>
      </c>
      <c r="AQ102">
        <v>10</v>
      </c>
      <c r="AR102">
        <v>10.4</v>
      </c>
      <c r="AS102">
        <v>10.8</v>
      </c>
      <c r="AT102">
        <v>11.2</v>
      </c>
    </row>
    <row r="103" spans="1:46" x14ac:dyDescent="0.35">
      <c r="B103" t="s">
        <v>110</v>
      </c>
      <c r="C103">
        <v>93.6</v>
      </c>
      <c r="D103">
        <v>95.8</v>
      </c>
      <c r="E103">
        <v>98.4</v>
      </c>
      <c r="F103">
        <v>101.2</v>
      </c>
      <c r="G103">
        <v>104.2</v>
      </c>
      <c r="H103">
        <v>107.3</v>
      </c>
      <c r="I103">
        <v>110.5</v>
      </c>
      <c r="J103">
        <v>110.4</v>
      </c>
      <c r="K103">
        <v>110.6</v>
      </c>
      <c r="L103">
        <v>110.7</v>
      </c>
      <c r="M103">
        <v>110.8</v>
      </c>
      <c r="N103">
        <v>116.6</v>
      </c>
      <c r="O103">
        <v>122.2</v>
      </c>
      <c r="P103">
        <v>128.30000000000001</v>
      </c>
      <c r="Q103">
        <v>134.80000000000001</v>
      </c>
      <c r="R103">
        <v>141.9</v>
      </c>
      <c r="S103">
        <v>149.4</v>
      </c>
      <c r="T103">
        <v>157.5</v>
      </c>
      <c r="U103">
        <v>159.9</v>
      </c>
      <c r="V103">
        <v>163.9</v>
      </c>
      <c r="W103">
        <v>168.2</v>
      </c>
      <c r="X103">
        <v>173.4</v>
      </c>
      <c r="Y103">
        <v>179.1</v>
      </c>
      <c r="Z103">
        <v>185.4</v>
      </c>
      <c r="AA103">
        <v>192.2</v>
      </c>
      <c r="AB103">
        <v>199.6</v>
      </c>
      <c r="AC103">
        <v>207.5</v>
      </c>
      <c r="AD103">
        <v>216</v>
      </c>
      <c r="AE103">
        <v>222.5</v>
      </c>
      <c r="AF103">
        <v>230.2</v>
      </c>
      <c r="AG103">
        <v>238.1</v>
      </c>
      <c r="AH103">
        <v>247</v>
      </c>
      <c r="AI103">
        <v>256.39999999999998</v>
      </c>
      <c r="AJ103">
        <v>266.60000000000002</v>
      </c>
      <c r="AK103">
        <v>277.3</v>
      </c>
      <c r="AL103">
        <v>288.89999999999998</v>
      </c>
      <c r="AM103">
        <v>301</v>
      </c>
      <c r="AN103">
        <v>313.89999999999998</v>
      </c>
      <c r="AO103">
        <v>327.39999999999998</v>
      </c>
      <c r="AP103">
        <v>341.8</v>
      </c>
      <c r="AQ103">
        <v>356.7</v>
      </c>
      <c r="AR103">
        <v>372.6</v>
      </c>
      <c r="AS103">
        <v>389</v>
      </c>
      <c r="AT103">
        <v>406.6</v>
      </c>
    </row>
    <row r="104" spans="1:46" x14ac:dyDescent="0.35">
      <c r="B104" t="s">
        <v>115</v>
      </c>
      <c r="C104">
        <v>13</v>
      </c>
      <c r="D104">
        <v>12.6</v>
      </c>
      <c r="E104">
        <v>12.1</v>
      </c>
      <c r="F104">
        <v>11.7</v>
      </c>
      <c r="G104">
        <v>11.4</v>
      </c>
      <c r="H104">
        <v>11.1</v>
      </c>
      <c r="I104">
        <v>10.8</v>
      </c>
      <c r="J104">
        <v>10.5</v>
      </c>
      <c r="K104">
        <v>10.3</v>
      </c>
      <c r="L104">
        <v>10</v>
      </c>
      <c r="M104">
        <v>9.6999999999999993</v>
      </c>
      <c r="N104">
        <v>9.9</v>
      </c>
      <c r="O104">
        <v>10</v>
      </c>
      <c r="P104">
        <v>10.199999999999999</v>
      </c>
      <c r="Q104">
        <v>10.4</v>
      </c>
      <c r="R104">
        <v>10.6</v>
      </c>
      <c r="S104">
        <v>10.9</v>
      </c>
      <c r="T104">
        <v>11.1</v>
      </c>
      <c r="U104">
        <v>11.4</v>
      </c>
      <c r="V104">
        <v>11.7</v>
      </c>
      <c r="W104">
        <v>12.1</v>
      </c>
      <c r="X104">
        <v>12.4</v>
      </c>
      <c r="Y104">
        <v>12.8</v>
      </c>
      <c r="Z104">
        <v>13.2</v>
      </c>
      <c r="AA104">
        <v>13.6</v>
      </c>
      <c r="AB104">
        <v>14</v>
      </c>
      <c r="AC104">
        <v>14.5</v>
      </c>
      <c r="AD104">
        <v>15</v>
      </c>
      <c r="AE104">
        <v>15.5</v>
      </c>
      <c r="AF104">
        <v>16</v>
      </c>
      <c r="AG104">
        <v>16.600000000000001</v>
      </c>
      <c r="AH104">
        <v>17.3</v>
      </c>
      <c r="AI104">
        <v>17.899999999999999</v>
      </c>
      <c r="AJ104">
        <v>18.600000000000001</v>
      </c>
      <c r="AK104">
        <v>19.399999999999999</v>
      </c>
      <c r="AL104">
        <v>20.2</v>
      </c>
      <c r="AM104">
        <v>21</v>
      </c>
      <c r="AN104">
        <v>21.9</v>
      </c>
      <c r="AO104">
        <v>22.8</v>
      </c>
      <c r="AP104">
        <v>23.9</v>
      </c>
      <c r="AQ104">
        <v>24.9</v>
      </c>
      <c r="AR104">
        <v>26</v>
      </c>
      <c r="AS104">
        <v>27.2</v>
      </c>
      <c r="AT104">
        <v>28.4</v>
      </c>
    </row>
    <row r="105" spans="1:46" x14ac:dyDescent="0.35">
      <c r="B105" t="s">
        <v>120</v>
      </c>
      <c r="C105">
        <v>405.8</v>
      </c>
      <c r="D105">
        <v>393.4</v>
      </c>
      <c r="E105">
        <v>382.7</v>
      </c>
      <c r="F105">
        <v>373.2</v>
      </c>
      <c r="G105">
        <v>365.7</v>
      </c>
      <c r="H105">
        <v>358.8</v>
      </c>
      <c r="I105">
        <v>352.3</v>
      </c>
      <c r="J105">
        <v>346.4</v>
      </c>
      <c r="K105">
        <v>340.4</v>
      </c>
      <c r="L105">
        <v>334.3</v>
      </c>
      <c r="M105">
        <v>327.9</v>
      </c>
      <c r="N105">
        <v>337</v>
      </c>
      <c r="O105">
        <v>346.5</v>
      </c>
      <c r="P105">
        <v>356.3</v>
      </c>
      <c r="Q105">
        <v>366.4</v>
      </c>
      <c r="R105">
        <v>377</v>
      </c>
      <c r="S105">
        <v>388</v>
      </c>
      <c r="T105">
        <v>399.6</v>
      </c>
      <c r="U105">
        <v>412.1</v>
      </c>
      <c r="V105">
        <v>424.6</v>
      </c>
      <c r="W105">
        <v>437.8</v>
      </c>
      <c r="X105">
        <v>451.8</v>
      </c>
      <c r="Y105">
        <v>466.5</v>
      </c>
      <c r="Z105">
        <v>482.1</v>
      </c>
      <c r="AA105">
        <v>498.3</v>
      </c>
      <c r="AB105">
        <v>515.29999999999995</v>
      </c>
      <c r="AC105">
        <v>533.20000000000005</v>
      </c>
      <c r="AD105">
        <v>552</v>
      </c>
      <c r="AE105">
        <v>571.9</v>
      </c>
      <c r="AF105">
        <v>592.29999999999995</v>
      </c>
      <c r="AG105">
        <v>613.70000000000005</v>
      </c>
      <c r="AH105">
        <v>636.1</v>
      </c>
      <c r="AI105">
        <v>659.7</v>
      </c>
      <c r="AJ105">
        <v>684.4</v>
      </c>
      <c r="AK105">
        <v>710.4</v>
      </c>
      <c r="AL105">
        <v>737.6</v>
      </c>
      <c r="AM105">
        <v>765.9</v>
      </c>
      <c r="AN105">
        <v>795.4</v>
      </c>
      <c r="AO105">
        <v>826</v>
      </c>
      <c r="AP105">
        <v>857.4</v>
      </c>
      <c r="AQ105">
        <v>889.9</v>
      </c>
      <c r="AR105">
        <v>923.3</v>
      </c>
      <c r="AS105">
        <v>957.7</v>
      </c>
      <c r="AT105">
        <v>993</v>
      </c>
    </row>
    <row r="106" spans="1:46" x14ac:dyDescent="0.35">
      <c r="B106" t="s">
        <v>125</v>
      </c>
      <c r="C106">
        <v>90.7</v>
      </c>
      <c r="D106">
        <v>87.7</v>
      </c>
      <c r="E106">
        <v>85.6</v>
      </c>
      <c r="F106">
        <v>83.9</v>
      </c>
      <c r="G106">
        <v>82.5</v>
      </c>
      <c r="H106">
        <v>81.3</v>
      </c>
      <c r="I106">
        <v>80.3</v>
      </c>
      <c r="J106">
        <v>79.5</v>
      </c>
      <c r="K106">
        <v>78.7</v>
      </c>
      <c r="L106">
        <v>78</v>
      </c>
      <c r="M106">
        <v>77.2</v>
      </c>
      <c r="N106">
        <v>79.8</v>
      </c>
      <c r="O106">
        <v>82.2</v>
      </c>
      <c r="P106">
        <v>84.7</v>
      </c>
      <c r="Q106">
        <v>87.2</v>
      </c>
      <c r="R106">
        <v>89.7</v>
      </c>
      <c r="S106">
        <v>92.2</v>
      </c>
      <c r="T106">
        <v>94.8</v>
      </c>
      <c r="U106">
        <v>97.7</v>
      </c>
      <c r="V106">
        <v>100.6</v>
      </c>
      <c r="W106">
        <v>103.8</v>
      </c>
      <c r="X106">
        <v>107</v>
      </c>
      <c r="Y106">
        <v>110.5</v>
      </c>
      <c r="Z106">
        <v>114.1</v>
      </c>
      <c r="AA106">
        <v>118</v>
      </c>
      <c r="AB106">
        <v>122.1</v>
      </c>
      <c r="AC106">
        <v>126.5</v>
      </c>
      <c r="AD106">
        <v>131.1</v>
      </c>
      <c r="AE106">
        <v>136.1</v>
      </c>
      <c r="AF106">
        <v>141.4</v>
      </c>
      <c r="AG106">
        <v>147.1</v>
      </c>
      <c r="AH106">
        <v>153.19999999999999</v>
      </c>
      <c r="AI106">
        <v>159.69999999999999</v>
      </c>
      <c r="AJ106">
        <v>166.6</v>
      </c>
      <c r="AK106">
        <v>173.9</v>
      </c>
      <c r="AL106">
        <v>181.8</v>
      </c>
      <c r="AM106">
        <v>190.2</v>
      </c>
      <c r="AN106">
        <v>199.1</v>
      </c>
      <c r="AO106">
        <v>208.7</v>
      </c>
      <c r="AP106">
        <v>219</v>
      </c>
      <c r="AQ106">
        <v>230.1</v>
      </c>
      <c r="AR106">
        <v>241.9</v>
      </c>
      <c r="AS106">
        <v>254.6</v>
      </c>
      <c r="AT106">
        <v>268.3</v>
      </c>
    </row>
    <row r="107" spans="1:46" x14ac:dyDescent="0.35">
      <c r="B107" t="s">
        <v>130</v>
      </c>
      <c r="C107">
        <v>23.1</v>
      </c>
      <c r="D107">
        <v>22.1</v>
      </c>
      <c r="E107">
        <v>21.4</v>
      </c>
      <c r="F107">
        <v>20.9</v>
      </c>
      <c r="G107">
        <v>20.5</v>
      </c>
      <c r="H107">
        <v>20.2</v>
      </c>
      <c r="I107">
        <v>19.899999999999999</v>
      </c>
      <c r="J107">
        <v>19.7</v>
      </c>
      <c r="K107">
        <v>19.5</v>
      </c>
      <c r="L107">
        <v>19.399999999999999</v>
      </c>
      <c r="M107">
        <v>19.3</v>
      </c>
      <c r="N107">
        <v>19.8</v>
      </c>
      <c r="O107">
        <v>20.399999999999999</v>
      </c>
      <c r="P107">
        <v>20.9</v>
      </c>
      <c r="Q107">
        <v>21.4</v>
      </c>
      <c r="R107">
        <v>21.9</v>
      </c>
      <c r="S107">
        <v>22.4</v>
      </c>
      <c r="T107">
        <v>22.9</v>
      </c>
      <c r="U107">
        <v>23.5</v>
      </c>
      <c r="V107">
        <v>23.9</v>
      </c>
      <c r="W107">
        <v>24.4</v>
      </c>
      <c r="X107">
        <v>25</v>
      </c>
      <c r="Y107">
        <v>25.6</v>
      </c>
      <c r="Z107">
        <v>26.2</v>
      </c>
      <c r="AA107">
        <v>26.8</v>
      </c>
      <c r="AB107">
        <v>27.6</v>
      </c>
      <c r="AC107">
        <v>28.3</v>
      </c>
      <c r="AD107">
        <v>29.1</v>
      </c>
      <c r="AE107">
        <v>30</v>
      </c>
      <c r="AF107">
        <v>30.8</v>
      </c>
      <c r="AG107">
        <v>31.8</v>
      </c>
      <c r="AH107">
        <v>32.799999999999997</v>
      </c>
      <c r="AI107">
        <v>33.799999999999997</v>
      </c>
      <c r="AJ107">
        <v>34.9</v>
      </c>
      <c r="AK107">
        <v>36.200000000000003</v>
      </c>
      <c r="AL107">
        <v>37.4</v>
      </c>
      <c r="AM107">
        <v>38.799999999999997</v>
      </c>
      <c r="AN107">
        <v>40.200000000000003</v>
      </c>
      <c r="AO107">
        <v>41.8</v>
      </c>
      <c r="AP107">
        <v>43.5</v>
      </c>
      <c r="AQ107">
        <v>45.2</v>
      </c>
      <c r="AR107">
        <v>47.1</v>
      </c>
      <c r="AS107">
        <v>49.1</v>
      </c>
      <c r="AT107">
        <v>51.2</v>
      </c>
    </row>
    <row r="108" spans="1:46" x14ac:dyDescent="0.35">
      <c r="B108" t="s">
        <v>135</v>
      </c>
      <c r="C108">
        <v>18.899999999999999</v>
      </c>
      <c r="D108">
        <v>18.7</v>
      </c>
      <c r="E108">
        <v>18.600000000000001</v>
      </c>
      <c r="F108">
        <v>18.600000000000001</v>
      </c>
      <c r="G108">
        <v>18.600000000000001</v>
      </c>
      <c r="H108">
        <v>18.600000000000001</v>
      </c>
      <c r="I108">
        <v>18.600000000000001</v>
      </c>
      <c r="J108">
        <v>18.7</v>
      </c>
      <c r="K108">
        <v>18.7</v>
      </c>
      <c r="L108">
        <v>18.8</v>
      </c>
      <c r="M108">
        <v>18.8</v>
      </c>
      <c r="N108">
        <v>19.399999999999999</v>
      </c>
      <c r="O108">
        <v>20.100000000000001</v>
      </c>
      <c r="P108">
        <v>20.7</v>
      </c>
      <c r="Q108">
        <v>21.4</v>
      </c>
      <c r="R108">
        <v>22.1</v>
      </c>
      <c r="S108">
        <v>22.8</v>
      </c>
      <c r="T108">
        <v>23.6</v>
      </c>
      <c r="U108">
        <v>24.4</v>
      </c>
      <c r="V108">
        <v>25.2</v>
      </c>
      <c r="W108">
        <v>26.1</v>
      </c>
      <c r="X108">
        <v>27.1</v>
      </c>
      <c r="Y108">
        <v>28.1</v>
      </c>
      <c r="Z108">
        <v>29.1</v>
      </c>
      <c r="AA108">
        <v>30.2</v>
      </c>
      <c r="AB108">
        <v>31.4</v>
      </c>
      <c r="AC108">
        <v>32.700000000000003</v>
      </c>
      <c r="AD108">
        <v>34</v>
      </c>
      <c r="AE108">
        <v>35.4</v>
      </c>
      <c r="AF108">
        <v>36.9</v>
      </c>
      <c r="AG108">
        <v>38.5</v>
      </c>
      <c r="AH108">
        <v>40.200000000000003</v>
      </c>
      <c r="AI108">
        <v>41.9</v>
      </c>
      <c r="AJ108">
        <v>43.9</v>
      </c>
      <c r="AK108">
        <v>45.9</v>
      </c>
      <c r="AL108">
        <v>48</v>
      </c>
      <c r="AM108">
        <v>50.3</v>
      </c>
      <c r="AN108">
        <v>52.8</v>
      </c>
      <c r="AO108">
        <v>55.4</v>
      </c>
      <c r="AP108">
        <v>58.1</v>
      </c>
      <c r="AQ108">
        <v>61</v>
      </c>
      <c r="AR108">
        <v>64.099999999999994</v>
      </c>
      <c r="AS108">
        <v>67.400000000000006</v>
      </c>
      <c r="AT108">
        <v>71</v>
      </c>
    </row>
    <row r="109" spans="1:46" x14ac:dyDescent="0.35">
      <c r="B109" t="s">
        <v>140</v>
      </c>
      <c r="C109">
        <v>29.2</v>
      </c>
      <c r="D109">
        <v>29</v>
      </c>
      <c r="E109">
        <v>28.8</v>
      </c>
      <c r="F109">
        <v>28.7</v>
      </c>
      <c r="G109">
        <v>28.7</v>
      </c>
      <c r="H109">
        <v>28.7</v>
      </c>
      <c r="I109">
        <v>28.7</v>
      </c>
      <c r="J109">
        <v>28.7</v>
      </c>
      <c r="K109">
        <v>28.7</v>
      </c>
      <c r="L109">
        <v>28.6</v>
      </c>
      <c r="M109">
        <v>28.5</v>
      </c>
      <c r="N109">
        <v>29.5</v>
      </c>
      <c r="O109">
        <v>30.5</v>
      </c>
      <c r="P109">
        <v>31.5</v>
      </c>
      <c r="Q109">
        <v>32.5</v>
      </c>
      <c r="R109">
        <v>33.6</v>
      </c>
      <c r="S109">
        <v>34.700000000000003</v>
      </c>
      <c r="T109">
        <v>35.9</v>
      </c>
      <c r="U109">
        <v>37.200000000000003</v>
      </c>
      <c r="V109">
        <v>38.5</v>
      </c>
      <c r="W109">
        <v>39.9</v>
      </c>
      <c r="X109">
        <v>41.4</v>
      </c>
      <c r="Y109">
        <v>43</v>
      </c>
      <c r="Z109">
        <v>44.7</v>
      </c>
      <c r="AA109">
        <v>46.5</v>
      </c>
      <c r="AB109">
        <v>48.4</v>
      </c>
      <c r="AC109">
        <v>50.4</v>
      </c>
      <c r="AD109">
        <v>52.5</v>
      </c>
      <c r="AE109">
        <v>54.7</v>
      </c>
      <c r="AF109">
        <v>57.1</v>
      </c>
      <c r="AG109">
        <v>59.7</v>
      </c>
      <c r="AH109">
        <v>62.4</v>
      </c>
      <c r="AI109">
        <v>65.3</v>
      </c>
      <c r="AJ109">
        <v>68.3</v>
      </c>
      <c r="AK109">
        <v>71.599999999999994</v>
      </c>
      <c r="AL109">
        <v>75</v>
      </c>
      <c r="AM109">
        <v>78.7</v>
      </c>
      <c r="AN109">
        <v>82.6</v>
      </c>
      <c r="AO109">
        <v>86.8</v>
      </c>
      <c r="AP109">
        <v>91.1</v>
      </c>
      <c r="AQ109">
        <v>95.8</v>
      </c>
      <c r="AR109">
        <v>100.8</v>
      </c>
      <c r="AS109">
        <v>106</v>
      </c>
      <c r="AT109">
        <v>111.6</v>
      </c>
    </row>
    <row r="110" spans="1:46" x14ac:dyDescent="0.35">
      <c r="B110" t="s">
        <v>145</v>
      </c>
      <c r="C110">
        <v>2.7</v>
      </c>
      <c r="D110">
        <v>2.6</v>
      </c>
      <c r="E110">
        <v>2.6</v>
      </c>
      <c r="F110">
        <v>2.6</v>
      </c>
      <c r="G110">
        <v>2.6</v>
      </c>
      <c r="H110">
        <v>2.6</v>
      </c>
      <c r="I110">
        <v>2.5</v>
      </c>
      <c r="J110">
        <v>2.5</v>
      </c>
      <c r="K110">
        <v>2.5</v>
      </c>
      <c r="L110">
        <v>2.5</v>
      </c>
      <c r="M110">
        <v>2.5</v>
      </c>
      <c r="N110">
        <v>2.6</v>
      </c>
      <c r="O110">
        <v>2.8</v>
      </c>
      <c r="P110">
        <v>2.9</v>
      </c>
      <c r="Q110">
        <v>3</v>
      </c>
      <c r="R110">
        <v>3.1</v>
      </c>
      <c r="S110">
        <v>3.2</v>
      </c>
      <c r="T110">
        <v>3.3</v>
      </c>
      <c r="U110">
        <v>3.4</v>
      </c>
      <c r="V110">
        <v>3.5</v>
      </c>
      <c r="W110">
        <v>3.6</v>
      </c>
      <c r="X110">
        <v>3.7</v>
      </c>
      <c r="Y110">
        <v>3.8</v>
      </c>
      <c r="Z110">
        <v>4</v>
      </c>
      <c r="AA110">
        <v>4.0999999999999996</v>
      </c>
      <c r="AB110">
        <v>4.3</v>
      </c>
      <c r="AC110">
        <v>4.4000000000000004</v>
      </c>
      <c r="AD110">
        <v>4.5999999999999996</v>
      </c>
      <c r="AE110">
        <v>4.7</v>
      </c>
      <c r="AF110">
        <v>4.9000000000000004</v>
      </c>
      <c r="AG110">
        <v>5.0999999999999996</v>
      </c>
      <c r="AH110">
        <v>5.3</v>
      </c>
      <c r="AI110">
        <v>5.5</v>
      </c>
      <c r="AJ110">
        <v>5.7</v>
      </c>
      <c r="AK110">
        <v>6</v>
      </c>
      <c r="AL110">
        <v>6.2</v>
      </c>
      <c r="AM110">
        <v>6.5</v>
      </c>
      <c r="AN110">
        <v>6.8</v>
      </c>
      <c r="AO110">
        <v>7.1</v>
      </c>
      <c r="AP110">
        <v>7.4</v>
      </c>
      <c r="AQ110">
        <v>7.7</v>
      </c>
      <c r="AR110">
        <v>8.1</v>
      </c>
      <c r="AS110">
        <v>8.5</v>
      </c>
      <c r="AT110">
        <v>8.9</v>
      </c>
    </row>
    <row r="111" spans="1:46" x14ac:dyDescent="0.35">
      <c r="B111" t="s">
        <v>150</v>
      </c>
      <c r="C111">
        <v>5.3</v>
      </c>
      <c r="D111">
        <v>5.2</v>
      </c>
      <c r="E111">
        <v>5.2</v>
      </c>
      <c r="F111">
        <v>5.2</v>
      </c>
      <c r="G111">
        <v>5.2</v>
      </c>
      <c r="H111">
        <v>5.2</v>
      </c>
      <c r="I111">
        <v>5.2</v>
      </c>
      <c r="J111">
        <v>5.3</v>
      </c>
      <c r="K111">
        <v>5.3</v>
      </c>
      <c r="L111">
        <v>5.3</v>
      </c>
      <c r="M111">
        <v>5.3</v>
      </c>
      <c r="N111">
        <v>5.4</v>
      </c>
      <c r="O111">
        <v>5.6</v>
      </c>
      <c r="P111">
        <v>5.7</v>
      </c>
      <c r="Q111">
        <v>5.9</v>
      </c>
      <c r="R111">
        <v>6.1</v>
      </c>
      <c r="S111">
        <v>6.2</v>
      </c>
      <c r="T111">
        <v>6.4</v>
      </c>
      <c r="U111">
        <v>6.6</v>
      </c>
      <c r="V111">
        <v>6.8</v>
      </c>
      <c r="W111">
        <v>7</v>
      </c>
      <c r="X111">
        <v>7.2</v>
      </c>
      <c r="Y111">
        <v>7.4</v>
      </c>
      <c r="Z111">
        <v>7.7</v>
      </c>
      <c r="AA111">
        <v>7.9</v>
      </c>
      <c r="AB111">
        <v>8.1999999999999993</v>
      </c>
      <c r="AC111">
        <v>8.4</v>
      </c>
      <c r="AD111">
        <v>8.6999999999999993</v>
      </c>
      <c r="AE111">
        <v>9</v>
      </c>
      <c r="AF111">
        <v>9.4</v>
      </c>
      <c r="AG111">
        <v>9.6999999999999993</v>
      </c>
      <c r="AH111">
        <v>10.1</v>
      </c>
      <c r="AI111">
        <v>10.5</v>
      </c>
      <c r="AJ111">
        <v>10.9</v>
      </c>
      <c r="AK111">
        <v>11.3</v>
      </c>
      <c r="AL111">
        <v>11.8</v>
      </c>
      <c r="AM111">
        <v>12.2</v>
      </c>
      <c r="AN111">
        <v>12.8</v>
      </c>
      <c r="AO111">
        <v>13.3</v>
      </c>
      <c r="AP111">
        <v>13.9</v>
      </c>
      <c r="AQ111">
        <v>14.4</v>
      </c>
      <c r="AR111">
        <v>15.1</v>
      </c>
      <c r="AS111">
        <v>15.7</v>
      </c>
      <c r="AT111">
        <v>16.399999999999999</v>
      </c>
    </row>
    <row r="112" spans="1:46" x14ac:dyDescent="0.35">
      <c r="B112" t="s">
        <v>155</v>
      </c>
      <c r="C112">
        <v>40.6</v>
      </c>
      <c r="D112">
        <v>40.700000000000003</v>
      </c>
      <c r="E112">
        <v>41</v>
      </c>
      <c r="F112">
        <v>41.5</v>
      </c>
      <c r="G112">
        <v>42</v>
      </c>
      <c r="H112">
        <v>42.7</v>
      </c>
      <c r="I112">
        <v>43.5</v>
      </c>
      <c r="J112">
        <v>44.5</v>
      </c>
      <c r="K112">
        <v>45.5</v>
      </c>
      <c r="L112">
        <v>46.5</v>
      </c>
      <c r="M112">
        <v>47.6</v>
      </c>
      <c r="N112">
        <v>49.2</v>
      </c>
      <c r="O112">
        <v>50.7</v>
      </c>
      <c r="P112">
        <v>52.2</v>
      </c>
      <c r="Q112">
        <v>53.7</v>
      </c>
      <c r="R112">
        <v>55.2</v>
      </c>
      <c r="S112">
        <v>56.7</v>
      </c>
      <c r="T112">
        <v>58.3</v>
      </c>
      <c r="U112">
        <v>59.9</v>
      </c>
      <c r="V112">
        <v>61.6</v>
      </c>
      <c r="W112">
        <v>63.4</v>
      </c>
      <c r="X112">
        <v>65.2</v>
      </c>
      <c r="Y112">
        <v>67.099999999999994</v>
      </c>
      <c r="Z112">
        <v>69.099999999999994</v>
      </c>
      <c r="AA112">
        <v>71.2</v>
      </c>
      <c r="AB112">
        <v>73.400000000000006</v>
      </c>
      <c r="AC112">
        <v>75.7</v>
      </c>
      <c r="AD112">
        <v>78.099999999999994</v>
      </c>
      <c r="AE112">
        <v>80.599999999999994</v>
      </c>
      <c r="AF112">
        <v>83.3</v>
      </c>
      <c r="AG112">
        <v>86.1</v>
      </c>
      <c r="AH112">
        <v>89</v>
      </c>
      <c r="AI112">
        <v>92.2</v>
      </c>
      <c r="AJ112">
        <v>95.4</v>
      </c>
      <c r="AK112">
        <v>98.9</v>
      </c>
      <c r="AL112">
        <v>102.6</v>
      </c>
      <c r="AM112">
        <v>106.4</v>
      </c>
      <c r="AN112">
        <v>110.4</v>
      </c>
      <c r="AO112">
        <v>114.7</v>
      </c>
      <c r="AP112">
        <v>119.2</v>
      </c>
      <c r="AQ112">
        <v>123.9</v>
      </c>
      <c r="AR112">
        <v>128.80000000000001</v>
      </c>
      <c r="AS112">
        <v>134</v>
      </c>
      <c r="AT112">
        <v>139.5</v>
      </c>
    </row>
    <row r="113" spans="2:46" x14ac:dyDescent="0.35">
      <c r="B113" t="s">
        <v>160</v>
      </c>
      <c r="C113">
        <v>14.2</v>
      </c>
      <c r="D113">
        <v>14.2</v>
      </c>
      <c r="E113">
        <v>14.4</v>
      </c>
      <c r="F113">
        <v>14.6</v>
      </c>
      <c r="G113">
        <v>14.8</v>
      </c>
      <c r="H113">
        <v>15.2</v>
      </c>
      <c r="I113">
        <v>15.5</v>
      </c>
      <c r="J113">
        <v>15.9</v>
      </c>
      <c r="K113">
        <v>16.3</v>
      </c>
      <c r="L113">
        <v>16.8</v>
      </c>
      <c r="M113">
        <v>17.2</v>
      </c>
      <c r="N113">
        <v>17.899999999999999</v>
      </c>
      <c r="O113">
        <v>18.5</v>
      </c>
      <c r="P113">
        <v>19.100000000000001</v>
      </c>
      <c r="Q113">
        <v>19.7</v>
      </c>
      <c r="R113">
        <v>20.3</v>
      </c>
      <c r="S113">
        <v>20.9</v>
      </c>
      <c r="T113">
        <v>21.5</v>
      </c>
      <c r="U113">
        <v>22.2</v>
      </c>
      <c r="V113">
        <v>22.8</v>
      </c>
      <c r="W113">
        <v>23.5</v>
      </c>
      <c r="X113">
        <v>24.2</v>
      </c>
      <c r="Y113">
        <v>25</v>
      </c>
      <c r="Z113">
        <v>25.8</v>
      </c>
      <c r="AA113">
        <v>26.6</v>
      </c>
      <c r="AB113">
        <v>27.5</v>
      </c>
      <c r="AC113">
        <v>28.4</v>
      </c>
      <c r="AD113">
        <v>29.4</v>
      </c>
      <c r="AE113">
        <v>30.5</v>
      </c>
      <c r="AF113">
        <v>31.6</v>
      </c>
      <c r="AG113">
        <v>32.700000000000003</v>
      </c>
      <c r="AH113">
        <v>33.9</v>
      </c>
      <c r="AI113">
        <v>35.200000000000003</v>
      </c>
      <c r="AJ113">
        <v>36.6</v>
      </c>
      <c r="AK113">
        <v>38</v>
      </c>
      <c r="AL113">
        <v>39.6</v>
      </c>
      <c r="AM113">
        <v>41.2</v>
      </c>
      <c r="AN113">
        <v>42.9</v>
      </c>
      <c r="AO113">
        <v>44.7</v>
      </c>
      <c r="AP113">
        <v>46.6</v>
      </c>
      <c r="AQ113">
        <v>48.5</v>
      </c>
      <c r="AR113">
        <v>50.6</v>
      </c>
      <c r="AS113">
        <v>52.8</v>
      </c>
      <c r="AT113">
        <v>55.2</v>
      </c>
    </row>
    <row r="114" spans="2:46" x14ac:dyDescent="0.35">
      <c r="B114" t="s">
        <v>165</v>
      </c>
      <c r="C114">
        <v>23</v>
      </c>
      <c r="D114">
        <v>23.3</v>
      </c>
      <c r="E114">
        <v>23.6</v>
      </c>
      <c r="F114">
        <v>24</v>
      </c>
      <c r="G114">
        <v>24.5</v>
      </c>
      <c r="H114">
        <v>25</v>
      </c>
      <c r="I114">
        <v>25.6</v>
      </c>
      <c r="J114">
        <v>26.2</v>
      </c>
      <c r="K114">
        <v>26.8</v>
      </c>
      <c r="L114">
        <v>27.5</v>
      </c>
      <c r="M114">
        <v>28.2</v>
      </c>
      <c r="N114">
        <v>29.2</v>
      </c>
      <c r="O114">
        <v>30.2</v>
      </c>
      <c r="P114">
        <v>31.3</v>
      </c>
      <c r="Q114">
        <v>32.5</v>
      </c>
      <c r="R114">
        <v>33.700000000000003</v>
      </c>
      <c r="S114">
        <v>35</v>
      </c>
      <c r="T114">
        <v>36.4</v>
      </c>
      <c r="U114">
        <v>37.799999999999997</v>
      </c>
      <c r="V114">
        <v>39.4</v>
      </c>
      <c r="W114">
        <v>41</v>
      </c>
      <c r="X114">
        <v>42.8</v>
      </c>
      <c r="Y114">
        <v>44.7</v>
      </c>
      <c r="Z114">
        <v>46.7</v>
      </c>
      <c r="AA114">
        <v>48.9</v>
      </c>
      <c r="AB114">
        <v>51.2</v>
      </c>
      <c r="AC114">
        <v>53.6</v>
      </c>
      <c r="AD114">
        <v>56.2</v>
      </c>
      <c r="AE114">
        <v>59</v>
      </c>
      <c r="AF114">
        <v>62</v>
      </c>
      <c r="AG114">
        <v>65.2</v>
      </c>
      <c r="AH114">
        <v>68.599999999999994</v>
      </c>
      <c r="AI114">
        <v>72.3</v>
      </c>
      <c r="AJ114">
        <v>76.2</v>
      </c>
      <c r="AK114">
        <v>80.400000000000006</v>
      </c>
      <c r="AL114">
        <v>84.9</v>
      </c>
      <c r="AM114">
        <v>89.7</v>
      </c>
      <c r="AN114">
        <v>94.9</v>
      </c>
      <c r="AO114">
        <v>100.4</v>
      </c>
      <c r="AP114">
        <v>106.3</v>
      </c>
      <c r="AQ114">
        <v>112.6</v>
      </c>
      <c r="AR114">
        <v>119.4</v>
      </c>
      <c r="AS114">
        <v>126.6</v>
      </c>
      <c r="AT114">
        <v>134.4</v>
      </c>
    </row>
    <row r="115" spans="2:46" x14ac:dyDescent="0.35">
      <c r="B115" t="s">
        <v>170</v>
      </c>
      <c r="C115">
        <v>3.7</v>
      </c>
      <c r="D115">
        <v>3.5</v>
      </c>
      <c r="E115">
        <v>3.4</v>
      </c>
      <c r="F115">
        <v>3.5</v>
      </c>
      <c r="G115">
        <v>3.5</v>
      </c>
      <c r="H115">
        <v>3.6</v>
      </c>
      <c r="I115">
        <v>3.7</v>
      </c>
      <c r="J115">
        <v>3.9</v>
      </c>
      <c r="K115">
        <v>4</v>
      </c>
      <c r="L115">
        <v>4.2</v>
      </c>
      <c r="M115">
        <v>4.3</v>
      </c>
      <c r="N115">
        <v>4.5</v>
      </c>
      <c r="O115">
        <v>4.5999999999999996</v>
      </c>
      <c r="P115">
        <v>4.5999999999999996</v>
      </c>
      <c r="Q115">
        <v>4.7</v>
      </c>
      <c r="R115">
        <v>4.8</v>
      </c>
      <c r="S115">
        <v>4.8</v>
      </c>
      <c r="T115">
        <v>4.9000000000000004</v>
      </c>
      <c r="U115">
        <v>5</v>
      </c>
      <c r="V115">
        <v>5.0999999999999996</v>
      </c>
      <c r="W115">
        <v>5.2</v>
      </c>
      <c r="X115">
        <v>5.3</v>
      </c>
      <c r="Y115">
        <v>5.4</v>
      </c>
      <c r="Z115">
        <v>5.5</v>
      </c>
      <c r="AA115">
        <v>5.7</v>
      </c>
      <c r="AB115">
        <v>5.8</v>
      </c>
      <c r="AC115">
        <v>5.9</v>
      </c>
      <c r="AD115">
        <v>6.1</v>
      </c>
      <c r="AE115">
        <v>6.2</v>
      </c>
      <c r="AF115">
        <v>6.4</v>
      </c>
      <c r="AG115">
        <v>6.6</v>
      </c>
      <c r="AH115">
        <v>6.8</v>
      </c>
      <c r="AI115">
        <v>7</v>
      </c>
      <c r="AJ115">
        <v>7.2</v>
      </c>
      <c r="AK115">
        <v>7.4</v>
      </c>
      <c r="AL115">
        <v>7.7</v>
      </c>
      <c r="AM115">
        <v>7.9</v>
      </c>
      <c r="AN115">
        <v>8.1999999999999993</v>
      </c>
      <c r="AO115">
        <v>8.5</v>
      </c>
      <c r="AP115">
        <v>8.8000000000000007</v>
      </c>
      <c r="AQ115">
        <v>9.1</v>
      </c>
      <c r="AR115">
        <v>9.4</v>
      </c>
      <c r="AS115">
        <v>9.6999999999999993</v>
      </c>
      <c r="AT115">
        <v>10.1</v>
      </c>
    </row>
    <row r="116" spans="2:46" x14ac:dyDescent="0.35">
      <c r="B116" t="s">
        <v>174</v>
      </c>
      <c r="C116">
        <v>8.1999999999999993</v>
      </c>
      <c r="D116">
        <v>8.3000000000000007</v>
      </c>
      <c r="E116">
        <v>8.5</v>
      </c>
      <c r="F116">
        <v>8.6999999999999993</v>
      </c>
      <c r="G116">
        <v>8.9</v>
      </c>
      <c r="H116">
        <v>9.1</v>
      </c>
      <c r="I116">
        <v>9.4</v>
      </c>
      <c r="J116">
        <v>9.6999999999999993</v>
      </c>
      <c r="K116">
        <v>10</v>
      </c>
      <c r="L116">
        <v>10.4</v>
      </c>
      <c r="M116">
        <v>10.8</v>
      </c>
      <c r="N116">
        <v>11.1</v>
      </c>
      <c r="O116">
        <v>11.3</v>
      </c>
      <c r="P116">
        <v>11.6</v>
      </c>
      <c r="Q116">
        <v>11.8</v>
      </c>
      <c r="R116">
        <v>12</v>
      </c>
      <c r="S116">
        <v>12.3</v>
      </c>
      <c r="T116">
        <v>12.5</v>
      </c>
      <c r="U116">
        <v>12.8</v>
      </c>
      <c r="V116">
        <v>13.2</v>
      </c>
      <c r="W116">
        <v>13.5</v>
      </c>
      <c r="X116">
        <v>13.9</v>
      </c>
      <c r="Y116">
        <v>14.3</v>
      </c>
      <c r="Z116">
        <v>14.7</v>
      </c>
      <c r="AA116">
        <v>15.1</v>
      </c>
      <c r="AB116">
        <v>15.6</v>
      </c>
      <c r="AC116">
        <v>16</v>
      </c>
      <c r="AD116">
        <v>16.5</v>
      </c>
      <c r="AE116">
        <v>17</v>
      </c>
      <c r="AF116">
        <v>17.600000000000001</v>
      </c>
      <c r="AG116">
        <v>18.2</v>
      </c>
      <c r="AH116">
        <v>18.899999999999999</v>
      </c>
      <c r="AI116">
        <v>19.5</v>
      </c>
      <c r="AJ116">
        <v>20.3</v>
      </c>
      <c r="AK116">
        <v>21</v>
      </c>
      <c r="AL116">
        <v>21.8</v>
      </c>
      <c r="AM116">
        <v>22.6</v>
      </c>
      <c r="AN116">
        <v>23.4</v>
      </c>
      <c r="AO116">
        <v>24.3</v>
      </c>
      <c r="AP116">
        <v>25.2</v>
      </c>
      <c r="AQ116">
        <v>26.2</v>
      </c>
      <c r="AR116">
        <v>27.2</v>
      </c>
      <c r="AS116">
        <v>28.3</v>
      </c>
      <c r="AT116">
        <v>29.4</v>
      </c>
    </row>
    <row r="117" spans="2:46" x14ac:dyDescent="0.35">
      <c r="B117" t="s">
        <v>179</v>
      </c>
      <c r="C117">
        <v>18.399999999999999</v>
      </c>
      <c r="D117">
        <v>18.7</v>
      </c>
      <c r="E117">
        <v>19.100000000000001</v>
      </c>
      <c r="F117">
        <v>19.600000000000001</v>
      </c>
      <c r="G117">
        <v>20.100000000000001</v>
      </c>
      <c r="H117">
        <v>20.7</v>
      </c>
      <c r="I117">
        <v>21.4</v>
      </c>
      <c r="J117">
        <v>22.2</v>
      </c>
      <c r="K117">
        <v>23.1</v>
      </c>
      <c r="L117">
        <v>24</v>
      </c>
      <c r="M117">
        <v>25</v>
      </c>
      <c r="N117">
        <v>25.9</v>
      </c>
      <c r="O117">
        <v>26.9</v>
      </c>
      <c r="P117">
        <v>27.9</v>
      </c>
      <c r="Q117">
        <v>28.9</v>
      </c>
      <c r="R117">
        <v>29.9</v>
      </c>
      <c r="S117">
        <v>31</v>
      </c>
      <c r="T117">
        <v>32.1</v>
      </c>
      <c r="U117">
        <v>33.299999999999997</v>
      </c>
      <c r="V117">
        <v>34.6</v>
      </c>
      <c r="W117">
        <v>36</v>
      </c>
      <c r="X117">
        <v>37.4</v>
      </c>
      <c r="Y117">
        <v>38.9</v>
      </c>
      <c r="Z117">
        <v>40.6</v>
      </c>
      <c r="AA117">
        <v>42.3</v>
      </c>
      <c r="AB117">
        <v>44.1</v>
      </c>
      <c r="AC117">
        <v>46</v>
      </c>
      <c r="AD117">
        <v>48.1</v>
      </c>
      <c r="AE117">
        <v>50.3</v>
      </c>
      <c r="AF117">
        <v>52.7</v>
      </c>
      <c r="AG117">
        <v>55.2</v>
      </c>
      <c r="AH117">
        <v>57.9</v>
      </c>
      <c r="AI117">
        <v>60.8</v>
      </c>
      <c r="AJ117">
        <v>63.9</v>
      </c>
      <c r="AK117">
        <v>67.2</v>
      </c>
      <c r="AL117">
        <v>70.7</v>
      </c>
      <c r="AM117">
        <v>74.5</v>
      </c>
      <c r="AN117">
        <v>78.5</v>
      </c>
      <c r="AO117">
        <v>82.8</v>
      </c>
      <c r="AP117">
        <v>87.4</v>
      </c>
      <c r="AQ117">
        <v>92.4</v>
      </c>
      <c r="AR117">
        <v>97.7</v>
      </c>
      <c r="AS117">
        <v>103.4</v>
      </c>
      <c r="AT117">
        <v>109.5</v>
      </c>
    </row>
    <row r="118" spans="2:46" x14ac:dyDescent="0.35">
      <c r="B118" t="s">
        <v>184</v>
      </c>
      <c r="C118">
        <v>3</v>
      </c>
      <c r="D118">
        <v>3.1</v>
      </c>
      <c r="E118">
        <v>3.2</v>
      </c>
      <c r="F118">
        <v>3.3</v>
      </c>
      <c r="G118">
        <v>3.4</v>
      </c>
      <c r="H118">
        <v>3.5</v>
      </c>
      <c r="I118">
        <v>3.6</v>
      </c>
      <c r="J118">
        <v>3.7</v>
      </c>
      <c r="K118">
        <v>3.9</v>
      </c>
      <c r="L118">
        <v>4</v>
      </c>
      <c r="M118">
        <v>4.2</v>
      </c>
      <c r="N118">
        <v>4.4000000000000004</v>
      </c>
      <c r="O118">
        <v>4.5</v>
      </c>
      <c r="P118">
        <v>4.7</v>
      </c>
      <c r="Q118">
        <v>4.8</v>
      </c>
      <c r="R118">
        <v>5</v>
      </c>
      <c r="S118">
        <v>5.2</v>
      </c>
      <c r="T118">
        <v>5.4</v>
      </c>
      <c r="U118">
        <v>5.6</v>
      </c>
      <c r="V118">
        <v>5.8</v>
      </c>
      <c r="W118">
        <v>6</v>
      </c>
      <c r="X118">
        <v>6.2</v>
      </c>
      <c r="Y118">
        <v>6.5</v>
      </c>
      <c r="Z118">
        <v>6.7</v>
      </c>
      <c r="AA118">
        <v>7</v>
      </c>
      <c r="AB118">
        <v>7.3</v>
      </c>
      <c r="AC118">
        <v>7.6</v>
      </c>
      <c r="AD118">
        <v>7.9</v>
      </c>
      <c r="AE118">
        <v>8.1999999999999993</v>
      </c>
      <c r="AF118">
        <v>8.6</v>
      </c>
      <c r="AG118">
        <v>9</v>
      </c>
      <c r="AH118">
        <v>9.4</v>
      </c>
      <c r="AI118">
        <v>9.8000000000000007</v>
      </c>
      <c r="AJ118">
        <v>10.3</v>
      </c>
      <c r="AK118">
        <v>10.8</v>
      </c>
      <c r="AL118">
        <v>11.3</v>
      </c>
      <c r="AM118">
        <v>11.9</v>
      </c>
      <c r="AN118">
        <v>12.5</v>
      </c>
      <c r="AO118">
        <v>13.1</v>
      </c>
      <c r="AP118">
        <v>13.7</v>
      </c>
      <c r="AQ118">
        <v>14.4</v>
      </c>
      <c r="AR118">
        <v>15.2</v>
      </c>
      <c r="AS118">
        <v>16</v>
      </c>
      <c r="AT118">
        <v>16.8</v>
      </c>
    </row>
    <row r="119" spans="2:46" x14ac:dyDescent="0.35">
      <c r="B119" t="s">
        <v>189</v>
      </c>
      <c r="C119">
        <v>12.4</v>
      </c>
      <c r="D119">
        <v>12.7</v>
      </c>
      <c r="E119">
        <v>13</v>
      </c>
      <c r="F119">
        <v>13.3</v>
      </c>
      <c r="G119">
        <v>13.7</v>
      </c>
      <c r="H119">
        <v>14.1</v>
      </c>
      <c r="I119">
        <v>14.6</v>
      </c>
      <c r="J119">
        <v>15.1</v>
      </c>
      <c r="K119">
        <v>15.6</v>
      </c>
      <c r="L119">
        <v>16.2</v>
      </c>
      <c r="M119">
        <v>16.899999999999999</v>
      </c>
      <c r="N119">
        <v>17.5</v>
      </c>
      <c r="O119">
        <v>18.2</v>
      </c>
      <c r="P119">
        <v>18.899999999999999</v>
      </c>
      <c r="Q119">
        <v>19.600000000000001</v>
      </c>
      <c r="R119">
        <v>20.399999999999999</v>
      </c>
      <c r="S119">
        <v>21.2</v>
      </c>
      <c r="T119">
        <v>22.1</v>
      </c>
      <c r="U119">
        <v>23</v>
      </c>
      <c r="V119">
        <v>24</v>
      </c>
      <c r="W119">
        <v>25.1</v>
      </c>
      <c r="X119">
        <v>26.3</v>
      </c>
      <c r="Y119">
        <v>27.5</v>
      </c>
      <c r="Z119">
        <v>28.8</v>
      </c>
      <c r="AA119">
        <v>30.2</v>
      </c>
      <c r="AB119">
        <v>31.7</v>
      </c>
      <c r="AC119">
        <v>33.299999999999997</v>
      </c>
      <c r="AD119">
        <v>35</v>
      </c>
      <c r="AE119">
        <v>36.9</v>
      </c>
      <c r="AF119">
        <v>38.9</v>
      </c>
      <c r="AG119">
        <v>41</v>
      </c>
      <c r="AH119">
        <v>43.3</v>
      </c>
      <c r="AI119">
        <v>45.8</v>
      </c>
      <c r="AJ119">
        <v>48.4</v>
      </c>
      <c r="AK119">
        <v>51.3</v>
      </c>
      <c r="AL119">
        <v>54.3</v>
      </c>
      <c r="AM119">
        <v>57.6</v>
      </c>
      <c r="AN119">
        <v>61.2</v>
      </c>
      <c r="AO119">
        <v>65</v>
      </c>
      <c r="AP119">
        <v>69.099999999999994</v>
      </c>
      <c r="AQ119">
        <v>73.5</v>
      </c>
      <c r="AR119">
        <v>78.2</v>
      </c>
      <c r="AS119">
        <v>83.4</v>
      </c>
      <c r="AT119">
        <v>88.9</v>
      </c>
    </row>
    <row r="120" spans="2:46" x14ac:dyDescent="0.35">
      <c r="B120" t="s">
        <v>194</v>
      </c>
      <c r="C120">
        <v>8.9</v>
      </c>
      <c r="D120">
        <v>8.9</v>
      </c>
      <c r="E120">
        <v>8.8000000000000007</v>
      </c>
      <c r="F120">
        <v>8.8000000000000007</v>
      </c>
      <c r="G120">
        <v>8.6999999999999993</v>
      </c>
      <c r="H120">
        <v>8.6999999999999993</v>
      </c>
      <c r="I120">
        <v>8.6</v>
      </c>
      <c r="J120">
        <v>8.6</v>
      </c>
      <c r="K120">
        <v>8.6</v>
      </c>
      <c r="L120">
        <v>8.5</v>
      </c>
      <c r="M120">
        <v>8.5</v>
      </c>
      <c r="N120">
        <v>8.6</v>
      </c>
      <c r="O120">
        <v>8.8000000000000007</v>
      </c>
      <c r="P120">
        <v>9</v>
      </c>
      <c r="Q120">
        <v>9.1999999999999993</v>
      </c>
      <c r="R120">
        <v>9.4</v>
      </c>
      <c r="S120">
        <v>9.6</v>
      </c>
      <c r="T120">
        <v>9.8000000000000007</v>
      </c>
      <c r="U120">
        <v>10.1</v>
      </c>
      <c r="V120">
        <v>10.4</v>
      </c>
      <c r="W120">
        <v>10.7</v>
      </c>
      <c r="X120">
        <v>11.1</v>
      </c>
      <c r="Y120">
        <v>11.4</v>
      </c>
      <c r="Z120">
        <v>11.8</v>
      </c>
      <c r="AA120">
        <v>12.2</v>
      </c>
      <c r="AB120">
        <v>12.6</v>
      </c>
      <c r="AC120">
        <v>13.1</v>
      </c>
      <c r="AD120">
        <v>13.6</v>
      </c>
      <c r="AE120">
        <v>14.1</v>
      </c>
      <c r="AF120">
        <v>14.6</v>
      </c>
      <c r="AG120">
        <v>15.2</v>
      </c>
      <c r="AH120">
        <v>15.8</v>
      </c>
      <c r="AI120">
        <v>16.5</v>
      </c>
      <c r="AJ120">
        <v>17.2</v>
      </c>
      <c r="AK120">
        <v>17.899999999999999</v>
      </c>
      <c r="AL120">
        <v>18.7</v>
      </c>
      <c r="AM120">
        <v>19.5</v>
      </c>
      <c r="AN120">
        <v>20.399999999999999</v>
      </c>
      <c r="AO120">
        <v>21.3</v>
      </c>
      <c r="AP120">
        <v>22.3</v>
      </c>
      <c r="AQ120">
        <v>23.3</v>
      </c>
      <c r="AR120">
        <v>24.4</v>
      </c>
      <c r="AS120">
        <v>25.6</v>
      </c>
      <c r="AT120">
        <v>26.9</v>
      </c>
    </row>
    <row r="121" spans="2:46" x14ac:dyDescent="0.35">
      <c r="B121" t="s">
        <v>198</v>
      </c>
      <c r="C121">
        <v>18.899999999999999</v>
      </c>
      <c r="D121">
        <v>18.2</v>
      </c>
      <c r="E121">
        <v>17.7</v>
      </c>
      <c r="F121">
        <v>17.2</v>
      </c>
      <c r="G121">
        <v>16.8</v>
      </c>
      <c r="H121">
        <v>16.399999999999999</v>
      </c>
      <c r="I121">
        <v>16.100000000000001</v>
      </c>
      <c r="J121">
        <v>15.8</v>
      </c>
      <c r="K121">
        <v>15.4</v>
      </c>
      <c r="L121">
        <v>15.1</v>
      </c>
      <c r="M121">
        <v>14.8</v>
      </c>
      <c r="N121">
        <v>15.2</v>
      </c>
      <c r="O121">
        <v>15.7</v>
      </c>
      <c r="P121">
        <v>16.100000000000001</v>
      </c>
      <c r="Q121">
        <v>16.600000000000001</v>
      </c>
      <c r="R121">
        <v>17</v>
      </c>
      <c r="S121">
        <v>17.5</v>
      </c>
      <c r="T121">
        <v>18</v>
      </c>
      <c r="U121">
        <v>18.600000000000001</v>
      </c>
      <c r="V121">
        <v>19.100000000000001</v>
      </c>
      <c r="W121">
        <v>19.7</v>
      </c>
      <c r="X121">
        <v>20.2</v>
      </c>
      <c r="Y121">
        <v>20.9</v>
      </c>
      <c r="Z121">
        <v>21.5</v>
      </c>
      <c r="AA121">
        <v>22.2</v>
      </c>
      <c r="AB121">
        <v>22.9</v>
      </c>
      <c r="AC121">
        <v>23.6</v>
      </c>
      <c r="AD121">
        <v>24.4</v>
      </c>
      <c r="AE121">
        <v>25.2</v>
      </c>
      <c r="AF121">
        <v>26.1</v>
      </c>
      <c r="AG121">
        <v>26.9</v>
      </c>
      <c r="AH121">
        <v>27.9</v>
      </c>
      <c r="AI121">
        <v>28.9</v>
      </c>
      <c r="AJ121">
        <v>29.9</v>
      </c>
      <c r="AK121">
        <v>31</v>
      </c>
      <c r="AL121">
        <v>32.1</v>
      </c>
      <c r="AM121">
        <v>33.299999999999997</v>
      </c>
      <c r="AN121">
        <v>34.5</v>
      </c>
      <c r="AO121">
        <v>35.799999999999997</v>
      </c>
      <c r="AP121">
        <v>37.200000000000003</v>
      </c>
      <c r="AQ121">
        <v>38.6</v>
      </c>
      <c r="AR121">
        <v>40</v>
      </c>
      <c r="AS121">
        <v>41.5</v>
      </c>
      <c r="AT121">
        <v>43.1</v>
      </c>
    </row>
    <row r="122" spans="2:46" x14ac:dyDescent="0.35">
      <c r="B122" t="s">
        <v>203</v>
      </c>
      <c r="C122">
        <v>42.5</v>
      </c>
      <c r="D122">
        <v>44</v>
      </c>
      <c r="E122">
        <v>45.8</v>
      </c>
      <c r="F122">
        <v>47.8</v>
      </c>
      <c r="G122">
        <v>50.1</v>
      </c>
      <c r="H122">
        <v>52.6</v>
      </c>
      <c r="I122">
        <v>55.3</v>
      </c>
      <c r="J122">
        <v>58.3</v>
      </c>
      <c r="K122">
        <v>61.9</v>
      </c>
      <c r="L122">
        <v>65.599999999999994</v>
      </c>
      <c r="M122">
        <v>69.7</v>
      </c>
      <c r="N122">
        <v>71.599999999999994</v>
      </c>
      <c r="O122">
        <v>73.099999999999994</v>
      </c>
      <c r="P122">
        <v>74.599999999999994</v>
      </c>
      <c r="Q122">
        <v>76</v>
      </c>
      <c r="R122">
        <v>77.2</v>
      </c>
      <c r="S122">
        <v>78.5</v>
      </c>
      <c r="T122">
        <v>79.7</v>
      </c>
      <c r="U122">
        <v>81.099999999999994</v>
      </c>
      <c r="V122">
        <v>83.1</v>
      </c>
      <c r="W122">
        <v>84.9</v>
      </c>
      <c r="X122">
        <v>86.8</v>
      </c>
      <c r="Y122">
        <v>88.8</v>
      </c>
      <c r="Z122">
        <v>90.9</v>
      </c>
      <c r="AA122">
        <v>92.9</v>
      </c>
      <c r="AB122">
        <v>95</v>
      </c>
      <c r="AC122">
        <v>97.2</v>
      </c>
      <c r="AD122">
        <v>99.4</v>
      </c>
      <c r="AE122">
        <v>101.8</v>
      </c>
      <c r="AF122">
        <v>104.6</v>
      </c>
      <c r="AG122">
        <v>107.2</v>
      </c>
      <c r="AH122">
        <v>110.1</v>
      </c>
      <c r="AI122">
        <v>113</v>
      </c>
      <c r="AJ122">
        <v>116</v>
      </c>
      <c r="AK122">
        <v>119</v>
      </c>
      <c r="AL122">
        <v>122.2</v>
      </c>
      <c r="AM122">
        <v>125.4</v>
      </c>
      <c r="AN122">
        <v>128.69999999999999</v>
      </c>
      <c r="AO122">
        <v>132</v>
      </c>
      <c r="AP122">
        <v>135.30000000000001</v>
      </c>
      <c r="AQ122">
        <v>138.5</v>
      </c>
      <c r="AR122">
        <v>141.9</v>
      </c>
      <c r="AS122">
        <v>145.1</v>
      </c>
      <c r="AT122">
        <v>148.5</v>
      </c>
    </row>
    <row r="123" spans="2:46" x14ac:dyDescent="0.35">
      <c r="B123" t="s">
        <v>208</v>
      </c>
      <c r="C123">
        <v>10.199999999999999</v>
      </c>
      <c r="D123">
        <v>10.6</v>
      </c>
      <c r="E123">
        <v>11.2</v>
      </c>
      <c r="F123">
        <v>11.8</v>
      </c>
      <c r="G123">
        <v>12.5</v>
      </c>
      <c r="H123">
        <v>13.3</v>
      </c>
      <c r="I123">
        <v>14.2</v>
      </c>
      <c r="J123">
        <v>15.2</v>
      </c>
      <c r="K123">
        <v>16.399999999999999</v>
      </c>
      <c r="L123">
        <v>17.7</v>
      </c>
      <c r="M123">
        <v>19.100000000000001</v>
      </c>
      <c r="N123">
        <v>19.8</v>
      </c>
      <c r="O123">
        <v>20.399999999999999</v>
      </c>
      <c r="P123">
        <v>21.1</v>
      </c>
      <c r="Q123">
        <v>21.7</v>
      </c>
      <c r="R123">
        <v>22.4</v>
      </c>
      <c r="S123">
        <v>23</v>
      </c>
      <c r="T123">
        <v>23.7</v>
      </c>
      <c r="U123">
        <v>24.4</v>
      </c>
      <c r="V123">
        <v>25.4</v>
      </c>
      <c r="W123">
        <v>26.3</v>
      </c>
      <c r="X123">
        <v>27.3</v>
      </c>
      <c r="Y123">
        <v>28.4</v>
      </c>
      <c r="Z123">
        <v>29.5</v>
      </c>
      <c r="AA123">
        <v>30.7</v>
      </c>
      <c r="AB123">
        <v>31.9</v>
      </c>
      <c r="AC123">
        <v>33.200000000000003</v>
      </c>
      <c r="AD123">
        <v>34.5</v>
      </c>
      <c r="AE123">
        <v>36</v>
      </c>
      <c r="AF123">
        <v>37.5</v>
      </c>
      <c r="AG123">
        <v>39.1</v>
      </c>
      <c r="AH123">
        <v>40.799999999999997</v>
      </c>
      <c r="AI123">
        <v>42.5</v>
      </c>
      <c r="AJ123">
        <v>44.4</v>
      </c>
      <c r="AK123">
        <v>46.2</v>
      </c>
      <c r="AL123">
        <v>48.2</v>
      </c>
      <c r="AM123">
        <v>50.2</v>
      </c>
      <c r="AN123">
        <v>52.3</v>
      </c>
      <c r="AO123">
        <v>54.4</v>
      </c>
      <c r="AP123">
        <v>56.5</v>
      </c>
      <c r="AQ123">
        <v>58.5</v>
      </c>
      <c r="AR123">
        <v>60.6</v>
      </c>
      <c r="AS123">
        <v>62.5</v>
      </c>
      <c r="AT123">
        <v>64.5</v>
      </c>
    </row>
    <row r="124" spans="2:46" x14ac:dyDescent="0.35">
      <c r="B124" t="s">
        <v>213</v>
      </c>
      <c r="C124">
        <v>57</v>
      </c>
      <c r="D124">
        <v>59.1</v>
      </c>
      <c r="E124">
        <v>61.4</v>
      </c>
      <c r="F124">
        <v>64.099999999999994</v>
      </c>
      <c r="G124">
        <v>67.2</v>
      </c>
      <c r="H124">
        <v>70.5</v>
      </c>
      <c r="I124">
        <v>74.3</v>
      </c>
      <c r="J124">
        <v>78.400000000000006</v>
      </c>
      <c r="K124">
        <v>83</v>
      </c>
      <c r="L124">
        <v>88</v>
      </c>
      <c r="M124">
        <v>93.4</v>
      </c>
      <c r="N124">
        <v>96.7</v>
      </c>
      <c r="O124">
        <v>100.1</v>
      </c>
      <c r="P124">
        <v>103.6</v>
      </c>
      <c r="Q124">
        <v>107.3</v>
      </c>
      <c r="R124">
        <v>111.2</v>
      </c>
      <c r="S124">
        <v>115.2</v>
      </c>
      <c r="T124">
        <v>119.5</v>
      </c>
      <c r="U124">
        <v>124</v>
      </c>
      <c r="V124">
        <v>128.80000000000001</v>
      </c>
      <c r="W124">
        <v>133.9</v>
      </c>
      <c r="X124">
        <v>139.19999999999999</v>
      </c>
      <c r="Y124">
        <v>144.9</v>
      </c>
      <c r="Z124">
        <v>150.9</v>
      </c>
      <c r="AA124">
        <v>157.30000000000001</v>
      </c>
      <c r="AB124">
        <v>164.1</v>
      </c>
      <c r="AC124">
        <v>171.3</v>
      </c>
      <c r="AD124">
        <v>178.9</v>
      </c>
      <c r="AE124">
        <v>187.1</v>
      </c>
      <c r="AF124">
        <v>195.7</v>
      </c>
      <c r="AG124">
        <v>204.9</v>
      </c>
      <c r="AH124">
        <v>214.6</v>
      </c>
      <c r="AI124">
        <v>225</v>
      </c>
      <c r="AJ124">
        <v>236.1</v>
      </c>
      <c r="AK124">
        <v>247.8</v>
      </c>
      <c r="AL124">
        <v>260.3</v>
      </c>
      <c r="AM124">
        <v>273.60000000000002</v>
      </c>
      <c r="AN124">
        <v>287.8</v>
      </c>
      <c r="AO124">
        <v>302.8</v>
      </c>
      <c r="AP124">
        <v>318.8</v>
      </c>
      <c r="AQ124">
        <v>335.8</v>
      </c>
      <c r="AR124">
        <v>353.9</v>
      </c>
      <c r="AS124">
        <v>373.1</v>
      </c>
      <c r="AT124">
        <v>393.6</v>
      </c>
    </row>
    <row r="125" spans="2:46" x14ac:dyDescent="0.35">
      <c r="B125" t="s">
        <v>218</v>
      </c>
      <c r="C125">
        <v>20</v>
      </c>
      <c r="D125">
        <v>21.6</v>
      </c>
      <c r="E125">
        <v>23.4</v>
      </c>
      <c r="F125">
        <v>25.5</v>
      </c>
      <c r="G125">
        <v>27.8</v>
      </c>
      <c r="H125">
        <v>30.5</v>
      </c>
      <c r="I125">
        <v>33.6</v>
      </c>
      <c r="J125">
        <v>37.200000000000003</v>
      </c>
      <c r="K125">
        <v>41.3</v>
      </c>
      <c r="L125">
        <v>46.1</v>
      </c>
      <c r="M125">
        <v>51.7</v>
      </c>
      <c r="N125">
        <v>53.5</v>
      </c>
      <c r="O125">
        <v>55.4</v>
      </c>
      <c r="P125">
        <v>57.4</v>
      </c>
      <c r="Q125">
        <v>59.5</v>
      </c>
      <c r="R125">
        <v>61.7</v>
      </c>
      <c r="S125">
        <v>64.099999999999994</v>
      </c>
      <c r="T125">
        <v>66.5</v>
      </c>
      <c r="U125">
        <v>69.2</v>
      </c>
      <c r="V125">
        <v>72</v>
      </c>
      <c r="W125">
        <v>75</v>
      </c>
      <c r="X125">
        <v>78.099999999999994</v>
      </c>
      <c r="Y125">
        <v>81.5</v>
      </c>
      <c r="Z125">
        <v>85.1</v>
      </c>
      <c r="AA125">
        <v>89</v>
      </c>
      <c r="AB125">
        <v>93.1</v>
      </c>
      <c r="AC125">
        <v>97.5</v>
      </c>
      <c r="AD125">
        <v>102.1</v>
      </c>
      <c r="AE125">
        <v>107.2</v>
      </c>
      <c r="AF125">
        <v>112.5</v>
      </c>
      <c r="AG125">
        <v>118.2</v>
      </c>
      <c r="AH125">
        <v>124.3</v>
      </c>
      <c r="AI125">
        <v>130.80000000000001</v>
      </c>
      <c r="AJ125">
        <v>137.80000000000001</v>
      </c>
      <c r="AK125">
        <v>145.19999999999999</v>
      </c>
      <c r="AL125">
        <v>153.19999999999999</v>
      </c>
      <c r="AM125">
        <v>161.69999999999999</v>
      </c>
      <c r="AN125">
        <v>170.7</v>
      </c>
      <c r="AO125">
        <v>180.4</v>
      </c>
      <c r="AP125">
        <v>190.8</v>
      </c>
      <c r="AQ125">
        <v>201.9</v>
      </c>
      <c r="AR125">
        <v>213.7</v>
      </c>
      <c r="AS125">
        <v>226.4</v>
      </c>
      <c r="AT125">
        <v>239.9</v>
      </c>
    </row>
    <row r="126" spans="2:46" x14ac:dyDescent="0.35">
      <c r="B126" t="s">
        <v>223</v>
      </c>
      <c r="C126">
        <v>9.4</v>
      </c>
      <c r="D126">
        <v>10.1</v>
      </c>
      <c r="E126">
        <v>10.9</v>
      </c>
      <c r="F126">
        <v>11.9</v>
      </c>
      <c r="G126">
        <v>13</v>
      </c>
      <c r="H126">
        <v>14.2</v>
      </c>
      <c r="I126">
        <v>15.7</v>
      </c>
      <c r="J126">
        <v>17.3</v>
      </c>
      <c r="K126">
        <v>19.2</v>
      </c>
      <c r="L126">
        <v>21.4</v>
      </c>
      <c r="M126">
        <v>23.9</v>
      </c>
      <c r="N126">
        <v>24.7</v>
      </c>
      <c r="O126">
        <v>25.6</v>
      </c>
      <c r="P126">
        <v>26.4</v>
      </c>
      <c r="Q126">
        <v>27.3</v>
      </c>
      <c r="R126">
        <v>28.2</v>
      </c>
      <c r="S126">
        <v>29.2</v>
      </c>
      <c r="T126">
        <v>30.3</v>
      </c>
      <c r="U126">
        <v>31.4</v>
      </c>
      <c r="V126">
        <v>32.6</v>
      </c>
      <c r="W126">
        <v>33.799999999999997</v>
      </c>
      <c r="X126">
        <v>35.200000000000003</v>
      </c>
      <c r="Y126">
        <v>36.6</v>
      </c>
      <c r="Z126">
        <v>38.1</v>
      </c>
      <c r="AA126">
        <v>39.700000000000003</v>
      </c>
      <c r="AB126">
        <v>41.4</v>
      </c>
      <c r="AC126">
        <v>43.2</v>
      </c>
      <c r="AD126">
        <v>45.1</v>
      </c>
      <c r="AE126">
        <v>47.2</v>
      </c>
      <c r="AF126">
        <v>49.4</v>
      </c>
      <c r="AG126">
        <v>51.7</v>
      </c>
      <c r="AH126">
        <v>54.2</v>
      </c>
      <c r="AI126">
        <v>56.8</v>
      </c>
      <c r="AJ126">
        <v>59.6</v>
      </c>
      <c r="AK126">
        <v>62.6</v>
      </c>
      <c r="AL126">
        <v>65.8</v>
      </c>
      <c r="AM126">
        <v>69.2</v>
      </c>
      <c r="AN126">
        <v>72.8</v>
      </c>
      <c r="AO126">
        <v>76.599999999999994</v>
      </c>
      <c r="AP126">
        <v>80.7</v>
      </c>
      <c r="AQ126">
        <v>85</v>
      </c>
      <c r="AR126">
        <v>89.7</v>
      </c>
      <c r="AS126">
        <v>94.6</v>
      </c>
      <c r="AT126">
        <v>99.8</v>
      </c>
    </row>
    <row r="127" spans="2:46" x14ac:dyDescent="0.35">
      <c r="B127" t="s">
        <v>228</v>
      </c>
      <c r="C127">
        <v>4.0999999999999996</v>
      </c>
      <c r="D127">
        <v>4.5</v>
      </c>
      <c r="E127">
        <v>4.8</v>
      </c>
      <c r="F127">
        <v>5.2</v>
      </c>
      <c r="G127">
        <v>5.7</v>
      </c>
      <c r="H127">
        <v>6.2</v>
      </c>
      <c r="I127">
        <v>6.8</v>
      </c>
      <c r="J127">
        <v>7.5</v>
      </c>
      <c r="K127">
        <v>8.3000000000000007</v>
      </c>
      <c r="L127">
        <v>9.1999999999999993</v>
      </c>
      <c r="M127">
        <v>10.3</v>
      </c>
      <c r="N127">
        <v>10.6</v>
      </c>
      <c r="O127">
        <v>10.9</v>
      </c>
      <c r="P127">
        <v>11.3</v>
      </c>
      <c r="Q127">
        <v>11.6</v>
      </c>
      <c r="R127">
        <v>12</v>
      </c>
      <c r="S127">
        <v>12.4</v>
      </c>
      <c r="T127">
        <v>12.8</v>
      </c>
      <c r="U127">
        <v>13.2</v>
      </c>
      <c r="V127">
        <v>13.7</v>
      </c>
      <c r="W127">
        <v>14.1</v>
      </c>
      <c r="X127">
        <v>14.6</v>
      </c>
      <c r="Y127">
        <v>15.2</v>
      </c>
      <c r="Z127">
        <v>15.7</v>
      </c>
      <c r="AA127">
        <v>16.3</v>
      </c>
      <c r="AB127">
        <v>17</v>
      </c>
      <c r="AC127">
        <v>17.600000000000001</v>
      </c>
      <c r="AD127">
        <v>18.3</v>
      </c>
      <c r="AE127">
        <v>19.100000000000001</v>
      </c>
      <c r="AF127">
        <v>19.899999999999999</v>
      </c>
      <c r="AG127">
        <v>20.7</v>
      </c>
      <c r="AH127">
        <v>21.6</v>
      </c>
      <c r="AI127">
        <v>22.5</v>
      </c>
      <c r="AJ127">
        <v>23.5</v>
      </c>
      <c r="AK127">
        <v>24.6</v>
      </c>
      <c r="AL127">
        <v>25.7</v>
      </c>
      <c r="AM127">
        <v>26.9</v>
      </c>
      <c r="AN127">
        <v>28.1</v>
      </c>
      <c r="AO127">
        <v>29.4</v>
      </c>
      <c r="AP127">
        <v>30.8</v>
      </c>
      <c r="AQ127">
        <v>32.299999999999997</v>
      </c>
      <c r="AR127">
        <v>33.9</v>
      </c>
      <c r="AS127">
        <v>35.5</v>
      </c>
      <c r="AT127">
        <v>37.299999999999997</v>
      </c>
    </row>
    <row r="128" spans="2:46" x14ac:dyDescent="0.35">
      <c r="B128" t="s">
        <v>233</v>
      </c>
      <c r="C128">
        <v>42.7</v>
      </c>
      <c r="D128">
        <v>45.8</v>
      </c>
      <c r="E128">
        <v>49.2</v>
      </c>
      <c r="F128">
        <v>53.1</v>
      </c>
      <c r="G128">
        <v>57.5</v>
      </c>
      <c r="H128">
        <v>62.6</v>
      </c>
      <c r="I128">
        <v>68.3</v>
      </c>
      <c r="J128">
        <v>74.8</v>
      </c>
      <c r="K128">
        <v>82.3</v>
      </c>
      <c r="L128">
        <v>90.7</v>
      </c>
      <c r="M128">
        <v>100.5</v>
      </c>
      <c r="N128">
        <v>104</v>
      </c>
      <c r="O128">
        <v>107.6</v>
      </c>
      <c r="P128">
        <v>111.3</v>
      </c>
      <c r="Q128">
        <v>115.1</v>
      </c>
      <c r="R128">
        <v>119</v>
      </c>
      <c r="S128">
        <v>123</v>
      </c>
      <c r="T128">
        <v>127.1</v>
      </c>
      <c r="U128">
        <v>131.69999999999999</v>
      </c>
      <c r="V128">
        <v>136.30000000000001</v>
      </c>
      <c r="W128">
        <v>141.30000000000001</v>
      </c>
      <c r="X128">
        <v>146.5</v>
      </c>
      <c r="Y128">
        <v>152</v>
      </c>
      <c r="Z128">
        <v>157.80000000000001</v>
      </c>
      <c r="AA128">
        <v>163.9</v>
      </c>
      <c r="AB128">
        <v>170.3</v>
      </c>
      <c r="AC128">
        <v>177.1</v>
      </c>
      <c r="AD128">
        <v>184.3</v>
      </c>
      <c r="AE128">
        <v>192</v>
      </c>
      <c r="AF128">
        <v>200.1</v>
      </c>
      <c r="AG128">
        <v>208.6</v>
      </c>
      <c r="AH128">
        <v>217.7</v>
      </c>
      <c r="AI128">
        <v>227.3</v>
      </c>
      <c r="AJ128">
        <v>237.5</v>
      </c>
      <c r="AK128">
        <v>248.3</v>
      </c>
      <c r="AL128">
        <v>259.7</v>
      </c>
      <c r="AM128">
        <v>271.7</v>
      </c>
      <c r="AN128">
        <v>284.5</v>
      </c>
      <c r="AO128">
        <v>298</v>
      </c>
      <c r="AP128">
        <v>312.3</v>
      </c>
      <c r="AQ128">
        <v>327.3</v>
      </c>
      <c r="AR128">
        <v>343.3</v>
      </c>
      <c r="AS128">
        <v>360.2</v>
      </c>
      <c r="AT128">
        <v>378</v>
      </c>
    </row>
    <row r="129" spans="1:46" x14ac:dyDescent="0.35">
      <c r="B129" t="s">
        <v>238</v>
      </c>
      <c r="C129">
        <v>9.6999999999999993</v>
      </c>
      <c r="D129">
        <v>10.4</v>
      </c>
      <c r="E129">
        <v>11.2</v>
      </c>
      <c r="F129">
        <v>12</v>
      </c>
      <c r="G129">
        <v>13</v>
      </c>
      <c r="H129">
        <v>14.2</v>
      </c>
      <c r="I129">
        <v>15.5</v>
      </c>
      <c r="J129">
        <v>16.899999999999999</v>
      </c>
      <c r="K129">
        <v>18.600000000000001</v>
      </c>
      <c r="L129">
        <v>20.6</v>
      </c>
      <c r="M129">
        <v>22.8</v>
      </c>
      <c r="N129">
        <v>23.6</v>
      </c>
      <c r="O129">
        <v>24.4</v>
      </c>
      <c r="P129">
        <v>25.2</v>
      </c>
      <c r="Q129">
        <v>26</v>
      </c>
      <c r="R129">
        <v>26.8</v>
      </c>
      <c r="S129">
        <v>27.7</v>
      </c>
      <c r="T129">
        <v>28.7</v>
      </c>
      <c r="U129">
        <v>29.7</v>
      </c>
      <c r="V129">
        <v>30.8</v>
      </c>
      <c r="W129">
        <v>31.9</v>
      </c>
      <c r="X129">
        <v>33.1</v>
      </c>
      <c r="Y129">
        <v>34.299999999999997</v>
      </c>
      <c r="Z129">
        <v>35.700000000000003</v>
      </c>
      <c r="AA129">
        <v>37.1</v>
      </c>
      <c r="AB129">
        <v>38.6</v>
      </c>
      <c r="AC129">
        <v>40.1</v>
      </c>
      <c r="AD129">
        <v>41.8</v>
      </c>
      <c r="AE129">
        <v>43.6</v>
      </c>
      <c r="AF129">
        <v>45.4</v>
      </c>
      <c r="AG129">
        <v>47.4</v>
      </c>
      <c r="AH129">
        <v>49.5</v>
      </c>
      <c r="AI129">
        <v>51.8</v>
      </c>
      <c r="AJ129">
        <v>54.2</v>
      </c>
      <c r="AK129">
        <v>56.7</v>
      </c>
      <c r="AL129">
        <v>59.4</v>
      </c>
      <c r="AM129">
        <v>62.2</v>
      </c>
      <c r="AN129">
        <v>65.2</v>
      </c>
      <c r="AO129">
        <v>68.400000000000006</v>
      </c>
      <c r="AP129">
        <v>71.7</v>
      </c>
      <c r="AQ129">
        <v>75.3</v>
      </c>
      <c r="AR129">
        <v>79</v>
      </c>
      <c r="AS129">
        <v>83</v>
      </c>
      <c r="AT129">
        <v>87.2</v>
      </c>
    </row>
    <row r="130" spans="1:46" x14ac:dyDescent="0.35">
      <c r="B130" t="s">
        <v>243</v>
      </c>
      <c r="C130">
        <v>18.899999999999999</v>
      </c>
      <c r="D130">
        <v>18.600000000000001</v>
      </c>
      <c r="E130">
        <v>18.3</v>
      </c>
      <c r="F130">
        <v>18</v>
      </c>
      <c r="G130">
        <v>17.8</v>
      </c>
      <c r="H130">
        <v>17.600000000000001</v>
      </c>
      <c r="I130">
        <v>17.399999999999999</v>
      </c>
      <c r="J130">
        <v>17.3</v>
      </c>
      <c r="K130">
        <v>17.100000000000001</v>
      </c>
      <c r="L130">
        <v>17</v>
      </c>
      <c r="M130">
        <v>16.8</v>
      </c>
      <c r="N130">
        <v>17.3</v>
      </c>
      <c r="O130">
        <v>17.899999999999999</v>
      </c>
      <c r="P130">
        <v>18.5</v>
      </c>
      <c r="Q130">
        <v>19</v>
      </c>
      <c r="R130">
        <v>19.7</v>
      </c>
      <c r="S130">
        <v>20.3</v>
      </c>
      <c r="T130">
        <v>21</v>
      </c>
      <c r="U130">
        <v>21.7</v>
      </c>
      <c r="V130">
        <v>22.5</v>
      </c>
      <c r="W130">
        <v>23.3</v>
      </c>
      <c r="X130">
        <v>24.2</v>
      </c>
      <c r="Y130">
        <v>25.1</v>
      </c>
      <c r="Z130">
        <v>26</v>
      </c>
      <c r="AA130">
        <v>27.1</v>
      </c>
      <c r="AB130">
        <v>28.1</v>
      </c>
      <c r="AC130">
        <v>29.3</v>
      </c>
      <c r="AD130">
        <v>30.5</v>
      </c>
      <c r="AE130">
        <v>31.8</v>
      </c>
      <c r="AF130">
        <v>33.1</v>
      </c>
      <c r="AG130">
        <v>34.6</v>
      </c>
      <c r="AH130">
        <v>36.1</v>
      </c>
      <c r="AI130">
        <v>37.700000000000003</v>
      </c>
      <c r="AJ130">
        <v>39.5</v>
      </c>
      <c r="AK130">
        <v>41.3</v>
      </c>
      <c r="AL130">
        <v>43.2</v>
      </c>
      <c r="AM130">
        <v>45.3</v>
      </c>
      <c r="AN130">
        <v>47.4</v>
      </c>
      <c r="AO130">
        <v>49.7</v>
      </c>
      <c r="AP130">
        <v>52.1</v>
      </c>
      <c r="AQ130">
        <v>54.7</v>
      </c>
      <c r="AR130">
        <v>57.4</v>
      </c>
      <c r="AS130">
        <v>60.3</v>
      </c>
      <c r="AT130">
        <v>63.3</v>
      </c>
    </row>
    <row r="131" spans="1:46" x14ac:dyDescent="0.35">
      <c r="B131" t="s">
        <v>248</v>
      </c>
      <c r="C131">
        <v>17.2</v>
      </c>
      <c r="D131">
        <v>16.5</v>
      </c>
      <c r="E131">
        <v>15.8</v>
      </c>
      <c r="F131">
        <v>15.3</v>
      </c>
      <c r="G131">
        <v>14.8</v>
      </c>
      <c r="H131">
        <v>14.4</v>
      </c>
      <c r="I131">
        <v>14</v>
      </c>
      <c r="J131">
        <v>13.6</v>
      </c>
      <c r="K131">
        <v>13.3</v>
      </c>
      <c r="L131">
        <v>12.9</v>
      </c>
      <c r="M131">
        <v>12.6</v>
      </c>
      <c r="N131">
        <v>12.8</v>
      </c>
      <c r="O131">
        <v>13</v>
      </c>
      <c r="P131">
        <v>13.2</v>
      </c>
      <c r="Q131">
        <v>13.5</v>
      </c>
      <c r="R131">
        <v>13.7</v>
      </c>
      <c r="S131">
        <v>14</v>
      </c>
      <c r="T131">
        <v>14.2</v>
      </c>
      <c r="U131">
        <v>14.5</v>
      </c>
      <c r="V131">
        <v>14.8</v>
      </c>
      <c r="W131">
        <v>15.1</v>
      </c>
      <c r="X131">
        <v>15.5</v>
      </c>
      <c r="Y131">
        <v>15.8</v>
      </c>
      <c r="Z131">
        <v>16.2</v>
      </c>
      <c r="AA131">
        <v>16.600000000000001</v>
      </c>
      <c r="AB131">
        <v>17</v>
      </c>
      <c r="AC131">
        <v>17.5</v>
      </c>
      <c r="AD131">
        <v>18</v>
      </c>
      <c r="AE131">
        <v>18.5</v>
      </c>
      <c r="AF131">
        <v>19</v>
      </c>
      <c r="AG131">
        <v>19.600000000000001</v>
      </c>
      <c r="AH131">
        <v>20.100000000000001</v>
      </c>
      <c r="AI131">
        <v>20.8</v>
      </c>
      <c r="AJ131">
        <v>21.4</v>
      </c>
      <c r="AK131">
        <v>22.1</v>
      </c>
      <c r="AL131">
        <v>22.8</v>
      </c>
      <c r="AM131">
        <v>23.6</v>
      </c>
      <c r="AN131">
        <v>24.4</v>
      </c>
      <c r="AO131">
        <v>25.2</v>
      </c>
      <c r="AP131">
        <v>26.1</v>
      </c>
      <c r="AQ131">
        <v>27</v>
      </c>
      <c r="AR131">
        <v>27.9</v>
      </c>
      <c r="AS131">
        <v>28.9</v>
      </c>
      <c r="AT131">
        <v>30</v>
      </c>
    </row>
    <row r="132" spans="1:46" x14ac:dyDescent="0.35">
      <c r="B132" t="s">
        <v>253</v>
      </c>
      <c r="C132">
        <v>7.1</v>
      </c>
      <c r="D132">
        <v>7.2</v>
      </c>
      <c r="E132">
        <v>7.4</v>
      </c>
      <c r="F132">
        <v>7.5</v>
      </c>
      <c r="G132">
        <v>7.7</v>
      </c>
      <c r="H132">
        <v>7.9</v>
      </c>
      <c r="I132">
        <v>8.1</v>
      </c>
      <c r="J132">
        <v>8.3000000000000007</v>
      </c>
      <c r="K132">
        <v>8.5</v>
      </c>
      <c r="L132">
        <v>8.6999999999999993</v>
      </c>
      <c r="M132">
        <v>9</v>
      </c>
      <c r="N132">
        <v>9.1999999999999993</v>
      </c>
      <c r="O132">
        <v>9.5</v>
      </c>
      <c r="P132">
        <v>9.6999999999999993</v>
      </c>
      <c r="Q132">
        <v>10</v>
      </c>
      <c r="R132">
        <v>10.199999999999999</v>
      </c>
      <c r="S132">
        <v>10.5</v>
      </c>
      <c r="T132">
        <v>10.8</v>
      </c>
      <c r="U132">
        <v>11.1</v>
      </c>
      <c r="V132">
        <v>11.5</v>
      </c>
      <c r="W132">
        <v>11.9</v>
      </c>
      <c r="X132">
        <v>12.3</v>
      </c>
      <c r="Y132">
        <v>12.7</v>
      </c>
      <c r="Z132">
        <v>13.1</v>
      </c>
      <c r="AA132">
        <v>13.6</v>
      </c>
      <c r="AB132">
        <v>14.1</v>
      </c>
      <c r="AC132">
        <v>14.6</v>
      </c>
      <c r="AD132">
        <v>15.1</v>
      </c>
      <c r="AE132">
        <v>15.7</v>
      </c>
      <c r="AF132">
        <v>16.3</v>
      </c>
      <c r="AG132">
        <v>16.899999999999999</v>
      </c>
      <c r="AH132">
        <v>17.600000000000001</v>
      </c>
      <c r="AI132">
        <v>18.2</v>
      </c>
      <c r="AJ132">
        <v>19</v>
      </c>
      <c r="AK132">
        <v>19.7</v>
      </c>
      <c r="AL132">
        <v>20.6</v>
      </c>
      <c r="AM132">
        <v>21.4</v>
      </c>
      <c r="AN132">
        <v>22.3</v>
      </c>
      <c r="AO132">
        <v>23.2</v>
      </c>
      <c r="AP132">
        <v>24.2</v>
      </c>
      <c r="AQ132">
        <v>25.3</v>
      </c>
      <c r="AR132">
        <v>26.3</v>
      </c>
      <c r="AS132">
        <v>27.5</v>
      </c>
      <c r="AT132">
        <v>28.7</v>
      </c>
    </row>
    <row r="133" spans="1:46" x14ac:dyDescent="0.35">
      <c r="B133" t="s">
        <v>258</v>
      </c>
      <c r="C133">
        <v>3.8</v>
      </c>
      <c r="D133">
        <v>4</v>
      </c>
      <c r="E133">
        <v>4.3</v>
      </c>
      <c r="F133">
        <v>4.5999999999999996</v>
      </c>
      <c r="G133">
        <v>5</v>
      </c>
      <c r="H133">
        <v>5.4</v>
      </c>
      <c r="I133">
        <v>6</v>
      </c>
      <c r="J133">
        <v>6.6</v>
      </c>
      <c r="K133">
        <v>7.4</v>
      </c>
      <c r="L133">
        <v>8.4</v>
      </c>
      <c r="M133">
        <v>9.6</v>
      </c>
      <c r="N133">
        <v>9.9</v>
      </c>
      <c r="O133">
        <v>10.199999999999999</v>
      </c>
      <c r="P133">
        <v>10.4</v>
      </c>
      <c r="Q133">
        <v>10.7</v>
      </c>
      <c r="R133">
        <v>11</v>
      </c>
      <c r="S133">
        <v>11.2</v>
      </c>
      <c r="T133">
        <v>11.5</v>
      </c>
      <c r="U133">
        <v>11.8</v>
      </c>
      <c r="V133">
        <v>12.1</v>
      </c>
      <c r="W133">
        <v>12.4</v>
      </c>
      <c r="X133">
        <v>12.8</v>
      </c>
      <c r="Y133">
        <v>13.1</v>
      </c>
      <c r="Z133">
        <v>13.5</v>
      </c>
      <c r="AA133">
        <v>13.9</v>
      </c>
      <c r="AB133">
        <v>14.3</v>
      </c>
      <c r="AC133">
        <v>14.7</v>
      </c>
      <c r="AD133">
        <v>15.2</v>
      </c>
      <c r="AE133">
        <v>15.7</v>
      </c>
      <c r="AF133">
        <v>16.2</v>
      </c>
      <c r="AG133">
        <v>16.8</v>
      </c>
      <c r="AH133">
        <v>17.399999999999999</v>
      </c>
      <c r="AI133">
        <v>18</v>
      </c>
      <c r="AJ133">
        <v>18.600000000000001</v>
      </c>
      <c r="AK133">
        <v>19.3</v>
      </c>
      <c r="AL133">
        <v>20.100000000000001</v>
      </c>
      <c r="AM133">
        <v>20.8</v>
      </c>
      <c r="AN133">
        <v>21.6</v>
      </c>
      <c r="AO133">
        <v>22.5</v>
      </c>
      <c r="AP133">
        <v>23.4</v>
      </c>
      <c r="AQ133">
        <v>24.4</v>
      </c>
      <c r="AR133">
        <v>25.4</v>
      </c>
      <c r="AS133">
        <v>26.5</v>
      </c>
      <c r="AT133">
        <v>27.6</v>
      </c>
    </row>
    <row r="134" spans="1:46" x14ac:dyDescent="0.35">
      <c r="B134" t="s">
        <v>263</v>
      </c>
      <c r="C134">
        <v>179.8</v>
      </c>
      <c r="D134">
        <v>182.8</v>
      </c>
      <c r="E134">
        <v>185.7</v>
      </c>
      <c r="F134">
        <v>188.5</v>
      </c>
      <c r="G134">
        <v>190.9</v>
      </c>
      <c r="H134">
        <v>193.2</v>
      </c>
      <c r="I134">
        <v>195.3</v>
      </c>
      <c r="J134">
        <v>197.5</v>
      </c>
      <c r="K134">
        <v>199.6</v>
      </c>
      <c r="L134">
        <v>201.3</v>
      </c>
      <c r="M134">
        <v>202.7</v>
      </c>
      <c r="N134">
        <v>205.5</v>
      </c>
      <c r="O134">
        <v>208.8</v>
      </c>
      <c r="P134">
        <v>212.6</v>
      </c>
      <c r="Q134">
        <v>216.8</v>
      </c>
      <c r="R134">
        <v>221.5</v>
      </c>
      <c r="S134">
        <v>226.5</v>
      </c>
      <c r="T134">
        <v>231.9</v>
      </c>
      <c r="U134">
        <v>238.1</v>
      </c>
      <c r="V134">
        <v>244.8</v>
      </c>
      <c r="W134">
        <v>251.9</v>
      </c>
      <c r="X134">
        <v>259.5</v>
      </c>
      <c r="Y134">
        <v>267.5</v>
      </c>
      <c r="Z134">
        <v>276</v>
      </c>
      <c r="AA134">
        <v>285</v>
      </c>
      <c r="AB134">
        <v>294.5</v>
      </c>
      <c r="AC134">
        <v>304.60000000000002</v>
      </c>
      <c r="AD134">
        <v>315.2</v>
      </c>
      <c r="AE134">
        <v>326.60000000000002</v>
      </c>
      <c r="AF134">
        <v>338.8</v>
      </c>
      <c r="AG134">
        <v>351.7</v>
      </c>
      <c r="AH134">
        <v>365.3</v>
      </c>
      <c r="AI134">
        <v>379.6</v>
      </c>
      <c r="AJ134">
        <v>394.8</v>
      </c>
      <c r="AK134">
        <v>410.7</v>
      </c>
      <c r="AL134">
        <v>427.6</v>
      </c>
      <c r="AM134">
        <v>445.4</v>
      </c>
      <c r="AN134">
        <v>464.3</v>
      </c>
      <c r="AO134">
        <v>484.2</v>
      </c>
      <c r="AP134">
        <v>505.4</v>
      </c>
      <c r="AQ134">
        <v>527.79999999999995</v>
      </c>
      <c r="AR134">
        <v>551.5</v>
      </c>
      <c r="AS134">
        <v>576.6</v>
      </c>
      <c r="AT134">
        <v>603.20000000000005</v>
      </c>
    </row>
    <row r="135" spans="1:46" x14ac:dyDescent="0.35">
      <c r="B135" t="s">
        <v>268</v>
      </c>
      <c r="C135">
        <v>1011.8</v>
      </c>
      <c r="D135">
        <v>1030.3</v>
      </c>
      <c r="E135">
        <v>1047.5999999999999</v>
      </c>
      <c r="F135">
        <v>1064</v>
      </c>
      <c r="G135">
        <v>1078.5</v>
      </c>
      <c r="H135">
        <v>1092</v>
      </c>
      <c r="I135">
        <v>1104.4000000000001</v>
      </c>
      <c r="J135">
        <v>1116.5</v>
      </c>
      <c r="K135">
        <v>1127.5</v>
      </c>
      <c r="L135">
        <v>1136.8</v>
      </c>
      <c r="M135">
        <v>1144.3</v>
      </c>
      <c r="N135">
        <v>1155.2</v>
      </c>
      <c r="O135">
        <v>1169.2</v>
      </c>
      <c r="P135">
        <v>1186.3</v>
      </c>
      <c r="Q135">
        <v>1206.3</v>
      </c>
      <c r="R135">
        <v>1228.9000000000001</v>
      </c>
      <c r="S135">
        <v>1254.0999999999999</v>
      </c>
      <c r="T135">
        <v>1281.8</v>
      </c>
      <c r="U135">
        <v>1313.4</v>
      </c>
      <c r="V135">
        <v>1348.2</v>
      </c>
      <c r="W135">
        <v>1385.5</v>
      </c>
      <c r="X135">
        <v>1425.6</v>
      </c>
      <c r="Y135">
        <v>1468.3</v>
      </c>
      <c r="Z135">
        <v>1514</v>
      </c>
      <c r="AA135">
        <v>1562.6</v>
      </c>
      <c r="AB135">
        <v>1614.2</v>
      </c>
      <c r="AC135">
        <v>1669</v>
      </c>
      <c r="AD135">
        <v>1727.1</v>
      </c>
      <c r="AE135">
        <v>1789.2</v>
      </c>
      <c r="AF135">
        <v>1855.4</v>
      </c>
      <c r="AG135">
        <v>1925.4</v>
      </c>
      <c r="AH135">
        <v>1999.8</v>
      </c>
      <c r="AI135">
        <v>2078.4</v>
      </c>
      <c r="AJ135">
        <v>2161.6</v>
      </c>
      <c r="AK135">
        <v>2249.6</v>
      </c>
      <c r="AL135">
        <v>2342.6999999999998</v>
      </c>
      <c r="AM135">
        <v>2441.1</v>
      </c>
      <c r="AN135">
        <v>2545.4</v>
      </c>
      <c r="AO135">
        <v>2655.6</v>
      </c>
      <c r="AP135">
        <v>2772.2</v>
      </c>
      <c r="AQ135">
        <v>2895.7</v>
      </c>
      <c r="AR135">
        <v>3026.4</v>
      </c>
      <c r="AS135">
        <v>3164.7</v>
      </c>
      <c r="AT135">
        <v>3311.3</v>
      </c>
    </row>
    <row r="136" spans="1:46" x14ac:dyDescent="0.35">
      <c r="B136" t="s">
        <v>273</v>
      </c>
      <c r="C136">
        <v>34.700000000000003</v>
      </c>
      <c r="D136">
        <v>34.799999999999997</v>
      </c>
      <c r="E136">
        <v>34.9</v>
      </c>
      <c r="F136">
        <v>34.9</v>
      </c>
      <c r="G136">
        <v>35</v>
      </c>
      <c r="H136">
        <v>35.1</v>
      </c>
      <c r="I136">
        <v>35.1</v>
      </c>
      <c r="J136">
        <v>35.1</v>
      </c>
      <c r="K136">
        <v>35.1</v>
      </c>
      <c r="L136">
        <v>35</v>
      </c>
      <c r="M136">
        <v>34.799999999999997</v>
      </c>
      <c r="N136">
        <v>35.700000000000003</v>
      </c>
      <c r="O136">
        <v>36.6</v>
      </c>
      <c r="P136">
        <v>37.6</v>
      </c>
      <c r="Q136">
        <v>38.6</v>
      </c>
      <c r="R136">
        <v>39.6</v>
      </c>
      <c r="S136">
        <v>40.700000000000003</v>
      </c>
      <c r="T136">
        <v>41.8</v>
      </c>
      <c r="U136">
        <v>43</v>
      </c>
      <c r="V136">
        <v>44.3</v>
      </c>
      <c r="W136">
        <v>45.6</v>
      </c>
      <c r="X136">
        <v>47.1</v>
      </c>
      <c r="Y136">
        <v>48.6</v>
      </c>
      <c r="Z136">
        <v>50.1</v>
      </c>
      <c r="AA136">
        <v>51.8</v>
      </c>
      <c r="AB136">
        <v>53.5</v>
      </c>
      <c r="AC136">
        <v>55.3</v>
      </c>
      <c r="AD136">
        <v>57.3</v>
      </c>
      <c r="AE136">
        <v>59.3</v>
      </c>
      <c r="AF136">
        <v>61.5</v>
      </c>
      <c r="AG136">
        <v>63.7</v>
      </c>
      <c r="AH136">
        <v>66.099999999999994</v>
      </c>
      <c r="AI136">
        <v>68.599999999999994</v>
      </c>
      <c r="AJ136">
        <v>71.3</v>
      </c>
      <c r="AK136">
        <v>74.099999999999994</v>
      </c>
      <c r="AL136">
        <v>77.099999999999994</v>
      </c>
      <c r="AM136">
        <v>80.2</v>
      </c>
      <c r="AN136">
        <v>83.4</v>
      </c>
      <c r="AO136">
        <v>86.9</v>
      </c>
      <c r="AP136">
        <v>90.5</v>
      </c>
      <c r="AQ136">
        <v>94.3</v>
      </c>
      <c r="AR136">
        <v>98.3</v>
      </c>
      <c r="AS136">
        <v>102.6</v>
      </c>
      <c r="AT136">
        <v>107.1</v>
      </c>
    </row>
    <row r="137" spans="1:46" x14ac:dyDescent="0.35">
      <c r="B137" t="s">
        <v>278</v>
      </c>
      <c r="C137">
        <v>143.1</v>
      </c>
      <c r="D137">
        <v>148.19999999999999</v>
      </c>
      <c r="E137">
        <v>154</v>
      </c>
      <c r="F137">
        <v>160.5</v>
      </c>
      <c r="G137">
        <v>167.5</v>
      </c>
      <c r="H137">
        <v>175.1</v>
      </c>
      <c r="I137">
        <v>183.4</v>
      </c>
      <c r="J137">
        <v>192.3</v>
      </c>
      <c r="K137">
        <v>201.7</v>
      </c>
      <c r="L137">
        <v>211.6</v>
      </c>
      <c r="M137">
        <v>221.9</v>
      </c>
      <c r="N137">
        <v>227.9</v>
      </c>
      <c r="O137">
        <v>234</v>
      </c>
      <c r="P137">
        <v>240.3</v>
      </c>
      <c r="Q137">
        <v>246.8</v>
      </c>
      <c r="R137">
        <v>253.5</v>
      </c>
      <c r="S137">
        <v>260.5</v>
      </c>
      <c r="T137">
        <v>267.8</v>
      </c>
      <c r="U137">
        <v>275.5</v>
      </c>
      <c r="V137">
        <v>283.39999999999998</v>
      </c>
      <c r="W137">
        <v>291.8</v>
      </c>
      <c r="X137">
        <v>300.7</v>
      </c>
      <c r="Y137">
        <v>310.10000000000002</v>
      </c>
      <c r="Z137">
        <v>320</v>
      </c>
      <c r="AA137">
        <v>330.5</v>
      </c>
      <c r="AB137">
        <v>341.5</v>
      </c>
      <c r="AC137">
        <v>353.2</v>
      </c>
      <c r="AD137">
        <v>365.6</v>
      </c>
      <c r="AE137">
        <v>378.5</v>
      </c>
      <c r="AF137">
        <v>392.3</v>
      </c>
      <c r="AG137">
        <v>406.9</v>
      </c>
      <c r="AH137">
        <v>422.3</v>
      </c>
      <c r="AI137">
        <v>438.6</v>
      </c>
      <c r="AJ137">
        <v>455.9</v>
      </c>
      <c r="AK137">
        <v>474.1</v>
      </c>
      <c r="AL137">
        <v>493.4</v>
      </c>
      <c r="AM137">
        <v>513.70000000000005</v>
      </c>
      <c r="AN137">
        <v>535.20000000000005</v>
      </c>
      <c r="AO137">
        <v>558</v>
      </c>
      <c r="AP137">
        <v>581.9</v>
      </c>
      <c r="AQ137">
        <v>607.20000000000005</v>
      </c>
      <c r="AR137">
        <v>633.9</v>
      </c>
      <c r="AS137">
        <v>662.2</v>
      </c>
      <c r="AT137">
        <v>692.1</v>
      </c>
    </row>
    <row r="138" spans="1:46" x14ac:dyDescent="0.35">
      <c r="B138" t="s">
        <v>283</v>
      </c>
      <c r="C138">
        <v>57.9</v>
      </c>
      <c r="D138">
        <v>60.4</v>
      </c>
      <c r="E138">
        <v>63</v>
      </c>
      <c r="F138">
        <v>65.8</v>
      </c>
      <c r="G138">
        <v>68.599999999999994</v>
      </c>
      <c r="H138">
        <v>71.7</v>
      </c>
      <c r="I138">
        <v>75</v>
      </c>
      <c r="J138">
        <v>78.599999999999994</v>
      </c>
      <c r="K138">
        <v>82.5</v>
      </c>
      <c r="L138">
        <v>86.4</v>
      </c>
      <c r="M138">
        <v>90.5</v>
      </c>
      <c r="N138">
        <v>92.3</v>
      </c>
      <c r="O138">
        <v>94.2</v>
      </c>
      <c r="P138">
        <v>96.2</v>
      </c>
      <c r="Q138">
        <v>98.2</v>
      </c>
      <c r="R138">
        <v>100.4</v>
      </c>
      <c r="S138">
        <v>102.6</v>
      </c>
      <c r="T138">
        <v>104.9</v>
      </c>
      <c r="U138">
        <v>107.7</v>
      </c>
      <c r="V138">
        <v>110.5</v>
      </c>
      <c r="W138">
        <v>113.5</v>
      </c>
      <c r="X138">
        <v>116.7</v>
      </c>
      <c r="Y138">
        <v>120</v>
      </c>
      <c r="Z138">
        <v>123.4</v>
      </c>
      <c r="AA138">
        <v>127.1</v>
      </c>
      <c r="AB138">
        <v>130.9</v>
      </c>
      <c r="AC138">
        <v>135</v>
      </c>
      <c r="AD138">
        <v>139.19999999999999</v>
      </c>
      <c r="AE138">
        <v>143.80000000000001</v>
      </c>
      <c r="AF138">
        <v>148.69999999999999</v>
      </c>
      <c r="AG138">
        <v>153.80000000000001</v>
      </c>
      <c r="AH138">
        <v>159.19999999999999</v>
      </c>
      <c r="AI138">
        <v>164.9</v>
      </c>
      <c r="AJ138">
        <v>170.9</v>
      </c>
      <c r="AK138">
        <v>177.2</v>
      </c>
      <c r="AL138">
        <v>183.8</v>
      </c>
      <c r="AM138">
        <v>190.7</v>
      </c>
      <c r="AN138">
        <v>198.1</v>
      </c>
      <c r="AO138">
        <v>205.8</v>
      </c>
      <c r="AP138">
        <v>213.9</v>
      </c>
      <c r="AQ138">
        <v>222.5</v>
      </c>
      <c r="AR138">
        <v>231.6</v>
      </c>
      <c r="AS138">
        <v>241.1</v>
      </c>
      <c r="AT138">
        <v>251.2</v>
      </c>
    </row>
    <row r="139" spans="1:46" x14ac:dyDescent="0.35">
      <c r="B139" t="s">
        <v>288</v>
      </c>
      <c r="C139">
        <v>84</v>
      </c>
      <c r="D139">
        <v>84.2</v>
      </c>
      <c r="E139">
        <v>84.5</v>
      </c>
      <c r="F139">
        <v>85</v>
      </c>
      <c r="G139">
        <v>85.5</v>
      </c>
      <c r="H139">
        <v>86.2</v>
      </c>
      <c r="I139">
        <v>86.9</v>
      </c>
      <c r="J139">
        <v>87.7</v>
      </c>
      <c r="K139">
        <v>88.4</v>
      </c>
      <c r="L139">
        <v>89.1</v>
      </c>
      <c r="M139">
        <v>89.6</v>
      </c>
      <c r="N139">
        <v>92.9</v>
      </c>
      <c r="O139">
        <v>96.3</v>
      </c>
      <c r="P139">
        <v>99.8</v>
      </c>
      <c r="Q139">
        <v>103.4</v>
      </c>
      <c r="R139">
        <v>107.1</v>
      </c>
      <c r="S139">
        <v>110.9</v>
      </c>
      <c r="T139">
        <v>114.9</v>
      </c>
      <c r="U139">
        <v>119.2</v>
      </c>
      <c r="V139">
        <v>123.6</v>
      </c>
      <c r="W139">
        <v>128.30000000000001</v>
      </c>
      <c r="X139">
        <v>133.19999999999999</v>
      </c>
      <c r="Y139">
        <v>138.4</v>
      </c>
      <c r="Z139">
        <v>143.9</v>
      </c>
      <c r="AA139">
        <v>149.80000000000001</v>
      </c>
      <c r="AB139">
        <v>155.9</v>
      </c>
      <c r="AC139">
        <v>162.4</v>
      </c>
      <c r="AD139">
        <v>169.3</v>
      </c>
      <c r="AE139">
        <v>176.7</v>
      </c>
      <c r="AF139">
        <v>184.4</v>
      </c>
      <c r="AG139">
        <v>192.7</v>
      </c>
      <c r="AH139">
        <v>201.5</v>
      </c>
      <c r="AI139">
        <v>210.8</v>
      </c>
      <c r="AJ139">
        <v>220.7</v>
      </c>
      <c r="AK139">
        <v>231.2</v>
      </c>
      <c r="AL139">
        <v>242.3</v>
      </c>
      <c r="AM139">
        <v>254.1</v>
      </c>
      <c r="AN139">
        <v>266.7</v>
      </c>
      <c r="AO139">
        <v>280.10000000000002</v>
      </c>
      <c r="AP139">
        <v>294.2</v>
      </c>
      <c r="AQ139">
        <v>309.3</v>
      </c>
      <c r="AR139">
        <v>325.39999999999998</v>
      </c>
      <c r="AS139">
        <v>342.4</v>
      </c>
      <c r="AT139">
        <v>360.5</v>
      </c>
    </row>
    <row r="140" spans="1:46" x14ac:dyDescent="0.35">
      <c r="B140" t="s">
        <v>293</v>
      </c>
      <c r="C140">
        <v>170.4</v>
      </c>
      <c r="D140">
        <v>169.8</v>
      </c>
      <c r="E140">
        <v>169.4</v>
      </c>
      <c r="F140">
        <v>169.5</v>
      </c>
      <c r="G140">
        <v>169.7</v>
      </c>
      <c r="H140">
        <v>170.1</v>
      </c>
      <c r="I140">
        <v>170.7</v>
      </c>
      <c r="J140">
        <v>171.5</v>
      </c>
      <c r="K140">
        <v>172.3</v>
      </c>
      <c r="L140">
        <v>172.9</v>
      </c>
      <c r="M140">
        <v>173.3</v>
      </c>
      <c r="N140">
        <v>179.3</v>
      </c>
      <c r="O140">
        <v>185.2</v>
      </c>
      <c r="P140">
        <v>190.8</v>
      </c>
      <c r="Q140">
        <v>196.4</v>
      </c>
      <c r="R140">
        <v>202.1</v>
      </c>
      <c r="S140">
        <v>207.8</v>
      </c>
      <c r="T140">
        <v>213.6</v>
      </c>
      <c r="U140">
        <v>220.1</v>
      </c>
      <c r="V140">
        <v>226.8</v>
      </c>
      <c r="W140">
        <v>233.8</v>
      </c>
      <c r="X140">
        <v>241</v>
      </c>
      <c r="Y140">
        <v>248.6</v>
      </c>
      <c r="Z140">
        <v>256.60000000000002</v>
      </c>
      <c r="AA140">
        <v>265</v>
      </c>
      <c r="AB140">
        <v>273.89999999999998</v>
      </c>
      <c r="AC140">
        <v>283.2</v>
      </c>
      <c r="AD140">
        <v>293</v>
      </c>
      <c r="AE140">
        <v>303.5</v>
      </c>
      <c r="AF140">
        <v>314.7</v>
      </c>
      <c r="AG140">
        <v>326.5</v>
      </c>
      <c r="AH140">
        <v>338.9</v>
      </c>
      <c r="AI140">
        <v>352</v>
      </c>
      <c r="AJ140">
        <v>365.8</v>
      </c>
      <c r="AK140">
        <v>380.4</v>
      </c>
      <c r="AL140">
        <v>395.7</v>
      </c>
      <c r="AM140">
        <v>411.9</v>
      </c>
      <c r="AN140">
        <v>429.1</v>
      </c>
      <c r="AO140">
        <v>447.2</v>
      </c>
      <c r="AP140">
        <v>466.4</v>
      </c>
      <c r="AQ140">
        <v>486.6</v>
      </c>
      <c r="AR140">
        <v>508</v>
      </c>
      <c r="AS140">
        <v>530.70000000000005</v>
      </c>
      <c r="AT140">
        <v>554.6</v>
      </c>
    </row>
    <row r="141" spans="1:46" x14ac:dyDescent="0.35">
      <c r="B141" t="s">
        <v>298</v>
      </c>
      <c r="C141">
        <v>347.9</v>
      </c>
      <c r="D141">
        <v>369.1</v>
      </c>
      <c r="E141">
        <v>392.8</v>
      </c>
      <c r="F141">
        <v>419.5</v>
      </c>
      <c r="G141">
        <v>449.1</v>
      </c>
      <c r="H141">
        <v>482.2</v>
      </c>
      <c r="I141">
        <v>519.1</v>
      </c>
      <c r="J141">
        <v>560.9</v>
      </c>
      <c r="K141">
        <v>607.1</v>
      </c>
      <c r="L141">
        <v>658.5</v>
      </c>
      <c r="M141">
        <v>715.8</v>
      </c>
      <c r="N141">
        <v>739.4</v>
      </c>
      <c r="O141">
        <v>764.4</v>
      </c>
      <c r="P141">
        <v>790.7</v>
      </c>
      <c r="Q141">
        <v>818.3</v>
      </c>
      <c r="R141">
        <v>847.4</v>
      </c>
      <c r="S141">
        <v>878.2</v>
      </c>
      <c r="T141">
        <v>910.8</v>
      </c>
      <c r="U141">
        <v>946.4</v>
      </c>
      <c r="V141">
        <v>983.7</v>
      </c>
      <c r="W141">
        <v>1023.7</v>
      </c>
      <c r="X141">
        <v>1066.0999999999999</v>
      </c>
      <c r="Y141">
        <v>1111.4000000000001</v>
      </c>
      <c r="Z141">
        <v>1159.5999999999999</v>
      </c>
      <c r="AA141">
        <v>1211.0999999999999</v>
      </c>
      <c r="AB141">
        <v>1265.9000000000001</v>
      </c>
      <c r="AC141">
        <v>1324.3</v>
      </c>
      <c r="AD141">
        <v>1386.6</v>
      </c>
      <c r="AE141">
        <v>1453.5</v>
      </c>
      <c r="AF141">
        <v>1524.7</v>
      </c>
      <c r="AG141">
        <v>1601</v>
      </c>
      <c r="AH141">
        <v>1682.3</v>
      </c>
      <c r="AI141">
        <v>1769.4</v>
      </c>
      <c r="AJ141">
        <v>1862.3</v>
      </c>
      <c r="AK141">
        <v>1961.6</v>
      </c>
      <c r="AL141">
        <v>2067.5</v>
      </c>
      <c r="AM141">
        <v>2180.9</v>
      </c>
      <c r="AN141">
        <v>2301.8000000000002</v>
      </c>
      <c r="AO141">
        <v>2431.3000000000002</v>
      </c>
      <c r="AP141">
        <v>2569.6999999999998</v>
      </c>
      <c r="AQ141">
        <v>2717.9</v>
      </c>
      <c r="AR141">
        <v>2876.4</v>
      </c>
      <c r="AS141">
        <v>3046.2</v>
      </c>
      <c r="AT141">
        <v>3227.8</v>
      </c>
    </row>
    <row r="142" spans="1:46" x14ac:dyDescent="0.35">
      <c r="B142" t="s">
        <v>303</v>
      </c>
      <c r="C142">
        <v>489.3</v>
      </c>
      <c r="D142">
        <v>470.4</v>
      </c>
      <c r="E142">
        <v>452.9</v>
      </c>
      <c r="F142">
        <v>436.8</v>
      </c>
      <c r="G142">
        <v>421.5</v>
      </c>
      <c r="H142">
        <v>407.3</v>
      </c>
      <c r="I142">
        <v>394</v>
      </c>
      <c r="J142">
        <v>381.7</v>
      </c>
      <c r="K142">
        <v>369.9</v>
      </c>
      <c r="L142">
        <v>358.4</v>
      </c>
      <c r="M142">
        <v>347.2</v>
      </c>
      <c r="N142">
        <v>351.9</v>
      </c>
      <c r="O142">
        <v>357.5</v>
      </c>
      <c r="P142">
        <v>363.8</v>
      </c>
      <c r="Q142">
        <v>370.8</v>
      </c>
      <c r="R142">
        <v>378.6</v>
      </c>
      <c r="S142">
        <v>387</v>
      </c>
      <c r="T142">
        <v>396</v>
      </c>
      <c r="U142">
        <v>406.2</v>
      </c>
      <c r="V142">
        <v>417</v>
      </c>
      <c r="W142">
        <v>428.5</v>
      </c>
      <c r="X142">
        <v>440.8</v>
      </c>
      <c r="Y142">
        <v>453.8</v>
      </c>
      <c r="Z142">
        <v>467.6</v>
      </c>
      <c r="AA142">
        <v>482.2</v>
      </c>
      <c r="AB142">
        <v>497.6</v>
      </c>
      <c r="AC142">
        <v>514</v>
      </c>
      <c r="AD142">
        <v>531.29999999999995</v>
      </c>
      <c r="AE142">
        <v>549.70000000000005</v>
      </c>
      <c r="AF142">
        <v>569.29999999999995</v>
      </c>
      <c r="AG142">
        <v>590</v>
      </c>
      <c r="AH142">
        <v>611.79999999999995</v>
      </c>
      <c r="AI142">
        <v>635</v>
      </c>
      <c r="AJ142">
        <v>659.4</v>
      </c>
      <c r="AK142">
        <v>685.2</v>
      </c>
      <c r="AL142">
        <v>712.5</v>
      </c>
      <c r="AM142">
        <v>741.3</v>
      </c>
      <c r="AN142">
        <v>771.7</v>
      </c>
      <c r="AO142">
        <v>803.9</v>
      </c>
      <c r="AP142">
        <v>837.9</v>
      </c>
      <c r="AQ142">
        <v>873.8</v>
      </c>
      <c r="AR142">
        <v>911.8</v>
      </c>
      <c r="AS142">
        <v>952</v>
      </c>
      <c r="AT142">
        <v>994.5</v>
      </c>
    </row>
    <row r="144" spans="1:46" x14ac:dyDescent="0.35">
      <c r="A144" t="s">
        <v>69</v>
      </c>
    </row>
    <row r="145" spans="2:46" x14ac:dyDescent="0.35">
      <c r="C145">
        <v>2007</v>
      </c>
      <c r="D145">
        <v>2008</v>
      </c>
      <c r="E145">
        <v>2009</v>
      </c>
      <c r="F145">
        <v>2010</v>
      </c>
      <c r="G145">
        <v>2011</v>
      </c>
      <c r="H145">
        <v>2012</v>
      </c>
      <c r="I145">
        <v>2013</v>
      </c>
      <c r="J145">
        <v>2014</v>
      </c>
      <c r="K145">
        <v>2015</v>
      </c>
      <c r="L145">
        <v>2016</v>
      </c>
      <c r="M145">
        <v>2017</v>
      </c>
      <c r="N145">
        <v>2018</v>
      </c>
      <c r="O145">
        <v>2019</v>
      </c>
      <c r="P145">
        <v>2020</v>
      </c>
      <c r="Q145">
        <v>2021</v>
      </c>
      <c r="R145">
        <v>2022</v>
      </c>
      <c r="S145">
        <v>2023</v>
      </c>
      <c r="T145">
        <v>2024</v>
      </c>
      <c r="U145">
        <v>2025</v>
      </c>
      <c r="V145">
        <v>2026</v>
      </c>
      <c r="W145">
        <v>2027</v>
      </c>
      <c r="X145">
        <v>2028</v>
      </c>
      <c r="Y145">
        <v>2029</v>
      </c>
      <c r="Z145">
        <v>2030</v>
      </c>
      <c r="AA145">
        <v>2031</v>
      </c>
      <c r="AB145">
        <v>2032</v>
      </c>
      <c r="AC145">
        <v>2033</v>
      </c>
      <c r="AD145">
        <v>2034</v>
      </c>
      <c r="AE145">
        <v>2035</v>
      </c>
      <c r="AF145">
        <v>2036</v>
      </c>
      <c r="AG145">
        <v>2037</v>
      </c>
      <c r="AH145">
        <v>2038</v>
      </c>
      <c r="AI145">
        <v>2039</v>
      </c>
      <c r="AJ145">
        <v>2040</v>
      </c>
      <c r="AK145">
        <v>2041</v>
      </c>
      <c r="AL145">
        <v>2042</v>
      </c>
      <c r="AM145">
        <v>2043</v>
      </c>
      <c r="AN145">
        <v>2044</v>
      </c>
      <c r="AO145">
        <v>2045</v>
      </c>
      <c r="AP145">
        <v>2046</v>
      </c>
      <c r="AQ145">
        <v>2047</v>
      </c>
      <c r="AR145">
        <v>2048</v>
      </c>
      <c r="AS145">
        <v>2049</v>
      </c>
      <c r="AT145">
        <v>2050</v>
      </c>
    </row>
    <row r="146" spans="2:46" x14ac:dyDescent="0.35">
      <c r="B146" t="s">
        <v>95</v>
      </c>
      <c r="C146">
        <v>45.7</v>
      </c>
      <c r="D146">
        <v>44.6</v>
      </c>
      <c r="E146">
        <v>43.6</v>
      </c>
      <c r="F146">
        <v>42.6</v>
      </c>
      <c r="G146">
        <v>41.9</v>
      </c>
      <c r="H146">
        <v>41.1</v>
      </c>
      <c r="I146">
        <v>40.4</v>
      </c>
      <c r="J146">
        <v>39.6</v>
      </c>
      <c r="K146">
        <v>38.799999999999997</v>
      </c>
      <c r="L146">
        <v>38.299999999999997</v>
      </c>
      <c r="M146">
        <v>37.700000000000003</v>
      </c>
      <c r="N146">
        <v>37.700000000000003</v>
      </c>
      <c r="O146">
        <v>37.799999999999997</v>
      </c>
      <c r="P146">
        <v>37.9</v>
      </c>
      <c r="Q146">
        <v>38.1</v>
      </c>
      <c r="R146">
        <v>38.299999999999997</v>
      </c>
      <c r="S146">
        <v>38.5</v>
      </c>
      <c r="T146">
        <v>38.799999999999997</v>
      </c>
      <c r="U146">
        <v>39.1</v>
      </c>
      <c r="V146">
        <v>39.299999999999997</v>
      </c>
      <c r="W146">
        <v>39.6</v>
      </c>
      <c r="X146">
        <v>39.799999999999997</v>
      </c>
      <c r="Y146">
        <v>40.1</v>
      </c>
      <c r="Z146">
        <v>40.5</v>
      </c>
      <c r="AA146">
        <v>40.9</v>
      </c>
      <c r="AB146">
        <v>41.4</v>
      </c>
      <c r="AC146">
        <v>41.9</v>
      </c>
      <c r="AD146">
        <v>42.5</v>
      </c>
      <c r="AE146">
        <v>43.1</v>
      </c>
      <c r="AF146">
        <v>43.7</v>
      </c>
      <c r="AG146">
        <v>44.4</v>
      </c>
      <c r="AH146">
        <v>45.1</v>
      </c>
      <c r="AI146">
        <v>45.9</v>
      </c>
      <c r="AJ146">
        <v>46.7</v>
      </c>
      <c r="AK146">
        <v>47.7</v>
      </c>
      <c r="AL146">
        <v>48.7</v>
      </c>
      <c r="AM146">
        <v>49.7</v>
      </c>
      <c r="AN146">
        <v>50.9</v>
      </c>
      <c r="AO146">
        <v>52.1</v>
      </c>
      <c r="AP146">
        <v>53.6</v>
      </c>
      <c r="AQ146">
        <v>55.1</v>
      </c>
      <c r="AR146">
        <v>56.8</v>
      </c>
      <c r="AS146">
        <v>58.6</v>
      </c>
      <c r="AT146">
        <v>60.5</v>
      </c>
    </row>
    <row r="147" spans="2:46" x14ac:dyDescent="0.35">
      <c r="B147" t="s">
        <v>100</v>
      </c>
      <c r="C147">
        <v>2.4</v>
      </c>
      <c r="D147">
        <v>2.4</v>
      </c>
      <c r="E147">
        <v>2.4</v>
      </c>
      <c r="F147">
        <v>2.2999999999999998</v>
      </c>
      <c r="G147">
        <v>2.2999999999999998</v>
      </c>
      <c r="H147">
        <v>2.2999999999999998</v>
      </c>
      <c r="I147">
        <v>2.2000000000000002</v>
      </c>
      <c r="J147">
        <v>2.2000000000000002</v>
      </c>
      <c r="K147">
        <v>2.1</v>
      </c>
      <c r="L147">
        <v>2.1</v>
      </c>
      <c r="M147">
        <v>2</v>
      </c>
      <c r="N147">
        <v>2</v>
      </c>
      <c r="O147">
        <v>2</v>
      </c>
      <c r="P147">
        <v>1.9</v>
      </c>
      <c r="Q147">
        <v>1.9</v>
      </c>
      <c r="R147">
        <v>1.9</v>
      </c>
      <c r="S147">
        <v>1.9</v>
      </c>
      <c r="T147">
        <v>1.9</v>
      </c>
      <c r="U147">
        <v>1.9</v>
      </c>
      <c r="V147">
        <v>1.9</v>
      </c>
      <c r="W147">
        <v>1.9</v>
      </c>
      <c r="X147">
        <v>1.8</v>
      </c>
      <c r="Y147">
        <v>1.8</v>
      </c>
      <c r="Z147">
        <v>1.8</v>
      </c>
      <c r="AA147">
        <v>1.8</v>
      </c>
      <c r="AB147">
        <v>1.8</v>
      </c>
      <c r="AC147">
        <v>1.8</v>
      </c>
      <c r="AD147">
        <v>1.8</v>
      </c>
      <c r="AE147">
        <v>1.8</v>
      </c>
      <c r="AF147">
        <v>1.8</v>
      </c>
      <c r="AG147">
        <v>1.8</v>
      </c>
      <c r="AH147">
        <v>1.8</v>
      </c>
      <c r="AI147">
        <v>1.8</v>
      </c>
      <c r="AJ147">
        <v>1.7</v>
      </c>
      <c r="AK147">
        <v>1.7</v>
      </c>
      <c r="AL147">
        <v>1.7</v>
      </c>
      <c r="AM147">
        <v>1.7</v>
      </c>
      <c r="AN147">
        <v>1.7</v>
      </c>
      <c r="AO147">
        <v>1.7</v>
      </c>
      <c r="AP147">
        <v>1.7</v>
      </c>
      <c r="AQ147">
        <v>1.7</v>
      </c>
      <c r="AR147">
        <v>1.7</v>
      </c>
      <c r="AS147">
        <v>1.7</v>
      </c>
      <c r="AT147">
        <v>1.7</v>
      </c>
    </row>
    <row r="148" spans="2:46" x14ac:dyDescent="0.35">
      <c r="B148" t="s">
        <v>105</v>
      </c>
      <c r="C148">
        <v>1.1000000000000001</v>
      </c>
      <c r="D148">
        <v>1.1000000000000001</v>
      </c>
      <c r="E148">
        <v>1</v>
      </c>
      <c r="F148">
        <v>1</v>
      </c>
      <c r="G148">
        <v>1</v>
      </c>
      <c r="H148">
        <v>0.9</v>
      </c>
      <c r="I148">
        <v>0.9</v>
      </c>
      <c r="J148">
        <v>0.9</v>
      </c>
      <c r="K148">
        <v>0.9</v>
      </c>
      <c r="L148">
        <v>0.8</v>
      </c>
      <c r="M148">
        <v>0.8</v>
      </c>
      <c r="N148">
        <v>0.8</v>
      </c>
      <c r="O148">
        <v>0.8</v>
      </c>
      <c r="P148">
        <v>0.8</v>
      </c>
      <c r="Q148">
        <v>0.8</v>
      </c>
      <c r="R148">
        <v>0.8</v>
      </c>
      <c r="S148">
        <v>0.8</v>
      </c>
      <c r="T148">
        <v>0.8</v>
      </c>
      <c r="U148">
        <v>0.8</v>
      </c>
      <c r="V148">
        <v>0.8</v>
      </c>
      <c r="W148">
        <v>0.8</v>
      </c>
      <c r="X148">
        <v>0.8</v>
      </c>
      <c r="Y148">
        <v>0.8</v>
      </c>
      <c r="Z148">
        <v>0.8</v>
      </c>
      <c r="AA148">
        <v>0.8</v>
      </c>
      <c r="AB148">
        <v>0.8</v>
      </c>
      <c r="AC148">
        <v>0.8</v>
      </c>
      <c r="AD148">
        <v>0.7</v>
      </c>
      <c r="AE148">
        <v>0.7</v>
      </c>
      <c r="AF148">
        <v>0.7</v>
      </c>
      <c r="AG148">
        <v>0.7</v>
      </c>
      <c r="AH148">
        <v>0.7</v>
      </c>
      <c r="AI148">
        <v>0.7</v>
      </c>
      <c r="AJ148">
        <v>0.7</v>
      </c>
      <c r="AK148">
        <v>0.7</v>
      </c>
      <c r="AL148">
        <v>0.7</v>
      </c>
      <c r="AM148">
        <v>0.7</v>
      </c>
      <c r="AN148">
        <v>0.7</v>
      </c>
      <c r="AO148">
        <v>0.7</v>
      </c>
      <c r="AP148">
        <v>0.7</v>
      </c>
      <c r="AQ148">
        <v>0.7</v>
      </c>
      <c r="AR148">
        <v>0.7</v>
      </c>
      <c r="AS148">
        <v>0.7</v>
      </c>
      <c r="AT148">
        <v>0.7</v>
      </c>
    </row>
    <row r="149" spans="2:46" x14ac:dyDescent="0.35">
      <c r="B149" t="s">
        <v>110</v>
      </c>
      <c r="C149">
        <v>45.8</v>
      </c>
      <c r="D149">
        <v>47</v>
      </c>
      <c r="E149">
        <v>48.4</v>
      </c>
      <c r="F149">
        <v>49.7</v>
      </c>
      <c r="G149">
        <v>51.1</v>
      </c>
      <c r="H149">
        <v>52.5</v>
      </c>
      <c r="I149">
        <v>53.8</v>
      </c>
      <c r="J149">
        <v>53.5</v>
      </c>
      <c r="K149">
        <v>53.4</v>
      </c>
      <c r="L149">
        <v>53.2</v>
      </c>
      <c r="M149">
        <v>53.1</v>
      </c>
      <c r="N149">
        <v>54.6</v>
      </c>
      <c r="O149">
        <v>56</v>
      </c>
      <c r="P149">
        <v>57.4</v>
      </c>
      <c r="Q149">
        <v>58.9</v>
      </c>
      <c r="R149">
        <v>60.5</v>
      </c>
      <c r="S149">
        <v>62.1</v>
      </c>
      <c r="T149">
        <v>63.8</v>
      </c>
      <c r="U149">
        <v>63.1</v>
      </c>
      <c r="V149">
        <v>62.9</v>
      </c>
      <c r="W149">
        <v>62.8</v>
      </c>
      <c r="X149">
        <v>62.8</v>
      </c>
      <c r="Y149">
        <v>63</v>
      </c>
      <c r="Z149">
        <v>63.2</v>
      </c>
      <c r="AA149">
        <v>63.5</v>
      </c>
      <c r="AB149">
        <v>63.8</v>
      </c>
      <c r="AC149">
        <v>64.099999999999994</v>
      </c>
      <c r="AD149">
        <v>64.5</v>
      </c>
      <c r="AE149">
        <v>64.099999999999994</v>
      </c>
      <c r="AF149">
        <v>64</v>
      </c>
      <c r="AG149">
        <v>63.8</v>
      </c>
      <c r="AH149">
        <v>63.7</v>
      </c>
      <c r="AI149">
        <v>63.6</v>
      </c>
      <c r="AJ149">
        <v>63.6</v>
      </c>
      <c r="AK149">
        <v>63.5</v>
      </c>
      <c r="AL149">
        <v>63.5</v>
      </c>
      <c r="AM149">
        <v>63.5</v>
      </c>
      <c r="AN149">
        <v>63.5</v>
      </c>
      <c r="AO149">
        <v>63.4</v>
      </c>
      <c r="AP149">
        <v>63.4</v>
      </c>
      <c r="AQ149">
        <v>63.3</v>
      </c>
      <c r="AR149">
        <v>63.2</v>
      </c>
      <c r="AS149">
        <v>63.1</v>
      </c>
      <c r="AT149">
        <v>62.9</v>
      </c>
    </row>
    <row r="150" spans="2:46" x14ac:dyDescent="0.35">
      <c r="B150" t="s">
        <v>115</v>
      </c>
      <c r="C150">
        <v>7.9</v>
      </c>
      <c r="D150">
        <v>7.7</v>
      </c>
      <c r="E150">
        <v>7.4</v>
      </c>
      <c r="F150">
        <v>7.2</v>
      </c>
      <c r="G150">
        <v>7</v>
      </c>
      <c r="H150">
        <v>6.8</v>
      </c>
      <c r="I150">
        <v>6.6</v>
      </c>
      <c r="J150">
        <v>6.4</v>
      </c>
      <c r="K150">
        <v>6.2</v>
      </c>
      <c r="L150">
        <v>6</v>
      </c>
      <c r="M150">
        <v>5.8</v>
      </c>
      <c r="N150">
        <v>5.8</v>
      </c>
      <c r="O150">
        <v>5.7</v>
      </c>
      <c r="P150">
        <v>5.7</v>
      </c>
      <c r="Q150">
        <v>5.7</v>
      </c>
      <c r="R150">
        <v>5.7</v>
      </c>
      <c r="S150">
        <v>5.6</v>
      </c>
      <c r="T150">
        <v>5.6</v>
      </c>
      <c r="U150">
        <v>5.6</v>
      </c>
      <c r="V150">
        <v>5.6</v>
      </c>
      <c r="W150">
        <v>5.6</v>
      </c>
      <c r="X150">
        <v>5.6</v>
      </c>
      <c r="Y150">
        <v>5.6</v>
      </c>
      <c r="Z150">
        <v>5.6</v>
      </c>
      <c r="AA150">
        <v>5.6</v>
      </c>
      <c r="AB150">
        <v>5.6</v>
      </c>
      <c r="AC150">
        <v>5.6</v>
      </c>
      <c r="AD150">
        <v>5.6</v>
      </c>
      <c r="AE150">
        <v>5.5</v>
      </c>
      <c r="AF150">
        <v>5.6</v>
      </c>
      <c r="AG150">
        <v>5.5</v>
      </c>
      <c r="AH150">
        <v>5.5</v>
      </c>
      <c r="AI150">
        <v>5.5</v>
      </c>
      <c r="AJ150">
        <v>5.5</v>
      </c>
      <c r="AK150">
        <v>5.5</v>
      </c>
      <c r="AL150">
        <v>5.5</v>
      </c>
      <c r="AM150">
        <v>5.5</v>
      </c>
      <c r="AN150">
        <v>5.5</v>
      </c>
      <c r="AO150">
        <v>5.5</v>
      </c>
      <c r="AP150">
        <v>5.5</v>
      </c>
      <c r="AQ150">
        <v>5.5</v>
      </c>
      <c r="AR150">
        <v>5.5</v>
      </c>
      <c r="AS150">
        <v>5.5</v>
      </c>
      <c r="AT150">
        <v>5.5</v>
      </c>
    </row>
    <row r="151" spans="2:46" x14ac:dyDescent="0.35">
      <c r="B151" t="s">
        <v>120</v>
      </c>
      <c r="C151">
        <v>196.8</v>
      </c>
      <c r="D151">
        <v>191.6</v>
      </c>
      <c r="E151">
        <v>186.7</v>
      </c>
      <c r="F151">
        <v>182</v>
      </c>
      <c r="G151">
        <v>178</v>
      </c>
      <c r="H151">
        <v>174.1</v>
      </c>
      <c r="I151">
        <v>170.3</v>
      </c>
      <c r="J151">
        <v>166.7</v>
      </c>
      <c r="K151">
        <v>163</v>
      </c>
      <c r="L151">
        <v>159.4</v>
      </c>
      <c r="M151">
        <v>155.80000000000001</v>
      </c>
      <c r="N151">
        <v>156.6</v>
      </c>
      <c r="O151">
        <v>157.4</v>
      </c>
      <c r="P151">
        <v>158.1</v>
      </c>
      <c r="Q151">
        <v>158.80000000000001</v>
      </c>
      <c r="R151">
        <v>159.5</v>
      </c>
      <c r="S151">
        <v>160.1</v>
      </c>
      <c r="T151">
        <v>160.69999999999999</v>
      </c>
      <c r="U151">
        <v>161.4</v>
      </c>
      <c r="V151">
        <v>161.69999999999999</v>
      </c>
      <c r="W151">
        <v>162.1</v>
      </c>
      <c r="X151">
        <v>162.4</v>
      </c>
      <c r="Y151">
        <v>162.80000000000001</v>
      </c>
      <c r="Z151">
        <v>163</v>
      </c>
      <c r="AA151">
        <v>163.19999999999999</v>
      </c>
      <c r="AB151">
        <v>163.30000000000001</v>
      </c>
      <c r="AC151">
        <v>163.4</v>
      </c>
      <c r="AD151">
        <v>163.5</v>
      </c>
      <c r="AE151">
        <v>163.5</v>
      </c>
      <c r="AF151">
        <v>163.30000000000001</v>
      </c>
      <c r="AG151">
        <v>163</v>
      </c>
      <c r="AH151">
        <v>162.69999999999999</v>
      </c>
      <c r="AI151">
        <v>162.4</v>
      </c>
      <c r="AJ151">
        <v>161.9</v>
      </c>
      <c r="AK151">
        <v>161.5</v>
      </c>
      <c r="AL151">
        <v>160.9</v>
      </c>
      <c r="AM151">
        <v>160.30000000000001</v>
      </c>
      <c r="AN151">
        <v>159.6</v>
      </c>
      <c r="AO151">
        <v>158.80000000000001</v>
      </c>
      <c r="AP151">
        <v>157.80000000000001</v>
      </c>
      <c r="AQ151">
        <v>156.69999999999999</v>
      </c>
      <c r="AR151">
        <v>155.4</v>
      </c>
      <c r="AS151">
        <v>154</v>
      </c>
      <c r="AT151">
        <v>152.5</v>
      </c>
    </row>
    <row r="152" spans="2:46" x14ac:dyDescent="0.35">
      <c r="B152" t="s">
        <v>125</v>
      </c>
      <c r="C152">
        <v>70.8</v>
      </c>
      <c r="D152">
        <v>69.3</v>
      </c>
      <c r="E152">
        <v>68.400000000000006</v>
      </c>
      <c r="F152">
        <v>67.7</v>
      </c>
      <c r="G152">
        <v>67.099999999999994</v>
      </c>
      <c r="H152">
        <v>66.599999999999994</v>
      </c>
      <c r="I152">
        <v>66.2</v>
      </c>
      <c r="J152">
        <v>65.900000000000006</v>
      </c>
      <c r="K152">
        <v>65.599999999999994</v>
      </c>
      <c r="L152">
        <v>65.5</v>
      </c>
      <c r="M152">
        <v>65.3</v>
      </c>
      <c r="N152">
        <v>66</v>
      </c>
      <c r="O152">
        <v>66.5</v>
      </c>
      <c r="P152">
        <v>66.900000000000006</v>
      </c>
      <c r="Q152">
        <v>67.3</v>
      </c>
      <c r="R152">
        <v>67.5</v>
      </c>
      <c r="S152">
        <v>67.7</v>
      </c>
      <c r="T152">
        <v>67.900000000000006</v>
      </c>
      <c r="U152">
        <v>68.099999999999994</v>
      </c>
      <c r="V152">
        <v>68.3</v>
      </c>
      <c r="W152">
        <v>68.400000000000006</v>
      </c>
      <c r="X152">
        <v>68.5</v>
      </c>
      <c r="Y152">
        <v>68.599999999999994</v>
      </c>
      <c r="Z152">
        <v>68.7</v>
      </c>
      <c r="AA152">
        <v>68.8</v>
      </c>
      <c r="AB152">
        <v>68.900000000000006</v>
      </c>
      <c r="AC152">
        <v>69</v>
      </c>
      <c r="AD152">
        <v>69.099999999999994</v>
      </c>
      <c r="AE152">
        <v>69.3</v>
      </c>
      <c r="AF152">
        <v>69.400000000000006</v>
      </c>
      <c r="AG152">
        <v>69.599999999999994</v>
      </c>
      <c r="AH152">
        <v>69.8</v>
      </c>
      <c r="AI152">
        <v>69.900000000000006</v>
      </c>
      <c r="AJ152">
        <v>70.2</v>
      </c>
      <c r="AK152">
        <v>70.400000000000006</v>
      </c>
      <c r="AL152">
        <v>70.599999999999994</v>
      </c>
      <c r="AM152">
        <v>70.900000000000006</v>
      </c>
      <c r="AN152">
        <v>71.099999999999994</v>
      </c>
      <c r="AO152">
        <v>71.400000000000006</v>
      </c>
      <c r="AP152">
        <v>71.8</v>
      </c>
      <c r="AQ152">
        <v>72.099999999999994</v>
      </c>
      <c r="AR152">
        <v>72.5</v>
      </c>
      <c r="AS152">
        <v>72.900000000000006</v>
      </c>
      <c r="AT152">
        <v>73.400000000000006</v>
      </c>
    </row>
    <row r="153" spans="2:46" x14ac:dyDescent="0.35">
      <c r="B153" t="s">
        <v>130</v>
      </c>
      <c r="C153">
        <v>39.6</v>
      </c>
      <c r="D153">
        <v>38.4</v>
      </c>
      <c r="E153">
        <v>37.6</v>
      </c>
      <c r="F153">
        <v>36.9</v>
      </c>
      <c r="G153">
        <v>36.6</v>
      </c>
      <c r="H153">
        <v>36.299999999999997</v>
      </c>
      <c r="I153">
        <v>36</v>
      </c>
      <c r="J153">
        <v>35.9</v>
      </c>
      <c r="K153">
        <v>35.700000000000003</v>
      </c>
      <c r="L153">
        <v>35.700000000000003</v>
      </c>
      <c r="M153">
        <v>35.799999999999997</v>
      </c>
      <c r="N153">
        <v>36</v>
      </c>
      <c r="O153">
        <v>36.200000000000003</v>
      </c>
      <c r="P153">
        <v>36.200000000000003</v>
      </c>
      <c r="Q153">
        <v>36.200000000000003</v>
      </c>
      <c r="R153">
        <v>36.200000000000003</v>
      </c>
      <c r="S153">
        <v>36.1</v>
      </c>
      <c r="T153">
        <v>36</v>
      </c>
      <c r="U153">
        <v>35.9</v>
      </c>
      <c r="V153">
        <v>35.6</v>
      </c>
      <c r="W153">
        <v>35.4</v>
      </c>
      <c r="X153">
        <v>35.1</v>
      </c>
      <c r="Y153">
        <v>34.799999999999997</v>
      </c>
      <c r="Z153">
        <v>34.6</v>
      </c>
      <c r="AA153">
        <v>34.4</v>
      </c>
      <c r="AB153">
        <v>34.1</v>
      </c>
      <c r="AC153">
        <v>33.9</v>
      </c>
      <c r="AD153">
        <v>33.700000000000003</v>
      </c>
      <c r="AE153">
        <v>33.5</v>
      </c>
      <c r="AF153">
        <v>33.200000000000003</v>
      </c>
      <c r="AG153">
        <v>33</v>
      </c>
      <c r="AH153">
        <v>32.700000000000003</v>
      </c>
      <c r="AI153">
        <v>32.5</v>
      </c>
      <c r="AJ153">
        <v>32.299999999999997</v>
      </c>
      <c r="AK153">
        <v>32.1</v>
      </c>
      <c r="AL153">
        <v>31.9</v>
      </c>
      <c r="AM153">
        <v>31.7</v>
      </c>
      <c r="AN153">
        <v>31.6</v>
      </c>
      <c r="AO153">
        <v>31.4</v>
      </c>
      <c r="AP153">
        <v>31.2</v>
      </c>
      <c r="AQ153">
        <v>31.1</v>
      </c>
      <c r="AR153">
        <v>31</v>
      </c>
      <c r="AS153">
        <v>30.8</v>
      </c>
      <c r="AT153">
        <v>30.7</v>
      </c>
    </row>
    <row r="154" spans="2:46" x14ac:dyDescent="0.35">
      <c r="B154" t="s">
        <v>135</v>
      </c>
      <c r="C154">
        <v>13.1</v>
      </c>
      <c r="D154">
        <v>13.2</v>
      </c>
      <c r="E154">
        <v>13.2</v>
      </c>
      <c r="F154">
        <v>13.3</v>
      </c>
      <c r="G154">
        <v>13.4</v>
      </c>
      <c r="H154">
        <v>13.5</v>
      </c>
      <c r="I154">
        <v>13.6</v>
      </c>
      <c r="J154">
        <v>13.8</v>
      </c>
      <c r="K154">
        <v>13.9</v>
      </c>
      <c r="L154">
        <v>14</v>
      </c>
      <c r="M154">
        <v>14.1</v>
      </c>
      <c r="N154">
        <v>14.3</v>
      </c>
      <c r="O154">
        <v>14.4</v>
      </c>
      <c r="P154">
        <v>14.5</v>
      </c>
      <c r="Q154">
        <v>14.7</v>
      </c>
      <c r="R154">
        <v>14.8</v>
      </c>
      <c r="S154">
        <v>14.9</v>
      </c>
      <c r="T154">
        <v>15</v>
      </c>
      <c r="U154">
        <v>15.1</v>
      </c>
      <c r="V154">
        <v>15.2</v>
      </c>
      <c r="W154">
        <v>15.3</v>
      </c>
      <c r="X154">
        <v>15.4</v>
      </c>
      <c r="Y154">
        <v>15.5</v>
      </c>
      <c r="Z154">
        <v>15.6</v>
      </c>
      <c r="AA154">
        <v>15.7</v>
      </c>
      <c r="AB154">
        <v>15.8</v>
      </c>
      <c r="AC154">
        <v>15.8</v>
      </c>
      <c r="AD154">
        <v>15.9</v>
      </c>
      <c r="AE154">
        <v>16</v>
      </c>
      <c r="AF154">
        <v>16.100000000000001</v>
      </c>
      <c r="AG154">
        <v>16.2</v>
      </c>
      <c r="AH154">
        <v>16.2</v>
      </c>
      <c r="AI154">
        <v>16.3</v>
      </c>
      <c r="AJ154">
        <v>16.399999999999999</v>
      </c>
      <c r="AK154">
        <v>16.5</v>
      </c>
      <c r="AL154">
        <v>16.600000000000001</v>
      </c>
      <c r="AM154">
        <v>16.7</v>
      </c>
      <c r="AN154">
        <v>16.7</v>
      </c>
      <c r="AO154">
        <v>16.8</v>
      </c>
      <c r="AP154">
        <v>16.899999999999999</v>
      </c>
      <c r="AQ154">
        <v>17</v>
      </c>
      <c r="AR154">
        <v>17.100000000000001</v>
      </c>
      <c r="AS154">
        <v>17.2</v>
      </c>
      <c r="AT154">
        <v>17.2</v>
      </c>
    </row>
    <row r="155" spans="2:46" x14ac:dyDescent="0.35">
      <c r="B155" t="s">
        <v>140</v>
      </c>
      <c r="C155">
        <v>12.3</v>
      </c>
      <c r="D155">
        <v>12.3</v>
      </c>
      <c r="E155">
        <v>12.4</v>
      </c>
      <c r="F155">
        <v>12.5</v>
      </c>
      <c r="G155">
        <v>12.6</v>
      </c>
      <c r="H155">
        <v>12.7</v>
      </c>
      <c r="I155">
        <v>12.7</v>
      </c>
      <c r="J155">
        <v>12.8</v>
      </c>
      <c r="K155">
        <v>12.9</v>
      </c>
      <c r="L155">
        <v>12.9</v>
      </c>
      <c r="M155">
        <v>13</v>
      </c>
      <c r="N155">
        <v>13.1</v>
      </c>
      <c r="O155">
        <v>13.3</v>
      </c>
      <c r="P155">
        <v>13.4</v>
      </c>
      <c r="Q155">
        <v>13.5</v>
      </c>
      <c r="R155">
        <v>13.6</v>
      </c>
      <c r="S155">
        <v>13.8</v>
      </c>
      <c r="T155">
        <v>13.9</v>
      </c>
      <c r="U155">
        <v>14</v>
      </c>
      <c r="V155">
        <v>14.1</v>
      </c>
      <c r="W155">
        <v>14.2</v>
      </c>
      <c r="X155">
        <v>14.3</v>
      </c>
      <c r="Y155">
        <v>14.4</v>
      </c>
      <c r="Z155">
        <v>14.5</v>
      </c>
      <c r="AA155">
        <v>14.6</v>
      </c>
      <c r="AB155">
        <v>14.7</v>
      </c>
      <c r="AC155">
        <v>14.8</v>
      </c>
      <c r="AD155">
        <v>14.9</v>
      </c>
      <c r="AE155">
        <v>15</v>
      </c>
      <c r="AF155">
        <v>15.1</v>
      </c>
      <c r="AG155">
        <v>15.2</v>
      </c>
      <c r="AH155">
        <v>15.3</v>
      </c>
      <c r="AI155">
        <v>15.4</v>
      </c>
      <c r="AJ155">
        <v>15.5</v>
      </c>
      <c r="AK155">
        <v>15.6</v>
      </c>
      <c r="AL155">
        <v>15.7</v>
      </c>
      <c r="AM155">
        <v>15.8</v>
      </c>
      <c r="AN155">
        <v>15.9</v>
      </c>
      <c r="AO155">
        <v>16</v>
      </c>
      <c r="AP155">
        <v>16.100000000000001</v>
      </c>
      <c r="AQ155">
        <v>16.2</v>
      </c>
      <c r="AR155">
        <v>16.3</v>
      </c>
      <c r="AS155">
        <v>16.399999999999999</v>
      </c>
      <c r="AT155">
        <v>16.399999999999999</v>
      </c>
    </row>
    <row r="156" spans="2:46" x14ac:dyDescent="0.35">
      <c r="B156" t="s">
        <v>145</v>
      </c>
      <c r="C156">
        <v>1.1000000000000001</v>
      </c>
      <c r="D156">
        <v>1.1000000000000001</v>
      </c>
      <c r="E156">
        <v>1.1000000000000001</v>
      </c>
      <c r="F156">
        <v>1.1000000000000001</v>
      </c>
      <c r="G156">
        <v>1.1000000000000001</v>
      </c>
      <c r="H156">
        <v>1.1000000000000001</v>
      </c>
      <c r="I156">
        <v>1.1000000000000001</v>
      </c>
      <c r="J156">
        <v>1.1000000000000001</v>
      </c>
      <c r="K156">
        <v>1.1000000000000001</v>
      </c>
      <c r="L156">
        <v>1.1000000000000001</v>
      </c>
      <c r="M156">
        <v>1.2</v>
      </c>
      <c r="N156">
        <v>1.2</v>
      </c>
      <c r="O156">
        <v>1.2</v>
      </c>
      <c r="P156">
        <v>1.2</v>
      </c>
      <c r="Q156">
        <v>1.2</v>
      </c>
      <c r="R156">
        <v>1.2</v>
      </c>
      <c r="S156">
        <v>1.3</v>
      </c>
      <c r="T156">
        <v>1.3</v>
      </c>
      <c r="U156">
        <v>1.3</v>
      </c>
      <c r="V156">
        <v>1.3</v>
      </c>
      <c r="W156">
        <v>1.3</v>
      </c>
      <c r="X156">
        <v>1.3</v>
      </c>
      <c r="Y156">
        <v>1.3</v>
      </c>
      <c r="Z156">
        <v>1.3</v>
      </c>
      <c r="AA156">
        <v>1.3</v>
      </c>
      <c r="AB156">
        <v>1.3</v>
      </c>
      <c r="AC156">
        <v>1.3</v>
      </c>
      <c r="AD156">
        <v>1.3</v>
      </c>
      <c r="AE156">
        <v>1.3</v>
      </c>
      <c r="AF156">
        <v>1.3</v>
      </c>
      <c r="AG156">
        <v>1.3</v>
      </c>
      <c r="AH156">
        <v>1.3</v>
      </c>
      <c r="AI156">
        <v>1.3</v>
      </c>
      <c r="AJ156">
        <v>1.3</v>
      </c>
      <c r="AK156">
        <v>1.3</v>
      </c>
      <c r="AL156">
        <v>1.3</v>
      </c>
      <c r="AM156">
        <v>1.3</v>
      </c>
      <c r="AN156">
        <v>1.3</v>
      </c>
      <c r="AO156">
        <v>1.3</v>
      </c>
      <c r="AP156">
        <v>1.3</v>
      </c>
      <c r="AQ156">
        <v>1.3</v>
      </c>
      <c r="AR156">
        <v>1.3</v>
      </c>
      <c r="AS156">
        <v>1.3</v>
      </c>
      <c r="AT156">
        <v>1.3</v>
      </c>
    </row>
    <row r="157" spans="2:46" x14ac:dyDescent="0.35">
      <c r="B157" t="s">
        <v>150</v>
      </c>
      <c r="C157">
        <v>2.2000000000000002</v>
      </c>
      <c r="D157">
        <v>2.2000000000000002</v>
      </c>
      <c r="E157">
        <v>2.2000000000000002</v>
      </c>
      <c r="F157">
        <v>2.2999999999999998</v>
      </c>
      <c r="G157">
        <v>2.2999999999999998</v>
      </c>
      <c r="H157">
        <v>2.2999999999999998</v>
      </c>
      <c r="I157">
        <v>2.2999999999999998</v>
      </c>
      <c r="J157">
        <v>2.2999999999999998</v>
      </c>
      <c r="K157">
        <v>2.4</v>
      </c>
      <c r="L157">
        <v>2.4</v>
      </c>
      <c r="M157">
        <v>2.4</v>
      </c>
      <c r="N157">
        <v>2.4</v>
      </c>
      <c r="O157">
        <v>2.4</v>
      </c>
      <c r="P157">
        <v>2.4</v>
      </c>
      <c r="Q157">
        <v>2.5</v>
      </c>
      <c r="R157">
        <v>2.5</v>
      </c>
      <c r="S157">
        <v>2.5</v>
      </c>
      <c r="T157">
        <v>2.5</v>
      </c>
      <c r="U157">
        <v>2.5</v>
      </c>
      <c r="V157">
        <v>2.5</v>
      </c>
      <c r="W157">
        <v>2.5</v>
      </c>
      <c r="X157">
        <v>2.5</v>
      </c>
      <c r="Y157">
        <v>2.5</v>
      </c>
      <c r="Z157">
        <v>2.5</v>
      </c>
      <c r="AA157">
        <v>2.5</v>
      </c>
      <c r="AB157">
        <v>2.5</v>
      </c>
      <c r="AC157">
        <v>2.5</v>
      </c>
      <c r="AD157">
        <v>2.5</v>
      </c>
      <c r="AE157">
        <v>2.5</v>
      </c>
      <c r="AF157">
        <v>2.5</v>
      </c>
      <c r="AG157">
        <v>2.5</v>
      </c>
      <c r="AH157">
        <v>2.5</v>
      </c>
      <c r="AI157">
        <v>2.5</v>
      </c>
      <c r="AJ157">
        <v>2.5</v>
      </c>
      <c r="AK157">
        <v>2.5</v>
      </c>
      <c r="AL157">
        <v>2.5</v>
      </c>
      <c r="AM157">
        <v>2.5</v>
      </c>
      <c r="AN157">
        <v>2.5</v>
      </c>
      <c r="AO157">
        <v>2.5</v>
      </c>
      <c r="AP157">
        <v>2.4</v>
      </c>
      <c r="AQ157">
        <v>2.4</v>
      </c>
      <c r="AR157">
        <v>2.4</v>
      </c>
      <c r="AS157">
        <v>2.4</v>
      </c>
      <c r="AT157">
        <v>2.4</v>
      </c>
    </row>
    <row r="158" spans="2:46" x14ac:dyDescent="0.35">
      <c r="B158" t="s">
        <v>155</v>
      </c>
      <c r="C158">
        <v>9.1999999999999993</v>
      </c>
      <c r="D158">
        <v>9</v>
      </c>
      <c r="E158">
        <v>8.9</v>
      </c>
      <c r="F158">
        <v>8.8000000000000007</v>
      </c>
      <c r="G158">
        <v>8.6999999999999993</v>
      </c>
      <c r="H158">
        <v>8.6999999999999993</v>
      </c>
      <c r="I158">
        <v>8.6</v>
      </c>
      <c r="J158">
        <v>8.5</v>
      </c>
      <c r="K158">
        <v>8.5</v>
      </c>
      <c r="L158">
        <v>8.4</v>
      </c>
      <c r="M158">
        <v>8.3000000000000007</v>
      </c>
      <c r="N158">
        <v>8.4</v>
      </c>
      <c r="O158">
        <v>8.5</v>
      </c>
      <c r="P158">
        <v>8.6</v>
      </c>
      <c r="Q158">
        <v>8.6</v>
      </c>
      <c r="R158">
        <v>8.6</v>
      </c>
      <c r="S158">
        <v>8.6</v>
      </c>
      <c r="T158">
        <v>8.6999999999999993</v>
      </c>
      <c r="U158">
        <v>8.6999999999999993</v>
      </c>
      <c r="V158">
        <v>8.6999999999999993</v>
      </c>
      <c r="W158">
        <v>8.6999999999999993</v>
      </c>
      <c r="X158">
        <v>8.6999999999999993</v>
      </c>
      <c r="Y158">
        <v>8.6</v>
      </c>
      <c r="Z158">
        <v>8.6</v>
      </c>
      <c r="AA158">
        <v>8.6</v>
      </c>
      <c r="AB158">
        <v>8.6</v>
      </c>
      <c r="AC158">
        <v>8.6</v>
      </c>
      <c r="AD158">
        <v>8.5</v>
      </c>
      <c r="AE158">
        <v>8.5</v>
      </c>
      <c r="AF158">
        <v>8.5</v>
      </c>
      <c r="AG158">
        <v>8.4</v>
      </c>
      <c r="AH158">
        <v>8.4</v>
      </c>
      <c r="AI158">
        <v>8.4</v>
      </c>
      <c r="AJ158">
        <v>8.3000000000000007</v>
      </c>
      <c r="AK158">
        <v>8.3000000000000007</v>
      </c>
      <c r="AL158">
        <v>8.3000000000000007</v>
      </c>
      <c r="AM158">
        <v>8.1999999999999993</v>
      </c>
      <c r="AN158">
        <v>8.1999999999999993</v>
      </c>
      <c r="AO158">
        <v>8.1</v>
      </c>
      <c r="AP158">
        <v>8.1</v>
      </c>
      <c r="AQ158">
        <v>8</v>
      </c>
      <c r="AR158">
        <v>8</v>
      </c>
      <c r="AS158">
        <v>8</v>
      </c>
      <c r="AT158">
        <v>7.9</v>
      </c>
    </row>
    <row r="159" spans="2:46" x14ac:dyDescent="0.35">
      <c r="B159" t="s">
        <v>160</v>
      </c>
      <c r="C159">
        <v>20.7</v>
      </c>
      <c r="D159">
        <v>20.5</v>
      </c>
      <c r="E159">
        <v>20.3</v>
      </c>
      <c r="F159">
        <v>20.2</v>
      </c>
      <c r="G159">
        <v>20.100000000000001</v>
      </c>
      <c r="H159">
        <v>20</v>
      </c>
      <c r="I159">
        <v>19.899999999999999</v>
      </c>
      <c r="J159">
        <v>19.8</v>
      </c>
      <c r="K159">
        <v>19.8</v>
      </c>
      <c r="L159">
        <v>19.7</v>
      </c>
      <c r="M159">
        <v>19.600000000000001</v>
      </c>
      <c r="N159">
        <v>19.899999999999999</v>
      </c>
      <c r="O159">
        <v>20.2</v>
      </c>
      <c r="P159">
        <v>20.399999999999999</v>
      </c>
      <c r="Q159">
        <v>20.5</v>
      </c>
      <c r="R159">
        <v>20.6</v>
      </c>
      <c r="S159">
        <v>20.7</v>
      </c>
      <c r="T159">
        <v>20.8</v>
      </c>
      <c r="U159">
        <v>20.8</v>
      </c>
      <c r="V159">
        <v>20.9</v>
      </c>
      <c r="W159">
        <v>20.9</v>
      </c>
      <c r="X159">
        <v>20.9</v>
      </c>
      <c r="Y159">
        <v>20.9</v>
      </c>
      <c r="Z159">
        <v>20.9</v>
      </c>
      <c r="AA159">
        <v>20.9</v>
      </c>
      <c r="AB159">
        <v>20.9</v>
      </c>
      <c r="AC159">
        <v>20.9</v>
      </c>
      <c r="AD159">
        <v>20.9</v>
      </c>
      <c r="AE159">
        <v>20.9</v>
      </c>
      <c r="AF159">
        <v>20.9</v>
      </c>
      <c r="AG159">
        <v>20.9</v>
      </c>
      <c r="AH159">
        <v>20.8</v>
      </c>
      <c r="AI159">
        <v>20.8</v>
      </c>
      <c r="AJ159">
        <v>20.8</v>
      </c>
      <c r="AK159">
        <v>20.7</v>
      </c>
      <c r="AL159">
        <v>20.7</v>
      </c>
      <c r="AM159">
        <v>20.7</v>
      </c>
      <c r="AN159">
        <v>20.6</v>
      </c>
      <c r="AO159">
        <v>20.6</v>
      </c>
      <c r="AP159">
        <v>20.6</v>
      </c>
      <c r="AQ159">
        <v>20.5</v>
      </c>
      <c r="AR159">
        <v>20.399999999999999</v>
      </c>
      <c r="AS159">
        <v>20.399999999999999</v>
      </c>
      <c r="AT159">
        <v>20.3</v>
      </c>
    </row>
    <row r="160" spans="2:46" x14ac:dyDescent="0.35">
      <c r="B160" t="s">
        <v>165</v>
      </c>
      <c r="C160">
        <v>33.700000000000003</v>
      </c>
      <c r="D160">
        <v>33.5</v>
      </c>
      <c r="E160">
        <v>33.4</v>
      </c>
      <c r="F160">
        <v>33.299999999999997</v>
      </c>
      <c r="G160">
        <v>33.1</v>
      </c>
      <c r="H160">
        <v>33</v>
      </c>
      <c r="I160">
        <v>32.799999999999997</v>
      </c>
      <c r="J160">
        <v>32.700000000000003</v>
      </c>
      <c r="K160">
        <v>32.5</v>
      </c>
      <c r="L160">
        <v>32.299999999999997</v>
      </c>
      <c r="M160">
        <v>32.1</v>
      </c>
      <c r="N160">
        <v>32.5</v>
      </c>
      <c r="O160">
        <v>32.9</v>
      </c>
      <c r="P160">
        <v>33.4</v>
      </c>
      <c r="Q160">
        <v>33.799999999999997</v>
      </c>
      <c r="R160">
        <v>34.200000000000003</v>
      </c>
      <c r="S160">
        <v>34.700000000000003</v>
      </c>
      <c r="T160">
        <v>35.1</v>
      </c>
      <c r="U160">
        <v>35.5</v>
      </c>
      <c r="V160">
        <v>36</v>
      </c>
      <c r="W160">
        <v>36.5</v>
      </c>
      <c r="X160">
        <v>36.9</v>
      </c>
      <c r="Y160">
        <v>37.4</v>
      </c>
      <c r="Z160">
        <v>37.9</v>
      </c>
      <c r="AA160">
        <v>38.4</v>
      </c>
      <c r="AB160">
        <v>38.9</v>
      </c>
      <c r="AC160">
        <v>39.4</v>
      </c>
      <c r="AD160">
        <v>39.9</v>
      </c>
      <c r="AE160">
        <v>40.5</v>
      </c>
      <c r="AF160">
        <v>41</v>
      </c>
      <c r="AG160">
        <v>41.6</v>
      </c>
      <c r="AH160">
        <v>42.1</v>
      </c>
      <c r="AI160">
        <v>42.7</v>
      </c>
      <c r="AJ160">
        <v>43.3</v>
      </c>
      <c r="AK160">
        <v>43.9</v>
      </c>
      <c r="AL160">
        <v>44.5</v>
      </c>
      <c r="AM160">
        <v>45.1</v>
      </c>
      <c r="AN160">
        <v>45.7</v>
      </c>
      <c r="AO160">
        <v>46.3</v>
      </c>
      <c r="AP160">
        <v>46.9</v>
      </c>
      <c r="AQ160">
        <v>47.6</v>
      </c>
      <c r="AR160">
        <v>48.2</v>
      </c>
      <c r="AS160">
        <v>48.9</v>
      </c>
      <c r="AT160">
        <v>49.5</v>
      </c>
    </row>
    <row r="161" spans="2:46" x14ac:dyDescent="0.35">
      <c r="B161" t="s">
        <v>170</v>
      </c>
      <c r="C161">
        <v>10.9</v>
      </c>
      <c r="D161">
        <v>10</v>
      </c>
      <c r="E161">
        <v>9.8000000000000007</v>
      </c>
      <c r="F161">
        <v>9.8000000000000007</v>
      </c>
      <c r="G161">
        <v>9.6</v>
      </c>
      <c r="H161">
        <v>9.6</v>
      </c>
      <c r="I161">
        <v>9.6999999999999993</v>
      </c>
      <c r="J161">
        <v>9.8000000000000007</v>
      </c>
      <c r="K161">
        <v>9.9</v>
      </c>
      <c r="L161">
        <v>10</v>
      </c>
      <c r="M161">
        <v>10.1</v>
      </c>
      <c r="N161">
        <v>10.199999999999999</v>
      </c>
      <c r="O161">
        <v>10.199999999999999</v>
      </c>
      <c r="P161">
        <v>10.1</v>
      </c>
      <c r="Q161">
        <v>10</v>
      </c>
      <c r="R161">
        <v>9.9</v>
      </c>
      <c r="S161">
        <v>9.6999999999999993</v>
      </c>
      <c r="T161">
        <v>9.6</v>
      </c>
      <c r="U161">
        <v>9.6</v>
      </c>
      <c r="V161">
        <v>9.6</v>
      </c>
      <c r="W161">
        <v>9.5</v>
      </c>
      <c r="X161">
        <v>9.4</v>
      </c>
      <c r="Y161">
        <v>9.3000000000000007</v>
      </c>
      <c r="Z161">
        <v>9.1999999999999993</v>
      </c>
      <c r="AA161">
        <v>9.1</v>
      </c>
      <c r="AB161">
        <v>9</v>
      </c>
      <c r="AC161">
        <v>8.9</v>
      </c>
      <c r="AD161">
        <v>8.8000000000000007</v>
      </c>
      <c r="AE161">
        <v>8.6999999999999993</v>
      </c>
      <c r="AF161">
        <v>8.6999999999999993</v>
      </c>
      <c r="AG161">
        <v>8.6</v>
      </c>
      <c r="AH161">
        <v>8.5</v>
      </c>
      <c r="AI161">
        <v>8.5</v>
      </c>
      <c r="AJ161">
        <v>8.4</v>
      </c>
      <c r="AK161">
        <v>8.3000000000000007</v>
      </c>
      <c r="AL161">
        <v>8.1999999999999993</v>
      </c>
      <c r="AM161">
        <v>8.1</v>
      </c>
      <c r="AN161">
        <v>8</v>
      </c>
      <c r="AO161">
        <v>8</v>
      </c>
      <c r="AP161">
        <v>7.9</v>
      </c>
      <c r="AQ161">
        <v>7.8</v>
      </c>
      <c r="AR161">
        <v>7.8</v>
      </c>
      <c r="AS161">
        <v>7.7</v>
      </c>
      <c r="AT161">
        <v>7.6</v>
      </c>
    </row>
    <row r="162" spans="2:46" x14ac:dyDescent="0.35">
      <c r="B162" t="s">
        <v>174</v>
      </c>
      <c r="C162">
        <v>24.1</v>
      </c>
      <c r="D162">
        <v>24.1</v>
      </c>
      <c r="E162">
        <v>24.2</v>
      </c>
      <c r="F162">
        <v>24.3</v>
      </c>
      <c r="G162">
        <v>24.3</v>
      </c>
      <c r="H162">
        <v>24.3</v>
      </c>
      <c r="I162">
        <v>24.4</v>
      </c>
      <c r="J162">
        <v>24.5</v>
      </c>
      <c r="K162">
        <v>24.7</v>
      </c>
      <c r="L162">
        <v>24.9</v>
      </c>
      <c r="M162">
        <v>25.1</v>
      </c>
      <c r="N162">
        <v>25.3</v>
      </c>
      <c r="O162">
        <v>25.2</v>
      </c>
      <c r="P162">
        <v>25.2</v>
      </c>
      <c r="Q162">
        <v>25.1</v>
      </c>
      <c r="R162">
        <v>25</v>
      </c>
      <c r="S162">
        <v>24.8</v>
      </c>
      <c r="T162">
        <v>24.6</v>
      </c>
      <c r="U162">
        <v>24.5</v>
      </c>
      <c r="V162">
        <v>24.6</v>
      </c>
      <c r="W162">
        <v>24.5</v>
      </c>
      <c r="X162">
        <v>24.5</v>
      </c>
      <c r="Y162">
        <v>24.5</v>
      </c>
      <c r="Z162">
        <v>24.4</v>
      </c>
      <c r="AA162">
        <v>24.3</v>
      </c>
      <c r="AB162">
        <v>24.2</v>
      </c>
      <c r="AC162">
        <v>24.1</v>
      </c>
      <c r="AD162">
        <v>24</v>
      </c>
      <c r="AE162">
        <v>23.9</v>
      </c>
      <c r="AF162">
        <v>23.9</v>
      </c>
      <c r="AG162">
        <v>23.8</v>
      </c>
      <c r="AH162">
        <v>23.7</v>
      </c>
      <c r="AI162">
        <v>23.6</v>
      </c>
      <c r="AJ162">
        <v>23.5</v>
      </c>
      <c r="AK162">
        <v>23.4</v>
      </c>
      <c r="AL162">
        <v>23.3</v>
      </c>
      <c r="AM162">
        <v>23.2</v>
      </c>
      <c r="AN162">
        <v>23</v>
      </c>
      <c r="AO162">
        <v>22.9</v>
      </c>
      <c r="AP162">
        <v>22.8</v>
      </c>
      <c r="AQ162">
        <v>22.6</v>
      </c>
      <c r="AR162">
        <v>22.5</v>
      </c>
      <c r="AS162">
        <v>22.3</v>
      </c>
      <c r="AT162">
        <v>22.2</v>
      </c>
    </row>
    <row r="163" spans="2:46" x14ac:dyDescent="0.35">
      <c r="B163" t="s">
        <v>179</v>
      </c>
      <c r="C163">
        <v>53.9</v>
      </c>
      <c r="D163">
        <v>54</v>
      </c>
      <c r="E163">
        <v>54.3</v>
      </c>
      <c r="F163">
        <v>54.6</v>
      </c>
      <c r="G163">
        <v>55</v>
      </c>
      <c r="H163">
        <v>55.4</v>
      </c>
      <c r="I163">
        <v>55.9</v>
      </c>
      <c r="J163">
        <v>56.4</v>
      </c>
      <c r="K163">
        <v>57</v>
      </c>
      <c r="L163">
        <v>57.6</v>
      </c>
      <c r="M163">
        <v>58.2</v>
      </c>
      <c r="N163">
        <v>59.1</v>
      </c>
      <c r="O163">
        <v>59.9</v>
      </c>
      <c r="P163">
        <v>60.7</v>
      </c>
      <c r="Q163">
        <v>61.4</v>
      </c>
      <c r="R163">
        <v>62.1</v>
      </c>
      <c r="S163">
        <v>62.7</v>
      </c>
      <c r="T163">
        <v>63.4</v>
      </c>
      <c r="U163">
        <v>64</v>
      </c>
      <c r="V163">
        <v>64.7</v>
      </c>
      <c r="W163">
        <v>65.3</v>
      </c>
      <c r="X163">
        <v>66</v>
      </c>
      <c r="Y163">
        <v>66.599999999999994</v>
      </c>
      <c r="Z163">
        <v>67.3</v>
      </c>
      <c r="AA163">
        <v>67.900000000000006</v>
      </c>
      <c r="AB163">
        <v>68.599999999999994</v>
      </c>
      <c r="AC163">
        <v>69.2</v>
      </c>
      <c r="AD163">
        <v>69.900000000000006</v>
      </c>
      <c r="AE163">
        <v>70.599999999999994</v>
      </c>
      <c r="AF163">
        <v>71.3</v>
      </c>
      <c r="AG163">
        <v>72</v>
      </c>
      <c r="AH163">
        <v>72.7</v>
      </c>
      <c r="AI163">
        <v>73.400000000000006</v>
      </c>
      <c r="AJ163">
        <v>74.2</v>
      </c>
      <c r="AK163">
        <v>74.900000000000006</v>
      </c>
      <c r="AL163">
        <v>75.7</v>
      </c>
      <c r="AM163">
        <v>76.5</v>
      </c>
      <c r="AN163">
        <v>77.3</v>
      </c>
      <c r="AO163">
        <v>78.099999999999994</v>
      </c>
      <c r="AP163">
        <v>78.900000000000006</v>
      </c>
      <c r="AQ163">
        <v>79.8</v>
      </c>
      <c r="AR163">
        <v>80.7</v>
      </c>
      <c r="AS163">
        <v>81.599999999999994</v>
      </c>
      <c r="AT163">
        <v>82.5</v>
      </c>
    </row>
    <row r="164" spans="2:46" x14ac:dyDescent="0.35">
      <c r="B164" t="s">
        <v>184</v>
      </c>
      <c r="C164">
        <v>8.9</v>
      </c>
      <c r="D164">
        <v>8.9</v>
      </c>
      <c r="E164">
        <v>9</v>
      </c>
      <c r="F164">
        <v>9.1</v>
      </c>
      <c r="G164">
        <v>9.1999999999999993</v>
      </c>
      <c r="H164">
        <v>9.3000000000000007</v>
      </c>
      <c r="I164">
        <v>9.4</v>
      </c>
      <c r="J164">
        <v>9.5</v>
      </c>
      <c r="K164">
        <v>9.6</v>
      </c>
      <c r="L164">
        <v>9.6999999999999993</v>
      </c>
      <c r="M164">
        <v>9.8000000000000007</v>
      </c>
      <c r="N164">
        <v>9.9</v>
      </c>
      <c r="O164">
        <v>10.1</v>
      </c>
      <c r="P164">
        <v>10.199999999999999</v>
      </c>
      <c r="Q164">
        <v>10.3</v>
      </c>
      <c r="R164">
        <v>10.4</v>
      </c>
      <c r="S164">
        <v>10.5</v>
      </c>
      <c r="T164">
        <v>10.6</v>
      </c>
      <c r="U164">
        <v>10.7</v>
      </c>
      <c r="V164">
        <v>10.8</v>
      </c>
      <c r="W164">
        <v>10.9</v>
      </c>
      <c r="X164">
        <v>11</v>
      </c>
      <c r="Y164">
        <v>11.1</v>
      </c>
      <c r="Z164">
        <v>11.2</v>
      </c>
      <c r="AA164">
        <v>11.2</v>
      </c>
      <c r="AB164">
        <v>11.3</v>
      </c>
      <c r="AC164">
        <v>11.4</v>
      </c>
      <c r="AD164">
        <v>11.5</v>
      </c>
      <c r="AE164">
        <v>11.6</v>
      </c>
      <c r="AF164">
        <v>11.6</v>
      </c>
      <c r="AG164">
        <v>11.7</v>
      </c>
      <c r="AH164">
        <v>11.8</v>
      </c>
      <c r="AI164">
        <v>11.9</v>
      </c>
      <c r="AJ164">
        <v>12</v>
      </c>
      <c r="AK164">
        <v>12</v>
      </c>
      <c r="AL164">
        <v>12.1</v>
      </c>
      <c r="AM164">
        <v>12.2</v>
      </c>
      <c r="AN164">
        <v>12.3</v>
      </c>
      <c r="AO164">
        <v>12.3</v>
      </c>
      <c r="AP164">
        <v>12.4</v>
      </c>
      <c r="AQ164">
        <v>12.5</v>
      </c>
      <c r="AR164">
        <v>12.5</v>
      </c>
      <c r="AS164">
        <v>12.6</v>
      </c>
      <c r="AT164">
        <v>12.7</v>
      </c>
    </row>
    <row r="165" spans="2:46" x14ac:dyDescent="0.35">
      <c r="B165" t="s">
        <v>189</v>
      </c>
      <c r="C165">
        <v>36.5</v>
      </c>
      <c r="D165">
        <v>36.6</v>
      </c>
      <c r="E165">
        <v>36.9</v>
      </c>
      <c r="F165">
        <v>37.1</v>
      </c>
      <c r="G165">
        <v>37.4</v>
      </c>
      <c r="H165">
        <v>37.700000000000003</v>
      </c>
      <c r="I165">
        <v>38</v>
      </c>
      <c r="J165">
        <v>38.299999999999997</v>
      </c>
      <c r="K165">
        <v>38.6</v>
      </c>
      <c r="L165">
        <v>39</v>
      </c>
      <c r="M165">
        <v>39.299999999999997</v>
      </c>
      <c r="N165">
        <v>40</v>
      </c>
      <c r="O165">
        <v>40.6</v>
      </c>
      <c r="P165">
        <v>41.2</v>
      </c>
      <c r="Q165">
        <v>41.8</v>
      </c>
      <c r="R165">
        <v>42.4</v>
      </c>
      <c r="S165">
        <v>43</v>
      </c>
      <c r="T165">
        <v>43.6</v>
      </c>
      <c r="U165">
        <v>44.3</v>
      </c>
      <c r="V165">
        <v>44.9</v>
      </c>
      <c r="W165">
        <v>45.6</v>
      </c>
      <c r="X165">
        <v>46.3</v>
      </c>
      <c r="Y165">
        <v>47</v>
      </c>
      <c r="Z165">
        <v>47.8</v>
      </c>
      <c r="AA165">
        <v>48.5</v>
      </c>
      <c r="AB165">
        <v>49.3</v>
      </c>
      <c r="AC165">
        <v>50.1</v>
      </c>
      <c r="AD165">
        <v>50.9</v>
      </c>
      <c r="AE165">
        <v>51.7</v>
      </c>
      <c r="AF165">
        <v>52.6</v>
      </c>
      <c r="AG165">
        <v>53.4</v>
      </c>
      <c r="AH165">
        <v>54.3</v>
      </c>
      <c r="AI165">
        <v>55.3</v>
      </c>
      <c r="AJ165">
        <v>56.2</v>
      </c>
      <c r="AK165">
        <v>57.2</v>
      </c>
      <c r="AL165">
        <v>58.2</v>
      </c>
      <c r="AM165">
        <v>59.2</v>
      </c>
      <c r="AN165">
        <v>60.2</v>
      </c>
      <c r="AO165">
        <v>61.3</v>
      </c>
      <c r="AP165">
        <v>62.4</v>
      </c>
      <c r="AQ165">
        <v>63.5</v>
      </c>
      <c r="AR165">
        <v>64.599999999999994</v>
      </c>
      <c r="AS165">
        <v>65.8</v>
      </c>
      <c r="AT165">
        <v>67</v>
      </c>
    </row>
    <row r="166" spans="2:46" x14ac:dyDescent="0.35">
      <c r="B166" t="s">
        <v>194</v>
      </c>
      <c r="C166">
        <v>9.9</v>
      </c>
      <c r="D166">
        <v>9.8000000000000007</v>
      </c>
      <c r="E166">
        <v>9.6</v>
      </c>
      <c r="F166">
        <v>9.5</v>
      </c>
      <c r="G166">
        <v>9.3000000000000007</v>
      </c>
      <c r="H166">
        <v>9.1999999999999993</v>
      </c>
      <c r="I166">
        <v>9</v>
      </c>
      <c r="J166">
        <v>8.8000000000000007</v>
      </c>
      <c r="K166">
        <v>8.6999999999999993</v>
      </c>
      <c r="L166">
        <v>8.5</v>
      </c>
      <c r="M166">
        <v>8.4</v>
      </c>
      <c r="N166">
        <v>8.3000000000000007</v>
      </c>
      <c r="O166">
        <v>8.3000000000000007</v>
      </c>
      <c r="P166">
        <v>8.3000000000000007</v>
      </c>
      <c r="Q166">
        <v>8.3000000000000007</v>
      </c>
      <c r="R166">
        <v>8.3000000000000007</v>
      </c>
      <c r="S166">
        <v>8.3000000000000007</v>
      </c>
      <c r="T166">
        <v>8.1999999999999993</v>
      </c>
      <c r="U166">
        <v>8.3000000000000007</v>
      </c>
      <c r="V166">
        <v>8.3000000000000007</v>
      </c>
      <c r="W166">
        <v>8.3000000000000007</v>
      </c>
      <c r="X166">
        <v>8.3000000000000007</v>
      </c>
      <c r="Y166">
        <v>8.3000000000000007</v>
      </c>
      <c r="Z166">
        <v>8.3000000000000007</v>
      </c>
      <c r="AA166">
        <v>8.3000000000000007</v>
      </c>
      <c r="AB166">
        <v>8.3000000000000007</v>
      </c>
      <c r="AC166">
        <v>8.4</v>
      </c>
      <c r="AD166">
        <v>8.4</v>
      </c>
      <c r="AE166">
        <v>8.4</v>
      </c>
      <c r="AF166">
        <v>8.4</v>
      </c>
      <c r="AG166">
        <v>8.4</v>
      </c>
      <c r="AH166">
        <v>8.4</v>
      </c>
      <c r="AI166">
        <v>8.5</v>
      </c>
      <c r="AJ166">
        <v>8.5</v>
      </c>
      <c r="AK166">
        <v>8.5</v>
      </c>
      <c r="AL166">
        <v>8.5</v>
      </c>
      <c r="AM166">
        <v>8.5</v>
      </c>
      <c r="AN166">
        <v>8.5</v>
      </c>
      <c r="AO166">
        <v>8.5</v>
      </c>
      <c r="AP166">
        <v>8.6</v>
      </c>
      <c r="AQ166">
        <v>8.6</v>
      </c>
      <c r="AR166">
        <v>8.6</v>
      </c>
      <c r="AS166">
        <v>8.6</v>
      </c>
      <c r="AT166">
        <v>8.6</v>
      </c>
    </row>
    <row r="167" spans="2:46" x14ac:dyDescent="0.35">
      <c r="B167" t="s">
        <v>198</v>
      </c>
      <c r="C167">
        <v>21</v>
      </c>
      <c r="D167">
        <v>20.100000000000001</v>
      </c>
      <c r="E167">
        <v>19.3</v>
      </c>
      <c r="F167">
        <v>18.600000000000001</v>
      </c>
      <c r="G167">
        <v>17.899999999999999</v>
      </c>
      <c r="H167">
        <v>17.3</v>
      </c>
      <c r="I167">
        <v>16.7</v>
      </c>
      <c r="J167">
        <v>16.2</v>
      </c>
      <c r="K167">
        <v>15.7</v>
      </c>
      <c r="L167">
        <v>15.1</v>
      </c>
      <c r="M167">
        <v>14.6</v>
      </c>
      <c r="N167">
        <v>14.7</v>
      </c>
      <c r="O167">
        <v>14.8</v>
      </c>
      <c r="P167">
        <v>14.9</v>
      </c>
      <c r="Q167">
        <v>15</v>
      </c>
      <c r="R167">
        <v>15</v>
      </c>
      <c r="S167">
        <v>15.1</v>
      </c>
      <c r="T167">
        <v>15.1</v>
      </c>
      <c r="U167">
        <v>15.2</v>
      </c>
      <c r="V167">
        <v>15.2</v>
      </c>
      <c r="W167">
        <v>15.2</v>
      </c>
      <c r="X167">
        <v>15.2</v>
      </c>
      <c r="Y167">
        <v>15.2</v>
      </c>
      <c r="Z167">
        <v>15.2</v>
      </c>
      <c r="AA167">
        <v>15.1</v>
      </c>
      <c r="AB167">
        <v>15.1</v>
      </c>
      <c r="AC167">
        <v>15.1</v>
      </c>
      <c r="AD167">
        <v>15.1</v>
      </c>
      <c r="AE167">
        <v>15</v>
      </c>
      <c r="AF167">
        <v>15</v>
      </c>
      <c r="AG167">
        <v>14.9</v>
      </c>
      <c r="AH167">
        <v>14.9</v>
      </c>
      <c r="AI167">
        <v>14.8</v>
      </c>
      <c r="AJ167">
        <v>14.7</v>
      </c>
      <c r="AK167">
        <v>14.7</v>
      </c>
      <c r="AL167">
        <v>14.6</v>
      </c>
      <c r="AM167">
        <v>14.5</v>
      </c>
      <c r="AN167">
        <v>14.4</v>
      </c>
      <c r="AO167">
        <v>14.4</v>
      </c>
      <c r="AP167">
        <v>14.3</v>
      </c>
      <c r="AQ167">
        <v>14.2</v>
      </c>
      <c r="AR167">
        <v>14</v>
      </c>
      <c r="AS167">
        <v>13.9</v>
      </c>
      <c r="AT167">
        <v>13.8</v>
      </c>
    </row>
    <row r="168" spans="2:46" x14ac:dyDescent="0.35">
      <c r="B168" t="s">
        <v>203</v>
      </c>
      <c r="C168">
        <v>46.3</v>
      </c>
      <c r="D168">
        <v>46</v>
      </c>
      <c r="E168">
        <v>45.7</v>
      </c>
      <c r="F168">
        <v>45.4</v>
      </c>
      <c r="G168">
        <v>45.1</v>
      </c>
      <c r="H168">
        <v>44.8</v>
      </c>
      <c r="I168">
        <v>44.3</v>
      </c>
      <c r="J168">
        <v>44</v>
      </c>
      <c r="K168">
        <v>43.7</v>
      </c>
      <c r="L168">
        <v>43.2</v>
      </c>
      <c r="M168">
        <v>42.8</v>
      </c>
      <c r="N168">
        <v>43</v>
      </c>
      <c r="O168">
        <v>42.9</v>
      </c>
      <c r="P168">
        <v>42.8</v>
      </c>
      <c r="Q168">
        <v>42.5</v>
      </c>
      <c r="R168">
        <v>42.2</v>
      </c>
      <c r="S168">
        <v>41.8</v>
      </c>
      <c r="T168">
        <v>41.4</v>
      </c>
      <c r="U168">
        <v>41</v>
      </c>
      <c r="V168">
        <v>40.9</v>
      </c>
      <c r="W168">
        <v>40.6</v>
      </c>
      <c r="X168">
        <v>40.299999999999997</v>
      </c>
      <c r="Y168">
        <v>40</v>
      </c>
      <c r="Z168">
        <v>39.700000000000003</v>
      </c>
      <c r="AA168">
        <v>39.299999999999997</v>
      </c>
      <c r="AB168">
        <v>38.9</v>
      </c>
      <c r="AC168">
        <v>38.5</v>
      </c>
      <c r="AD168">
        <v>38</v>
      </c>
      <c r="AE168">
        <v>37.6</v>
      </c>
      <c r="AF168">
        <v>37.200000000000003</v>
      </c>
      <c r="AG168">
        <v>36.799999999999997</v>
      </c>
      <c r="AH168">
        <v>36.4</v>
      </c>
      <c r="AI168">
        <v>35.9</v>
      </c>
      <c r="AJ168">
        <v>35.5</v>
      </c>
      <c r="AK168">
        <v>35</v>
      </c>
      <c r="AL168">
        <v>34.4</v>
      </c>
      <c r="AM168">
        <v>33.9</v>
      </c>
      <c r="AN168">
        <v>33.4</v>
      </c>
      <c r="AO168">
        <v>32.799999999999997</v>
      </c>
      <c r="AP168">
        <v>32.200000000000003</v>
      </c>
      <c r="AQ168">
        <v>31.5</v>
      </c>
      <c r="AR168">
        <v>30.8</v>
      </c>
      <c r="AS168">
        <v>30.2</v>
      </c>
      <c r="AT168">
        <v>29.5</v>
      </c>
    </row>
    <row r="169" spans="2:46" x14ac:dyDescent="0.35">
      <c r="B169" t="s">
        <v>208</v>
      </c>
      <c r="C169">
        <v>11.1</v>
      </c>
      <c r="D169">
        <v>11.1</v>
      </c>
      <c r="E169">
        <v>11.2</v>
      </c>
      <c r="F169">
        <v>11.2</v>
      </c>
      <c r="G169">
        <v>11.3</v>
      </c>
      <c r="H169">
        <v>11.3</v>
      </c>
      <c r="I169">
        <v>11.4</v>
      </c>
      <c r="J169">
        <v>11.5</v>
      </c>
      <c r="K169">
        <v>11.5</v>
      </c>
      <c r="L169">
        <v>11.6</v>
      </c>
      <c r="M169">
        <v>11.7</v>
      </c>
      <c r="N169">
        <v>11.9</v>
      </c>
      <c r="O169">
        <v>12</v>
      </c>
      <c r="P169">
        <v>12.1</v>
      </c>
      <c r="Q169">
        <v>12.2</v>
      </c>
      <c r="R169">
        <v>12.2</v>
      </c>
      <c r="S169">
        <v>12.3</v>
      </c>
      <c r="T169">
        <v>12.3</v>
      </c>
      <c r="U169">
        <v>12.4</v>
      </c>
      <c r="V169">
        <v>12.5</v>
      </c>
      <c r="W169">
        <v>12.6</v>
      </c>
      <c r="X169">
        <v>12.7</v>
      </c>
      <c r="Y169">
        <v>12.8</v>
      </c>
      <c r="Z169">
        <v>12.9</v>
      </c>
      <c r="AA169">
        <v>13</v>
      </c>
      <c r="AB169">
        <v>13.1</v>
      </c>
      <c r="AC169">
        <v>13.1</v>
      </c>
      <c r="AD169">
        <v>13.2</v>
      </c>
      <c r="AE169">
        <v>13.3</v>
      </c>
      <c r="AF169">
        <v>13.4</v>
      </c>
      <c r="AG169">
        <v>13.4</v>
      </c>
      <c r="AH169">
        <v>13.5</v>
      </c>
      <c r="AI169">
        <v>13.5</v>
      </c>
      <c r="AJ169">
        <v>13.6</v>
      </c>
      <c r="AK169">
        <v>13.6</v>
      </c>
      <c r="AL169">
        <v>13.6</v>
      </c>
      <c r="AM169">
        <v>13.6</v>
      </c>
      <c r="AN169">
        <v>13.6</v>
      </c>
      <c r="AO169">
        <v>13.5</v>
      </c>
      <c r="AP169">
        <v>13.4</v>
      </c>
      <c r="AQ169">
        <v>13.3</v>
      </c>
      <c r="AR169">
        <v>13.2</v>
      </c>
      <c r="AS169">
        <v>13</v>
      </c>
      <c r="AT169">
        <v>12.8</v>
      </c>
    </row>
    <row r="170" spans="2:46" x14ac:dyDescent="0.35">
      <c r="B170" t="s">
        <v>213</v>
      </c>
      <c r="C170">
        <v>62.1</v>
      </c>
      <c r="D170">
        <v>61.7</v>
      </c>
      <c r="E170">
        <v>61.3</v>
      </c>
      <c r="F170">
        <v>60.9</v>
      </c>
      <c r="G170">
        <v>60.5</v>
      </c>
      <c r="H170">
        <v>60.1</v>
      </c>
      <c r="I170">
        <v>59.6</v>
      </c>
      <c r="J170">
        <v>59.1</v>
      </c>
      <c r="K170">
        <v>58.5</v>
      </c>
      <c r="L170">
        <v>57.9</v>
      </c>
      <c r="M170">
        <v>57.3</v>
      </c>
      <c r="N170">
        <v>58</v>
      </c>
      <c r="O170">
        <v>58.7</v>
      </c>
      <c r="P170">
        <v>59.4</v>
      </c>
      <c r="Q170">
        <v>60.1</v>
      </c>
      <c r="R170">
        <v>60.8</v>
      </c>
      <c r="S170">
        <v>61.4</v>
      </c>
      <c r="T170">
        <v>62.1</v>
      </c>
      <c r="U170">
        <v>62.7</v>
      </c>
      <c r="V170">
        <v>63.4</v>
      </c>
      <c r="W170">
        <v>64</v>
      </c>
      <c r="X170">
        <v>64.7</v>
      </c>
      <c r="Y170">
        <v>65.3</v>
      </c>
      <c r="Z170">
        <v>65.900000000000006</v>
      </c>
      <c r="AA170">
        <v>66.599999999999994</v>
      </c>
      <c r="AB170">
        <v>67.2</v>
      </c>
      <c r="AC170">
        <v>67.8</v>
      </c>
      <c r="AD170">
        <v>68.5</v>
      </c>
      <c r="AE170">
        <v>69.099999999999994</v>
      </c>
      <c r="AF170">
        <v>69.7</v>
      </c>
      <c r="AG170">
        <v>70.3</v>
      </c>
      <c r="AH170">
        <v>70.900000000000006</v>
      </c>
      <c r="AI170">
        <v>71.5</v>
      </c>
      <c r="AJ170">
        <v>72.2</v>
      </c>
      <c r="AK170">
        <v>72.8</v>
      </c>
      <c r="AL170">
        <v>73.400000000000006</v>
      </c>
      <c r="AM170">
        <v>74</v>
      </c>
      <c r="AN170">
        <v>74.599999999999994</v>
      </c>
      <c r="AO170">
        <v>75.2</v>
      </c>
      <c r="AP170">
        <v>75.8</v>
      </c>
      <c r="AQ170">
        <v>76.400000000000006</v>
      </c>
      <c r="AR170">
        <v>77</v>
      </c>
      <c r="AS170">
        <v>77.5</v>
      </c>
      <c r="AT170">
        <v>78.099999999999994</v>
      </c>
    </row>
    <row r="171" spans="2:46" x14ac:dyDescent="0.35">
      <c r="B171" t="s">
        <v>218</v>
      </c>
      <c r="C171">
        <v>69.2</v>
      </c>
      <c r="D171">
        <v>69.7</v>
      </c>
      <c r="E171">
        <v>70.3</v>
      </c>
      <c r="F171">
        <v>70.8</v>
      </c>
      <c r="G171">
        <v>71.3</v>
      </c>
      <c r="H171">
        <v>71.7</v>
      </c>
      <c r="I171">
        <v>72.099999999999994</v>
      </c>
      <c r="J171">
        <v>72.400000000000006</v>
      </c>
      <c r="K171">
        <v>72.7</v>
      </c>
      <c r="L171">
        <v>72.900000000000006</v>
      </c>
      <c r="M171">
        <v>72.900000000000006</v>
      </c>
      <c r="N171">
        <v>73.900000000000006</v>
      </c>
      <c r="O171">
        <v>74.8</v>
      </c>
      <c r="P171">
        <v>75.7</v>
      </c>
      <c r="Q171">
        <v>76.7</v>
      </c>
      <c r="R171">
        <v>77.599999999999994</v>
      </c>
      <c r="S171">
        <v>78.5</v>
      </c>
      <c r="T171">
        <v>79.5</v>
      </c>
      <c r="U171">
        <v>80.5</v>
      </c>
      <c r="V171">
        <v>81.5</v>
      </c>
      <c r="W171">
        <v>82.5</v>
      </c>
      <c r="X171">
        <v>83.5</v>
      </c>
      <c r="Y171">
        <v>84.5</v>
      </c>
      <c r="Z171">
        <v>85.5</v>
      </c>
      <c r="AA171">
        <v>86.6</v>
      </c>
      <c r="AB171">
        <v>87.7</v>
      </c>
      <c r="AC171">
        <v>88.8</v>
      </c>
      <c r="AD171">
        <v>89.9</v>
      </c>
      <c r="AE171">
        <v>91</v>
      </c>
      <c r="AF171">
        <v>92.1</v>
      </c>
      <c r="AG171">
        <v>93.3</v>
      </c>
      <c r="AH171">
        <v>94.5</v>
      </c>
      <c r="AI171">
        <v>95.6</v>
      </c>
      <c r="AJ171">
        <v>96.8</v>
      </c>
      <c r="AK171">
        <v>98.1</v>
      </c>
      <c r="AL171">
        <v>99.3</v>
      </c>
      <c r="AM171">
        <v>100.5</v>
      </c>
      <c r="AN171">
        <v>101.8</v>
      </c>
      <c r="AO171">
        <v>103</v>
      </c>
      <c r="AP171">
        <v>104.3</v>
      </c>
      <c r="AQ171">
        <v>105.6</v>
      </c>
      <c r="AR171">
        <v>106.9</v>
      </c>
      <c r="AS171">
        <v>108.2</v>
      </c>
      <c r="AT171">
        <v>109.5</v>
      </c>
    </row>
    <row r="172" spans="2:46" x14ac:dyDescent="0.35">
      <c r="B172" t="s">
        <v>223</v>
      </c>
      <c r="C172">
        <v>32.299999999999997</v>
      </c>
      <c r="D172">
        <v>32.6</v>
      </c>
      <c r="E172">
        <v>32.9</v>
      </c>
      <c r="F172">
        <v>33.1</v>
      </c>
      <c r="G172">
        <v>33.299999999999997</v>
      </c>
      <c r="H172">
        <v>33.5</v>
      </c>
      <c r="I172">
        <v>33.6</v>
      </c>
      <c r="J172">
        <v>33.700000000000003</v>
      </c>
      <c r="K172">
        <v>33.799999999999997</v>
      </c>
      <c r="L172">
        <v>33.799999999999997</v>
      </c>
      <c r="M172">
        <v>33.799999999999997</v>
      </c>
      <c r="N172">
        <v>34.1</v>
      </c>
      <c r="O172">
        <v>34.5</v>
      </c>
      <c r="P172">
        <v>34.799999999999997</v>
      </c>
      <c r="Q172">
        <v>35.200000000000003</v>
      </c>
      <c r="R172">
        <v>35.5</v>
      </c>
      <c r="S172">
        <v>35.799999999999997</v>
      </c>
      <c r="T172">
        <v>36.200000000000003</v>
      </c>
      <c r="U172">
        <v>36.5</v>
      </c>
      <c r="V172">
        <v>36.9</v>
      </c>
      <c r="W172">
        <v>37.200000000000003</v>
      </c>
      <c r="X172">
        <v>37.6</v>
      </c>
      <c r="Y172">
        <v>37.9</v>
      </c>
      <c r="Z172">
        <v>38.299999999999997</v>
      </c>
      <c r="AA172">
        <v>38.6</v>
      </c>
      <c r="AB172">
        <v>39</v>
      </c>
      <c r="AC172">
        <v>39.299999999999997</v>
      </c>
      <c r="AD172">
        <v>39.700000000000003</v>
      </c>
      <c r="AE172">
        <v>40.1</v>
      </c>
      <c r="AF172">
        <v>40.4</v>
      </c>
      <c r="AG172">
        <v>40.799999999999997</v>
      </c>
      <c r="AH172">
        <v>41.2</v>
      </c>
      <c r="AI172">
        <v>41.5</v>
      </c>
      <c r="AJ172">
        <v>41.9</v>
      </c>
      <c r="AK172">
        <v>42.3</v>
      </c>
      <c r="AL172">
        <v>42.6</v>
      </c>
      <c r="AM172">
        <v>43</v>
      </c>
      <c r="AN172">
        <v>43.4</v>
      </c>
      <c r="AO172">
        <v>43.7</v>
      </c>
      <c r="AP172">
        <v>44.1</v>
      </c>
      <c r="AQ172">
        <v>44.5</v>
      </c>
      <c r="AR172">
        <v>44.8</v>
      </c>
      <c r="AS172">
        <v>45.2</v>
      </c>
      <c r="AT172">
        <v>45.6</v>
      </c>
    </row>
    <row r="173" spans="2:46" x14ac:dyDescent="0.35">
      <c r="B173" t="s">
        <v>228</v>
      </c>
      <c r="C173">
        <v>14.3</v>
      </c>
      <c r="D173">
        <v>14.4</v>
      </c>
      <c r="E173">
        <v>14.4</v>
      </c>
      <c r="F173">
        <v>14.5</v>
      </c>
      <c r="G173">
        <v>14.5</v>
      </c>
      <c r="H173">
        <v>14.6</v>
      </c>
      <c r="I173">
        <v>14.6</v>
      </c>
      <c r="J173">
        <v>14.6</v>
      </c>
      <c r="K173">
        <v>14.6</v>
      </c>
      <c r="L173">
        <v>14.6</v>
      </c>
      <c r="M173">
        <v>14.5</v>
      </c>
      <c r="N173">
        <v>14.6</v>
      </c>
      <c r="O173">
        <v>14.8</v>
      </c>
      <c r="P173">
        <v>14.9</v>
      </c>
      <c r="Q173">
        <v>15</v>
      </c>
      <c r="R173">
        <v>15.1</v>
      </c>
      <c r="S173">
        <v>15.2</v>
      </c>
      <c r="T173">
        <v>15.3</v>
      </c>
      <c r="U173">
        <v>15.4</v>
      </c>
      <c r="V173">
        <v>15.5</v>
      </c>
      <c r="W173">
        <v>15.6</v>
      </c>
      <c r="X173">
        <v>15.6</v>
      </c>
      <c r="Y173">
        <v>15.7</v>
      </c>
      <c r="Z173">
        <v>15.8</v>
      </c>
      <c r="AA173">
        <v>15.9</v>
      </c>
      <c r="AB173">
        <v>16</v>
      </c>
      <c r="AC173">
        <v>16</v>
      </c>
      <c r="AD173">
        <v>16.100000000000001</v>
      </c>
      <c r="AE173">
        <v>16.2</v>
      </c>
      <c r="AF173">
        <v>16.3</v>
      </c>
      <c r="AG173">
        <v>16.3</v>
      </c>
      <c r="AH173">
        <v>16.399999999999999</v>
      </c>
      <c r="AI173">
        <v>16.5</v>
      </c>
      <c r="AJ173">
        <v>16.5</v>
      </c>
      <c r="AK173">
        <v>16.600000000000001</v>
      </c>
      <c r="AL173">
        <v>16.600000000000001</v>
      </c>
      <c r="AM173">
        <v>16.7</v>
      </c>
      <c r="AN173">
        <v>16.8</v>
      </c>
      <c r="AO173">
        <v>16.8</v>
      </c>
      <c r="AP173">
        <v>16.899999999999999</v>
      </c>
      <c r="AQ173">
        <v>16.899999999999999</v>
      </c>
      <c r="AR173">
        <v>16.899999999999999</v>
      </c>
      <c r="AS173">
        <v>17</v>
      </c>
      <c r="AT173">
        <v>17</v>
      </c>
    </row>
    <row r="174" spans="2:46" x14ac:dyDescent="0.35">
      <c r="B174" t="s">
        <v>233</v>
      </c>
      <c r="C174">
        <v>60.3</v>
      </c>
      <c r="D174">
        <v>60.5</v>
      </c>
      <c r="E174">
        <v>60.5</v>
      </c>
      <c r="F174">
        <v>60.5</v>
      </c>
      <c r="G174">
        <v>60.4</v>
      </c>
      <c r="H174">
        <v>60.2</v>
      </c>
      <c r="I174">
        <v>59.9</v>
      </c>
      <c r="J174">
        <v>59.6</v>
      </c>
      <c r="K174">
        <v>59.2</v>
      </c>
      <c r="L174">
        <v>58.7</v>
      </c>
      <c r="M174">
        <v>58</v>
      </c>
      <c r="N174">
        <v>58.8</v>
      </c>
      <c r="O174">
        <v>59.4</v>
      </c>
      <c r="P174">
        <v>60.1</v>
      </c>
      <c r="Q174">
        <v>60.6</v>
      </c>
      <c r="R174">
        <v>61.2</v>
      </c>
      <c r="S174">
        <v>61.7</v>
      </c>
      <c r="T174">
        <v>62.2</v>
      </c>
      <c r="U174">
        <v>62.7</v>
      </c>
      <c r="V174">
        <v>63.1</v>
      </c>
      <c r="W174">
        <v>63.6</v>
      </c>
      <c r="X174">
        <v>64</v>
      </c>
      <c r="Y174">
        <v>64.5</v>
      </c>
      <c r="Z174">
        <v>64.900000000000006</v>
      </c>
      <c r="AA174">
        <v>65.3</v>
      </c>
      <c r="AB174">
        <v>65.599999999999994</v>
      </c>
      <c r="AC174">
        <v>66</v>
      </c>
      <c r="AD174">
        <v>66.400000000000006</v>
      </c>
      <c r="AE174">
        <v>66.7</v>
      </c>
      <c r="AF174">
        <v>67.099999999999994</v>
      </c>
      <c r="AG174">
        <v>67.400000000000006</v>
      </c>
      <c r="AH174">
        <v>67.7</v>
      </c>
      <c r="AI174">
        <v>68</v>
      </c>
      <c r="AJ174">
        <v>68.3</v>
      </c>
      <c r="AK174">
        <v>68.599999999999994</v>
      </c>
      <c r="AL174">
        <v>68.900000000000006</v>
      </c>
      <c r="AM174">
        <v>69.099999999999994</v>
      </c>
      <c r="AN174">
        <v>69.400000000000006</v>
      </c>
      <c r="AO174">
        <v>69.599999999999994</v>
      </c>
      <c r="AP174">
        <v>69.900000000000006</v>
      </c>
      <c r="AQ174">
        <v>70.099999999999994</v>
      </c>
      <c r="AR174">
        <v>70.2</v>
      </c>
      <c r="AS174">
        <v>70.400000000000006</v>
      </c>
      <c r="AT174">
        <v>70.599999999999994</v>
      </c>
    </row>
    <row r="175" spans="2:46" x14ac:dyDescent="0.35">
      <c r="B175" t="s">
        <v>238</v>
      </c>
      <c r="C175">
        <v>13.7</v>
      </c>
      <c r="D175">
        <v>13.7</v>
      </c>
      <c r="E175">
        <v>13.7</v>
      </c>
      <c r="F175">
        <v>13.7</v>
      </c>
      <c r="G175">
        <v>13.7</v>
      </c>
      <c r="H175">
        <v>13.6</v>
      </c>
      <c r="I175">
        <v>13.6</v>
      </c>
      <c r="J175">
        <v>13.5</v>
      </c>
      <c r="K175">
        <v>13.4</v>
      </c>
      <c r="L175">
        <v>13.3</v>
      </c>
      <c r="M175">
        <v>13.2</v>
      </c>
      <c r="N175">
        <v>13.3</v>
      </c>
      <c r="O175">
        <v>13.4</v>
      </c>
      <c r="P175">
        <v>13.6</v>
      </c>
      <c r="Q175">
        <v>13.7</v>
      </c>
      <c r="R175">
        <v>13.8</v>
      </c>
      <c r="S175">
        <v>13.9</v>
      </c>
      <c r="T175">
        <v>14</v>
      </c>
      <c r="U175">
        <v>14.1</v>
      </c>
      <c r="V175">
        <v>14.2</v>
      </c>
      <c r="W175">
        <v>14.4</v>
      </c>
      <c r="X175">
        <v>14.5</v>
      </c>
      <c r="Y175">
        <v>14.6</v>
      </c>
      <c r="Z175">
        <v>14.7</v>
      </c>
      <c r="AA175">
        <v>14.8</v>
      </c>
      <c r="AB175">
        <v>14.9</v>
      </c>
      <c r="AC175">
        <v>15</v>
      </c>
      <c r="AD175">
        <v>15</v>
      </c>
      <c r="AE175">
        <v>15.1</v>
      </c>
      <c r="AF175">
        <v>15.2</v>
      </c>
      <c r="AG175">
        <v>15.3</v>
      </c>
      <c r="AH175">
        <v>15.4</v>
      </c>
      <c r="AI175">
        <v>15.5</v>
      </c>
      <c r="AJ175">
        <v>15.6</v>
      </c>
      <c r="AK175">
        <v>15.7</v>
      </c>
      <c r="AL175">
        <v>15.7</v>
      </c>
      <c r="AM175">
        <v>15.8</v>
      </c>
      <c r="AN175">
        <v>15.9</v>
      </c>
      <c r="AO175">
        <v>16</v>
      </c>
      <c r="AP175">
        <v>16</v>
      </c>
      <c r="AQ175">
        <v>16.100000000000001</v>
      </c>
      <c r="AR175">
        <v>16.2</v>
      </c>
      <c r="AS175">
        <v>16.2</v>
      </c>
      <c r="AT175">
        <v>16.3</v>
      </c>
    </row>
    <row r="176" spans="2:46" x14ac:dyDescent="0.35">
      <c r="B176" t="s">
        <v>243</v>
      </c>
      <c r="C176">
        <v>11.1</v>
      </c>
      <c r="D176">
        <v>11.4</v>
      </c>
      <c r="E176">
        <v>11.8</v>
      </c>
      <c r="F176">
        <v>12.2</v>
      </c>
      <c r="G176">
        <v>12.6</v>
      </c>
      <c r="H176">
        <v>13</v>
      </c>
      <c r="I176">
        <v>13.4</v>
      </c>
      <c r="J176">
        <v>13.8</v>
      </c>
      <c r="K176">
        <v>14.3</v>
      </c>
      <c r="L176">
        <v>14.7</v>
      </c>
      <c r="M176">
        <v>15.2</v>
      </c>
      <c r="N176">
        <v>15.3</v>
      </c>
      <c r="O176">
        <v>15.5</v>
      </c>
      <c r="P176">
        <v>15.6</v>
      </c>
      <c r="Q176">
        <v>15.7</v>
      </c>
      <c r="R176">
        <v>15.9</v>
      </c>
      <c r="S176">
        <v>16</v>
      </c>
      <c r="T176">
        <v>16.100000000000001</v>
      </c>
      <c r="U176">
        <v>16.2</v>
      </c>
      <c r="V176">
        <v>16.3</v>
      </c>
      <c r="W176">
        <v>16.399999999999999</v>
      </c>
      <c r="X176">
        <v>16.600000000000001</v>
      </c>
      <c r="Y176">
        <v>16.7</v>
      </c>
      <c r="Z176">
        <v>16.8</v>
      </c>
      <c r="AA176">
        <v>16.899999999999999</v>
      </c>
      <c r="AB176">
        <v>17</v>
      </c>
      <c r="AC176">
        <v>17.100000000000001</v>
      </c>
      <c r="AD176">
        <v>17.2</v>
      </c>
      <c r="AE176">
        <v>17.3</v>
      </c>
      <c r="AF176">
        <v>17.399999999999999</v>
      </c>
      <c r="AG176">
        <v>17.5</v>
      </c>
      <c r="AH176">
        <v>17.600000000000001</v>
      </c>
      <c r="AI176">
        <v>17.7</v>
      </c>
      <c r="AJ176">
        <v>17.8</v>
      </c>
      <c r="AK176">
        <v>17.899999999999999</v>
      </c>
      <c r="AL176">
        <v>18</v>
      </c>
      <c r="AM176">
        <v>18</v>
      </c>
      <c r="AN176">
        <v>18.100000000000001</v>
      </c>
      <c r="AO176">
        <v>18.2</v>
      </c>
      <c r="AP176">
        <v>18.3</v>
      </c>
      <c r="AQ176">
        <v>18.3</v>
      </c>
      <c r="AR176">
        <v>18.399999999999999</v>
      </c>
      <c r="AS176">
        <v>18.5</v>
      </c>
      <c r="AT176">
        <v>18.5</v>
      </c>
    </row>
    <row r="177" spans="1:46" x14ac:dyDescent="0.35">
      <c r="B177" t="s">
        <v>248</v>
      </c>
      <c r="C177">
        <v>10.1</v>
      </c>
      <c r="D177">
        <v>10.1</v>
      </c>
      <c r="E177">
        <v>10.199999999999999</v>
      </c>
      <c r="F177">
        <v>10.3</v>
      </c>
      <c r="G177">
        <v>10.5</v>
      </c>
      <c r="H177">
        <v>10.6</v>
      </c>
      <c r="I177">
        <v>10.8</v>
      </c>
      <c r="J177">
        <v>10.9</v>
      </c>
      <c r="K177">
        <v>11.1</v>
      </c>
      <c r="L177">
        <v>11.2</v>
      </c>
      <c r="M177">
        <v>11.4</v>
      </c>
      <c r="N177">
        <v>11.3</v>
      </c>
      <c r="O177">
        <v>11.3</v>
      </c>
      <c r="P177">
        <v>11.2</v>
      </c>
      <c r="Q177">
        <v>11.1</v>
      </c>
      <c r="R177">
        <v>11.1</v>
      </c>
      <c r="S177">
        <v>11</v>
      </c>
      <c r="T177">
        <v>10.9</v>
      </c>
      <c r="U177">
        <v>10.8</v>
      </c>
      <c r="V177">
        <v>10.8</v>
      </c>
      <c r="W177">
        <v>10.7</v>
      </c>
      <c r="X177">
        <v>10.6</v>
      </c>
      <c r="Y177">
        <v>10.5</v>
      </c>
      <c r="Z177">
        <v>10.5</v>
      </c>
      <c r="AA177">
        <v>10.4</v>
      </c>
      <c r="AB177">
        <v>10.3</v>
      </c>
      <c r="AC177">
        <v>10.199999999999999</v>
      </c>
      <c r="AD177">
        <v>10.1</v>
      </c>
      <c r="AE177">
        <v>10.1</v>
      </c>
      <c r="AF177">
        <v>10</v>
      </c>
      <c r="AG177">
        <v>9.9</v>
      </c>
      <c r="AH177">
        <v>9.8000000000000007</v>
      </c>
      <c r="AI177">
        <v>9.6999999999999993</v>
      </c>
      <c r="AJ177">
        <v>9.6999999999999993</v>
      </c>
      <c r="AK177">
        <v>9.6</v>
      </c>
      <c r="AL177">
        <v>9.5</v>
      </c>
      <c r="AM177">
        <v>9.4</v>
      </c>
      <c r="AN177">
        <v>9.3000000000000007</v>
      </c>
      <c r="AO177">
        <v>9.1999999999999993</v>
      </c>
      <c r="AP177">
        <v>9.1</v>
      </c>
      <c r="AQ177">
        <v>9.1</v>
      </c>
      <c r="AR177">
        <v>9</v>
      </c>
      <c r="AS177">
        <v>8.9</v>
      </c>
      <c r="AT177">
        <v>8.8000000000000007</v>
      </c>
    </row>
    <row r="178" spans="1:46" x14ac:dyDescent="0.35">
      <c r="B178" t="s">
        <v>253</v>
      </c>
      <c r="C178">
        <v>13.9</v>
      </c>
      <c r="D178">
        <v>14.2</v>
      </c>
      <c r="E178">
        <v>14.5</v>
      </c>
      <c r="F178">
        <v>14.8</v>
      </c>
      <c r="G178">
        <v>15.2</v>
      </c>
      <c r="H178">
        <v>15.5</v>
      </c>
      <c r="I178">
        <v>15.9</v>
      </c>
      <c r="J178">
        <v>16.3</v>
      </c>
      <c r="K178">
        <v>16.7</v>
      </c>
      <c r="L178">
        <v>17.2</v>
      </c>
      <c r="M178">
        <v>17.7</v>
      </c>
      <c r="N178">
        <v>18.2</v>
      </c>
      <c r="O178">
        <v>18.600000000000001</v>
      </c>
      <c r="P178">
        <v>19.100000000000001</v>
      </c>
      <c r="Q178">
        <v>19.600000000000001</v>
      </c>
      <c r="R178">
        <v>20.100000000000001</v>
      </c>
      <c r="S178">
        <v>20.7</v>
      </c>
      <c r="T178">
        <v>21.3</v>
      </c>
      <c r="U178">
        <v>21.9</v>
      </c>
      <c r="V178">
        <v>22.6</v>
      </c>
      <c r="W178">
        <v>23.4</v>
      </c>
      <c r="X178">
        <v>24.2</v>
      </c>
      <c r="Y178">
        <v>25</v>
      </c>
      <c r="Z178">
        <v>25.8</v>
      </c>
      <c r="AA178">
        <v>26.7</v>
      </c>
      <c r="AB178">
        <v>27.7</v>
      </c>
      <c r="AC178">
        <v>28.7</v>
      </c>
      <c r="AD178">
        <v>29.7</v>
      </c>
      <c r="AE178">
        <v>30.8</v>
      </c>
      <c r="AF178">
        <v>32</v>
      </c>
      <c r="AG178">
        <v>33.200000000000003</v>
      </c>
      <c r="AH178">
        <v>34.6</v>
      </c>
      <c r="AI178">
        <v>35.9</v>
      </c>
      <c r="AJ178">
        <v>37.4</v>
      </c>
      <c r="AK178">
        <v>38.9</v>
      </c>
      <c r="AL178">
        <v>40.5</v>
      </c>
      <c r="AM178">
        <v>42.1</v>
      </c>
      <c r="AN178">
        <v>43.9</v>
      </c>
      <c r="AO178">
        <v>45.7</v>
      </c>
      <c r="AP178">
        <v>47.7</v>
      </c>
      <c r="AQ178">
        <v>49.7</v>
      </c>
      <c r="AR178">
        <v>51.9</v>
      </c>
      <c r="AS178">
        <v>54.1</v>
      </c>
      <c r="AT178">
        <v>56.4</v>
      </c>
    </row>
    <row r="179" spans="1:46" x14ac:dyDescent="0.35">
      <c r="B179" t="s">
        <v>258</v>
      </c>
      <c r="C179">
        <v>6.9</v>
      </c>
      <c r="D179">
        <v>6.9</v>
      </c>
      <c r="E179">
        <v>6.9</v>
      </c>
      <c r="F179">
        <v>6.9</v>
      </c>
      <c r="G179">
        <v>6.9</v>
      </c>
      <c r="H179">
        <v>7</v>
      </c>
      <c r="I179">
        <v>7</v>
      </c>
      <c r="J179">
        <v>7.1</v>
      </c>
      <c r="K179">
        <v>7.1</v>
      </c>
      <c r="L179">
        <v>7.1</v>
      </c>
      <c r="M179">
        <v>7.2</v>
      </c>
      <c r="N179">
        <v>7.2</v>
      </c>
      <c r="O179">
        <v>7.2</v>
      </c>
      <c r="P179">
        <v>7.2</v>
      </c>
      <c r="Q179">
        <v>7.2</v>
      </c>
      <c r="R179">
        <v>7.2</v>
      </c>
      <c r="S179">
        <v>7.2</v>
      </c>
      <c r="T179">
        <v>7.2</v>
      </c>
      <c r="U179">
        <v>7.2</v>
      </c>
      <c r="V179">
        <v>7.2</v>
      </c>
      <c r="W179">
        <v>7.2</v>
      </c>
      <c r="X179">
        <v>7.2</v>
      </c>
      <c r="Y179">
        <v>7.1</v>
      </c>
      <c r="Z179">
        <v>7.1</v>
      </c>
      <c r="AA179">
        <v>7.1</v>
      </c>
      <c r="AB179">
        <v>7.1</v>
      </c>
      <c r="AC179">
        <v>7.1</v>
      </c>
      <c r="AD179">
        <v>7</v>
      </c>
      <c r="AE179">
        <v>7</v>
      </c>
      <c r="AF179">
        <v>7</v>
      </c>
      <c r="AG179">
        <v>7</v>
      </c>
      <c r="AH179">
        <v>6.9</v>
      </c>
      <c r="AI179">
        <v>6.9</v>
      </c>
      <c r="AJ179">
        <v>6.9</v>
      </c>
      <c r="AK179">
        <v>6.9</v>
      </c>
      <c r="AL179">
        <v>6.8</v>
      </c>
      <c r="AM179">
        <v>6.8</v>
      </c>
      <c r="AN179">
        <v>6.8</v>
      </c>
      <c r="AO179">
        <v>6.7</v>
      </c>
      <c r="AP179">
        <v>6.7</v>
      </c>
      <c r="AQ179">
        <v>6.7</v>
      </c>
      <c r="AR179">
        <v>6.7</v>
      </c>
      <c r="AS179">
        <v>6.6</v>
      </c>
      <c r="AT179">
        <v>6.6</v>
      </c>
    </row>
    <row r="180" spans="1:46" x14ac:dyDescent="0.35">
      <c r="B180" t="s">
        <v>263</v>
      </c>
      <c r="C180">
        <v>122.3</v>
      </c>
      <c r="D180">
        <v>121.1</v>
      </c>
      <c r="E180">
        <v>119.6</v>
      </c>
      <c r="F180">
        <v>118</v>
      </c>
      <c r="G180">
        <v>116</v>
      </c>
      <c r="H180">
        <v>114</v>
      </c>
      <c r="I180">
        <v>111.9</v>
      </c>
      <c r="J180">
        <v>109.8</v>
      </c>
      <c r="K180">
        <v>107.8</v>
      </c>
      <c r="L180">
        <v>105.7</v>
      </c>
      <c r="M180">
        <v>103.7</v>
      </c>
      <c r="N180">
        <v>102.8</v>
      </c>
      <c r="O180">
        <v>102.2</v>
      </c>
      <c r="P180">
        <v>101.6</v>
      </c>
      <c r="Q180">
        <v>101.2</v>
      </c>
      <c r="R180">
        <v>100.9</v>
      </c>
      <c r="S180">
        <v>100.7</v>
      </c>
      <c r="T180">
        <v>100.5</v>
      </c>
      <c r="U180">
        <v>100.4</v>
      </c>
      <c r="V180">
        <v>100.5</v>
      </c>
      <c r="W180">
        <v>100.5</v>
      </c>
      <c r="X180">
        <v>100.5</v>
      </c>
      <c r="Y180">
        <v>100.5</v>
      </c>
      <c r="Z180">
        <v>100.5</v>
      </c>
      <c r="AA180">
        <v>100.5</v>
      </c>
      <c r="AB180">
        <v>100.6</v>
      </c>
      <c r="AC180">
        <v>100.6</v>
      </c>
      <c r="AD180">
        <v>100.6</v>
      </c>
      <c r="AE180">
        <v>100.6</v>
      </c>
      <c r="AF180">
        <v>100.6</v>
      </c>
      <c r="AG180">
        <v>100.6</v>
      </c>
      <c r="AH180">
        <v>100.6</v>
      </c>
      <c r="AI180">
        <v>100.6</v>
      </c>
      <c r="AJ180">
        <v>100.6</v>
      </c>
      <c r="AK180">
        <v>100.6</v>
      </c>
      <c r="AL180">
        <v>100.5</v>
      </c>
      <c r="AM180">
        <v>100.4</v>
      </c>
      <c r="AN180">
        <v>100.3</v>
      </c>
      <c r="AO180">
        <v>100.3</v>
      </c>
      <c r="AP180">
        <v>100.2</v>
      </c>
      <c r="AQ180">
        <v>100.1</v>
      </c>
      <c r="AR180">
        <v>100</v>
      </c>
      <c r="AS180">
        <v>99.9</v>
      </c>
      <c r="AT180">
        <v>99.8</v>
      </c>
    </row>
    <row r="181" spans="1:46" x14ac:dyDescent="0.35">
      <c r="B181" t="s">
        <v>268</v>
      </c>
      <c r="C181">
        <v>538.70000000000005</v>
      </c>
      <c r="D181">
        <v>532</v>
      </c>
      <c r="E181">
        <v>524.29999999999995</v>
      </c>
      <c r="F181">
        <v>515.79999999999995</v>
      </c>
      <c r="G181">
        <v>506.6</v>
      </c>
      <c r="H181">
        <v>497</v>
      </c>
      <c r="I181">
        <v>487.3</v>
      </c>
      <c r="J181">
        <v>477.7</v>
      </c>
      <c r="K181">
        <v>468.3</v>
      </c>
      <c r="L181">
        <v>459.1</v>
      </c>
      <c r="M181">
        <v>450.1</v>
      </c>
      <c r="N181">
        <v>444.3</v>
      </c>
      <c r="O181">
        <v>439.6</v>
      </c>
      <c r="P181">
        <v>435.9</v>
      </c>
      <c r="Q181">
        <v>432.9</v>
      </c>
      <c r="R181">
        <v>430.4</v>
      </c>
      <c r="S181">
        <v>428.4</v>
      </c>
      <c r="T181">
        <v>426.8</v>
      </c>
      <c r="U181">
        <v>425.8</v>
      </c>
      <c r="V181">
        <v>425.2</v>
      </c>
      <c r="W181">
        <v>424.7</v>
      </c>
      <c r="X181">
        <v>424.3</v>
      </c>
      <c r="Y181">
        <v>424.1</v>
      </c>
      <c r="Z181">
        <v>423.9</v>
      </c>
      <c r="AA181">
        <v>423.7</v>
      </c>
      <c r="AB181">
        <v>423.6</v>
      </c>
      <c r="AC181">
        <v>423.5</v>
      </c>
      <c r="AD181">
        <v>423.4</v>
      </c>
      <c r="AE181">
        <v>423.4</v>
      </c>
      <c r="AF181">
        <v>423.5</v>
      </c>
      <c r="AG181">
        <v>423.5</v>
      </c>
      <c r="AH181">
        <v>423.5</v>
      </c>
      <c r="AI181">
        <v>423.4</v>
      </c>
      <c r="AJ181">
        <v>423.4</v>
      </c>
      <c r="AK181">
        <v>423.3</v>
      </c>
      <c r="AL181">
        <v>423.2</v>
      </c>
      <c r="AM181">
        <v>423</v>
      </c>
      <c r="AN181">
        <v>422.8</v>
      </c>
      <c r="AO181">
        <v>422.6</v>
      </c>
      <c r="AP181">
        <v>422.3</v>
      </c>
      <c r="AQ181">
        <v>422</v>
      </c>
      <c r="AR181">
        <v>421.7</v>
      </c>
      <c r="AS181">
        <v>421.4</v>
      </c>
      <c r="AT181">
        <v>421</v>
      </c>
    </row>
    <row r="182" spans="1:46" x14ac:dyDescent="0.35">
      <c r="B182" t="s">
        <v>273</v>
      </c>
      <c r="C182">
        <v>39.799999999999997</v>
      </c>
      <c r="D182">
        <v>38.700000000000003</v>
      </c>
      <c r="E182">
        <v>37.5</v>
      </c>
      <c r="F182">
        <v>36.4</v>
      </c>
      <c r="G182">
        <v>35.4</v>
      </c>
      <c r="H182">
        <v>34.4</v>
      </c>
      <c r="I182">
        <v>33.299999999999997</v>
      </c>
      <c r="J182">
        <v>32.4</v>
      </c>
      <c r="K182">
        <v>31.4</v>
      </c>
      <c r="L182">
        <v>30.4</v>
      </c>
      <c r="M182">
        <v>29.5</v>
      </c>
      <c r="N182">
        <v>29.6</v>
      </c>
      <c r="O182">
        <v>29.6</v>
      </c>
      <c r="P182">
        <v>29.7</v>
      </c>
      <c r="Q182">
        <v>29.8</v>
      </c>
      <c r="R182">
        <v>29.8</v>
      </c>
      <c r="S182">
        <v>29.9</v>
      </c>
      <c r="T182">
        <v>29.9</v>
      </c>
      <c r="U182">
        <v>30</v>
      </c>
      <c r="V182">
        <v>30.1</v>
      </c>
      <c r="W182">
        <v>30.1</v>
      </c>
      <c r="X182">
        <v>30.1</v>
      </c>
      <c r="Y182">
        <v>30.2</v>
      </c>
      <c r="Z182">
        <v>30.2</v>
      </c>
      <c r="AA182">
        <v>30.2</v>
      </c>
      <c r="AB182">
        <v>30.2</v>
      </c>
      <c r="AC182">
        <v>30.2</v>
      </c>
      <c r="AD182">
        <v>30.2</v>
      </c>
      <c r="AE182">
        <v>30.2</v>
      </c>
      <c r="AF182">
        <v>30.2</v>
      </c>
      <c r="AG182">
        <v>30.2</v>
      </c>
      <c r="AH182">
        <v>30.1</v>
      </c>
      <c r="AI182">
        <v>30.1</v>
      </c>
      <c r="AJ182">
        <v>30</v>
      </c>
      <c r="AK182">
        <v>30</v>
      </c>
      <c r="AL182">
        <v>29.9</v>
      </c>
      <c r="AM182">
        <v>29.9</v>
      </c>
      <c r="AN182">
        <v>29.8</v>
      </c>
      <c r="AO182">
        <v>29.8</v>
      </c>
      <c r="AP182">
        <v>29.7</v>
      </c>
      <c r="AQ182">
        <v>29.6</v>
      </c>
      <c r="AR182">
        <v>29.5</v>
      </c>
      <c r="AS182">
        <v>29.4</v>
      </c>
      <c r="AT182">
        <v>29.3</v>
      </c>
    </row>
    <row r="183" spans="1:46" x14ac:dyDescent="0.35">
      <c r="B183" t="s">
        <v>278</v>
      </c>
      <c r="C183">
        <v>177</v>
      </c>
      <c r="D183">
        <v>176.5</v>
      </c>
      <c r="E183">
        <v>176.1</v>
      </c>
      <c r="F183">
        <v>175.6</v>
      </c>
      <c r="G183">
        <v>175</v>
      </c>
      <c r="H183">
        <v>174.3</v>
      </c>
      <c r="I183">
        <v>173.6</v>
      </c>
      <c r="J183">
        <v>172.8</v>
      </c>
      <c r="K183">
        <v>171.8</v>
      </c>
      <c r="L183">
        <v>170.7</v>
      </c>
      <c r="M183">
        <v>169.6</v>
      </c>
      <c r="N183">
        <v>170.3</v>
      </c>
      <c r="O183">
        <v>170.9</v>
      </c>
      <c r="P183">
        <v>171.5</v>
      </c>
      <c r="Q183">
        <v>172</v>
      </c>
      <c r="R183">
        <v>172.5</v>
      </c>
      <c r="S183">
        <v>172.9</v>
      </c>
      <c r="T183">
        <v>173.2</v>
      </c>
      <c r="U183">
        <v>173.5</v>
      </c>
      <c r="V183">
        <v>173.6</v>
      </c>
      <c r="W183">
        <v>173.8</v>
      </c>
      <c r="X183">
        <v>173.9</v>
      </c>
      <c r="Y183">
        <v>174</v>
      </c>
      <c r="Z183">
        <v>174</v>
      </c>
      <c r="AA183">
        <v>174.1</v>
      </c>
      <c r="AB183">
        <v>174.1</v>
      </c>
      <c r="AC183">
        <v>174.1</v>
      </c>
      <c r="AD183">
        <v>174.1</v>
      </c>
      <c r="AE183">
        <v>174</v>
      </c>
      <c r="AF183">
        <v>173.9</v>
      </c>
      <c r="AG183">
        <v>173.8</v>
      </c>
      <c r="AH183">
        <v>173.7</v>
      </c>
      <c r="AI183">
        <v>173.6</v>
      </c>
      <c r="AJ183">
        <v>173.4</v>
      </c>
      <c r="AK183">
        <v>173.3</v>
      </c>
      <c r="AL183">
        <v>173.1</v>
      </c>
      <c r="AM183">
        <v>172.9</v>
      </c>
      <c r="AN183">
        <v>172.7</v>
      </c>
      <c r="AO183">
        <v>172.5</v>
      </c>
      <c r="AP183">
        <v>172.2</v>
      </c>
      <c r="AQ183">
        <v>171.9</v>
      </c>
      <c r="AR183">
        <v>171.6</v>
      </c>
      <c r="AS183">
        <v>171.3</v>
      </c>
      <c r="AT183">
        <v>170.9</v>
      </c>
    </row>
    <row r="184" spans="1:46" x14ac:dyDescent="0.35">
      <c r="B184" t="s">
        <v>283</v>
      </c>
      <c r="C184">
        <v>63.7</v>
      </c>
      <c r="D184">
        <v>64</v>
      </c>
      <c r="E184">
        <v>64.099999999999994</v>
      </c>
      <c r="F184">
        <v>64.099999999999994</v>
      </c>
      <c r="G184">
        <v>63.8</v>
      </c>
      <c r="H184">
        <v>63.5</v>
      </c>
      <c r="I184">
        <v>63.2</v>
      </c>
      <c r="J184">
        <v>62.9</v>
      </c>
      <c r="K184">
        <v>62.5</v>
      </c>
      <c r="L184">
        <v>62</v>
      </c>
      <c r="M184">
        <v>61.5</v>
      </c>
      <c r="N184">
        <v>61.4</v>
      </c>
      <c r="O184">
        <v>61.2</v>
      </c>
      <c r="P184">
        <v>61.1</v>
      </c>
      <c r="Q184">
        <v>60.9</v>
      </c>
      <c r="R184">
        <v>60.8</v>
      </c>
      <c r="S184">
        <v>60.6</v>
      </c>
      <c r="T184">
        <v>60.4</v>
      </c>
      <c r="U184">
        <v>60.3</v>
      </c>
      <c r="V184">
        <v>60.2</v>
      </c>
      <c r="W184">
        <v>60.2</v>
      </c>
      <c r="X184">
        <v>60</v>
      </c>
      <c r="Y184">
        <v>59.9</v>
      </c>
      <c r="Z184">
        <v>59.7</v>
      </c>
      <c r="AA184">
        <v>59.6</v>
      </c>
      <c r="AB184">
        <v>59.4</v>
      </c>
      <c r="AC184">
        <v>59.2</v>
      </c>
      <c r="AD184">
        <v>59</v>
      </c>
      <c r="AE184">
        <v>58.8</v>
      </c>
      <c r="AF184">
        <v>58.7</v>
      </c>
      <c r="AG184">
        <v>58.5</v>
      </c>
      <c r="AH184">
        <v>58.3</v>
      </c>
      <c r="AI184">
        <v>58.1</v>
      </c>
      <c r="AJ184">
        <v>57.9</v>
      </c>
      <c r="AK184">
        <v>57.6</v>
      </c>
      <c r="AL184">
        <v>57.4</v>
      </c>
      <c r="AM184">
        <v>57.1</v>
      </c>
      <c r="AN184">
        <v>56.9</v>
      </c>
      <c r="AO184">
        <v>56.6</v>
      </c>
      <c r="AP184">
        <v>56.3</v>
      </c>
      <c r="AQ184">
        <v>56.1</v>
      </c>
      <c r="AR184">
        <v>55.8</v>
      </c>
      <c r="AS184">
        <v>55.5</v>
      </c>
      <c r="AT184">
        <v>55.2</v>
      </c>
    </row>
    <row r="185" spans="1:46" x14ac:dyDescent="0.35">
      <c r="B185" t="s">
        <v>288</v>
      </c>
      <c r="C185">
        <v>369.1</v>
      </c>
      <c r="D185">
        <v>375.7</v>
      </c>
      <c r="E185">
        <v>382.1</v>
      </c>
      <c r="F185">
        <v>388.6</v>
      </c>
      <c r="G185">
        <v>395.1</v>
      </c>
      <c r="H185">
        <v>401.7</v>
      </c>
      <c r="I185">
        <v>408.4</v>
      </c>
      <c r="J185">
        <v>415.3</v>
      </c>
      <c r="K185">
        <v>422.1</v>
      </c>
      <c r="L185">
        <v>428.8</v>
      </c>
      <c r="M185">
        <v>435.6</v>
      </c>
      <c r="N185">
        <v>441.7</v>
      </c>
      <c r="O185">
        <v>447.6</v>
      </c>
      <c r="P185">
        <v>453.1</v>
      </c>
      <c r="Q185">
        <v>458.4</v>
      </c>
      <c r="R185">
        <v>463.4</v>
      </c>
      <c r="S185">
        <v>468.2</v>
      </c>
      <c r="T185">
        <v>472.8</v>
      </c>
      <c r="U185">
        <v>477.5</v>
      </c>
      <c r="V185">
        <v>481.7</v>
      </c>
      <c r="W185">
        <v>485.9</v>
      </c>
      <c r="X185">
        <v>490</v>
      </c>
      <c r="Y185">
        <v>494</v>
      </c>
      <c r="Z185">
        <v>497.9</v>
      </c>
      <c r="AA185">
        <v>501.7</v>
      </c>
      <c r="AB185">
        <v>505.5</v>
      </c>
      <c r="AC185">
        <v>509.2</v>
      </c>
      <c r="AD185">
        <v>512.9</v>
      </c>
      <c r="AE185">
        <v>516.6</v>
      </c>
      <c r="AF185">
        <v>520.1</v>
      </c>
      <c r="AG185">
        <v>523.70000000000005</v>
      </c>
      <c r="AH185">
        <v>527.1</v>
      </c>
      <c r="AI185">
        <v>530.6</v>
      </c>
      <c r="AJ185">
        <v>534</v>
      </c>
      <c r="AK185">
        <v>537.4</v>
      </c>
      <c r="AL185">
        <v>540.70000000000005</v>
      </c>
      <c r="AM185">
        <v>544.1</v>
      </c>
      <c r="AN185">
        <v>547.4</v>
      </c>
      <c r="AO185">
        <v>550.6</v>
      </c>
      <c r="AP185">
        <v>553.79999999999995</v>
      </c>
      <c r="AQ185">
        <v>557</v>
      </c>
      <c r="AR185">
        <v>560.20000000000005</v>
      </c>
      <c r="AS185">
        <v>563.29999999999995</v>
      </c>
      <c r="AT185">
        <v>566.4</v>
      </c>
    </row>
    <row r="186" spans="1:46" x14ac:dyDescent="0.35">
      <c r="B186" t="s">
        <v>293</v>
      </c>
      <c r="C186">
        <v>164.3</v>
      </c>
      <c r="D186">
        <v>166.3</v>
      </c>
      <c r="E186">
        <v>168.2</v>
      </c>
      <c r="F186">
        <v>170.2</v>
      </c>
      <c r="G186">
        <v>172.1</v>
      </c>
      <c r="H186">
        <v>174.1</v>
      </c>
      <c r="I186">
        <v>176.1</v>
      </c>
      <c r="J186">
        <v>178.4</v>
      </c>
      <c r="K186">
        <v>180.6</v>
      </c>
      <c r="L186">
        <v>182.8</v>
      </c>
      <c r="M186">
        <v>184.9</v>
      </c>
      <c r="N186">
        <v>187.1</v>
      </c>
      <c r="O186">
        <v>188.8</v>
      </c>
      <c r="P186">
        <v>190.2</v>
      </c>
      <c r="Q186">
        <v>191.2</v>
      </c>
      <c r="R186">
        <v>192</v>
      </c>
      <c r="S186">
        <v>192.5</v>
      </c>
      <c r="T186">
        <v>193</v>
      </c>
      <c r="U186">
        <v>193.5</v>
      </c>
      <c r="V186">
        <v>194</v>
      </c>
      <c r="W186">
        <v>194.3</v>
      </c>
      <c r="X186">
        <v>194.6</v>
      </c>
      <c r="Y186">
        <v>194.8</v>
      </c>
      <c r="Z186">
        <v>194.9</v>
      </c>
      <c r="AA186">
        <v>194.9</v>
      </c>
      <c r="AB186">
        <v>194.9</v>
      </c>
      <c r="AC186">
        <v>194.9</v>
      </c>
      <c r="AD186">
        <v>194.8</v>
      </c>
      <c r="AE186">
        <v>194.8</v>
      </c>
      <c r="AF186">
        <v>194.8</v>
      </c>
      <c r="AG186">
        <v>194.8</v>
      </c>
      <c r="AH186">
        <v>194.7</v>
      </c>
      <c r="AI186">
        <v>194.5</v>
      </c>
      <c r="AJ186">
        <v>194.4</v>
      </c>
      <c r="AK186">
        <v>194.1</v>
      </c>
      <c r="AL186">
        <v>193.9</v>
      </c>
      <c r="AM186">
        <v>193.6</v>
      </c>
      <c r="AN186">
        <v>193.3</v>
      </c>
      <c r="AO186">
        <v>193</v>
      </c>
      <c r="AP186">
        <v>192.7</v>
      </c>
      <c r="AQ186">
        <v>192.4</v>
      </c>
      <c r="AR186">
        <v>192</v>
      </c>
      <c r="AS186">
        <v>191.7</v>
      </c>
      <c r="AT186">
        <v>191.3</v>
      </c>
    </row>
    <row r="187" spans="1:46" x14ac:dyDescent="0.35">
      <c r="B187" t="s">
        <v>298</v>
      </c>
      <c r="C187">
        <v>849.1</v>
      </c>
      <c r="D187">
        <v>873.4</v>
      </c>
      <c r="E187">
        <v>897.7</v>
      </c>
      <c r="F187">
        <v>922.3</v>
      </c>
      <c r="G187">
        <v>946.8</v>
      </c>
      <c r="H187">
        <v>971.6</v>
      </c>
      <c r="I187">
        <v>996.8</v>
      </c>
      <c r="J187">
        <v>1022.7</v>
      </c>
      <c r="K187">
        <v>1048.7</v>
      </c>
      <c r="L187">
        <v>1074.8</v>
      </c>
      <c r="M187">
        <v>1101.0999999999999</v>
      </c>
      <c r="N187">
        <v>1112.4000000000001</v>
      </c>
      <c r="O187">
        <v>1124.3</v>
      </c>
      <c r="P187">
        <v>1136.3</v>
      </c>
      <c r="Q187">
        <v>1148.5</v>
      </c>
      <c r="R187">
        <v>1160.9000000000001</v>
      </c>
      <c r="S187">
        <v>1173.5</v>
      </c>
      <c r="T187">
        <v>1186.2</v>
      </c>
      <c r="U187">
        <v>1200</v>
      </c>
      <c r="V187">
        <v>1213.4000000000001</v>
      </c>
      <c r="W187">
        <v>1227.3</v>
      </c>
      <c r="X187">
        <v>1241.2</v>
      </c>
      <c r="Y187">
        <v>1255.5</v>
      </c>
      <c r="Z187">
        <v>1269.8</v>
      </c>
      <c r="AA187">
        <v>1284.5</v>
      </c>
      <c r="AB187">
        <v>1299.3</v>
      </c>
      <c r="AC187">
        <v>1314.4</v>
      </c>
      <c r="AD187">
        <v>1329.6</v>
      </c>
      <c r="AE187">
        <v>1345.3</v>
      </c>
      <c r="AF187">
        <v>1361.1</v>
      </c>
      <c r="AG187">
        <v>1377.3</v>
      </c>
      <c r="AH187">
        <v>1393.5</v>
      </c>
      <c r="AI187">
        <v>1410.1</v>
      </c>
      <c r="AJ187">
        <v>1426.7</v>
      </c>
      <c r="AK187">
        <v>1443.6</v>
      </c>
      <c r="AL187">
        <v>1460.7</v>
      </c>
      <c r="AM187">
        <v>1478</v>
      </c>
      <c r="AN187">
        <v>1495.5</v>
      </c>
      <c r="AO187">
        <v>1513.2</v>
      </c>
      <c r="AP187">
        <v>1531.2</v>
      </c>
      <c r="AQ187">
        <v>1549.4</v>
      </c>
      <c r="AR187">
        <v>1567.8</v>
      </c>
      <c r="AS187">
        <v>1586.5</v>
      </c>
      <c r="AT187">
        <v>1605.3</v>
      </c>
    </row>
    <row r="188" spans="1:46" x14ac:dyDescent="0.35">
      <c r="B188" t="s">
        <v>303</v>
      </c>
      <c r="C188">
        <v>142.9</v>
      </c>
      <c r="D188">
        <v>148.6</v>
      </c>
      <c r="E188">
        <v>154.19999999999999</v>
      </c>
      <c r="F188">
        <v>159.6</v>
      </c>
      <c r="G188">
        <v>164.9</v>
      </c>
      <c r="H188">
        <v>170.1</v>
      </c>
      <c r="I188">
        <v>175.2</v>
      </c>
      <c r="J188">
        <v>180.4</v>
      </c>
      <c r="K188">
        <v>185.7</v>
      </c>
      <c r="L188">
        <v>190.9</v>
      </c>
      <c r="M188">
        <v>196.1</v>
      </c>
      <c r="N188">
        <v>194.4</v>
      </c>
      <c r="O188">
        <v>193</v>
      </c>
      <c r="P188">
        <v>192</v>
      </c>
      <c r="Q188">
        <v>191.1</v>
      </c>
      <c r="R188">
        <v>190.4</v>
      </c>
      <c r="S188">
        <v>189.9</v>
      </c>
      <c r="T188">
        <v>189.4</v>
      </c>
      <c r="U188">
        <v>189.1</v>
      </c>
      <c r="V188">
        <v>188.9</v>
      </c>
      <c r="W188">
        <v>188.6</v>
      </c>
      <c r="X188">
        <v>188.4</v>
      </c>
      <c r="Y188">
        <v>188.2</v>
      </c>
      <c r="Z188">
        <v>188</v>
      </c>
      <c r="AA188">
        <v>187.8</v>
      </c>
      <c r="AB188">
        <v>187.6</v>
      </c>
      <c r="AC188">
        <v>187.3</v>
      </c>
      <c r="AD188">
        <v>187.1</v>
      </c>
      <c r="AE188">
        <v>186.8</v>
      </c>
      <c r="AF188">
        <v>186.6</v>
      </c>
      <c r="AG188">
        <v>186.4</v>
      </c>
      <c r="AH188">
        <v>186.1</v>
      </c>
      <c r="AI188">
        <v>185.8</v>
      </c>
      <c r="AJ188">
        <v>185.5</v>
      </c>
      <c r="AK188">
        <v>185.2</v>
      </c>
      <c r="AL188">
        <v>184.8</v>
      </c>
      <c r="AM188">
        <v>184.5</v>
      </c>
      <c r="AN188">
        <v>184.1</v>
      </c>
      <c r="AO188">
        <v>183.7</v>
      </c>
      <c r="AP188">
        <v>183.3</v>
      </c>
      <c r="AQ188">
        <v>182.9</v>
      </c>
      <c r="AR188">
        <v>182.5</v>
      </c>
      <c r="AS188">
        <v>182.1</v>
      </c>
      <c r="AT188">
        <v>181.6</v>
      </c>
    </row>
    <row r="190" spans="1:46" x14ac:dyDescent="0.35">
      <c r="A190" t="s">
        <v>70</v>
      </c>
    </row>
    <row r="191" spans="1:46" x14ac:dyDescent="0.35">
      <c r="C191">
        <v>2007</v>
      </c>
      <c r="D191">
        <v>2008</v>
      </c>
      <c r="E191">
        <v>2009</v>
      </c>
      <c r="F191">
        <v>2010</v>
      </c>
      <c r="G191">
        <v>2011</v>
      </c>
      <c r="H191">
        <v>2012</v>
      </c>
      <c r="I191">
        <v>2013</v>
      </c>
      <c r="J191">
        <v>2014</v>
      </c>
      <c r="K191">
        <v>2015</v>
      </c>
      <c r="L191">
        <v>2016</v>
      </c>
      <c r="M191">
        <v>2017</v>
      </c>
      <c r="N191">
        <v>2018</v>
      </c>
      <c r="O191">
        <v>2019</v>
      </c>
      <c r="P191">
        <v>2020</v>
      </c>
      <c r="Q191">
        <v>2021</v>
      </c>
      <c r="R191">
        <v>2022</v>
      </c>
      <c r="S191">
        <v>2023</v>
      </c>
      <c r="T191">
        <v>2024</v>
      </c>
      <c r="U191">
        <v>2025</v>
      </c>
      <c r="V191">
        <v>2026</v>
      </c>
      <c r="W191">
        <v>2027</v>
      </c>
      <c r="X191">
        <v>2028</v>
      </c>
      <c r="Y191">
        <v>2029</v>
      </c>
      <c r="Z191">
        <v>2030</v>
      </c>
      <c r="AA191">
        <v>2031</v>
      </c>
      <c r="AB191">
        <v>2032</v>
      </c>
      <c r="AC191">
        <v>2033</v>
      </c>
      <c r="AD191">
        <v>2034</v>
      </c>
      <c r="AE191">
        <v>2035</v>
      </c>
      <c r="AF191">
        <v>2036</v>
      </c>
      <c r="AG191">
        <v>2037</v>
      </c>
      <c r="AH191">
        <v>2038</v>
      </c>
      <c r="AI191">
        <v>2039</v>
      </c>
      <c r="AJ191">
        <v>2040</v>
      </c>
      <c r="AK191">
        <v>2041</v>
      </c>
      <c r="AL191">
        <v>2042</v>
      </c>
      <c r="AM191">
        <v>2043</v>
      </c>
      <c r="AN191">
        <v>2044</v>
      </c>
      <c r="AO191">
        <v>2045</v>
      </c>
      <c r="AP191">
        <v>2046</v>
      </c>
      <c r="AQ191">
        <v>2047</v>
      </c>
      <c r="AR191">
        <v>2048</v>
      </c>
      <c r="AS191">
        <v>2049</v>
      </c>
      <c r="AT191">
        <v>2050</v>
      </c>
    </row>
    <row r="192" spans="1:46" x14ac:dyDescent="0.35">
      <c r="B192" t="s">
        <v>95</v>
      </c>
      <c r="C192">
        <v>23.1</v>
      </c>
      <c r="D192">
        <v>22.8</v>
      </c>
      <c r="E192">
        <v>22.4</v>
      </c>
      <c r="F192">
        <v>22.1</v>
      </c>
      <c r="G192">
        <v>21.9</v>
      </c>
      <c r="H192">
        <v>21.6</v>
      </c>
      <c r="I192">
        <v>21.4</v>
      </c>
      <c r="J192">
        <v>21.1</v>
      </c>
      <c r="K192">
        <v>20.8</v>
      </c>
      <c r="L192">
        <v>20.6</v>
      </c>
      <c r="M192">
        <v>20.399999999999999</v>
      </c>
      <c r="N192">
        <v>20.399999999999999</v>
      </c>
      <c r="O192">
        <v>20.399999999999999</v>
      </c>
      <c r="P192">
        <v>20.399999999999999</v>
      </c>
      <c r="Q192">
        <v>20.399999999999999</v>
      </c>
      <c r="R192">
        <v>20.5</v>
      </c>
      <c r="S192">
        <v>20.6</v>
      </c>
      <c r="T192">
        <v>20.7</v>
      </c>
      <c r="U192">
        <v>20.8</v>
      </c>
      <c r="V192">
        <v>20.9</v>
      </c>
      <c r="W192">
        <v>21</v>
      </c>
      <c r="X192">
        <v>21.1</v>
      </c>
      <c r="Y192">
        <v>21.2</v>
      </c>
      <c r="Z192">
        <v>21.4</v>
      </c>
      <c r="AA192">
        <v>21.6</v>
      </c>
      <c r="AB192">
        <v>21.8</v>
      </c>
      <c r="AC192">
        <v>22</v>
      </c>
      <c r="AD192">
        <v>22.3</v>
      </c>
      <c r="AE192">
        <v>22.6</v>
      </c>
      <c r="AF192">
        <v>22.9</v>
      </c>
      <c r="AG192">
        <v>23.2</v>
      </c>
      <c r="AH192">
        <v>23.5</v>
      </c>
      <c r="AI192">
        <v>23.9</v>
      </c>
      <c r="AJ192">
        <v>24.3</v>
      </c>
      <c r="AK192">
        <v>24.7</v>
      </c>
      <c r="AL192">
        <v>25.2</v>
      </c>
      <c r="AM192">
        <v>25.7</v>
      </c>
      <c r="AN192">
        <v>26.3</v>
      </c>
      <c r="AO192">
        <v>26.9</v>
      </c>
      <c r="AP192">
        <v>27.6</v>
      </c>
      <c r="AQ192">
        <v>28.4</v>
      </c>
      <c r="AR192">
        <v>29.2</v>
      </c>
      <c r="AS192">
        <v>30</v>
      </c>
      <c r="AT192">
        <v>31</v>
      </c>
    </row>
    <row r="193" spans="2:46" x14ac:dyDescent="0.35">
      <c r="B193" t="s">
        <v>100</v>
      </c>
      <c r="C193">
        <v>3.6</v>
      </c>
      <c r="D193">
        <v>3.5</v>
      </c>
      <c r="E193">
        <v>3.5</v>
      </c>
      <c r="F193">
        <v>3.5</v>
      </c>
      <c r="G193">
        <v>3.5</v>
      </c>
      <c r="H193">
        <v>3.5</v>
      </c>
      <c r="I193">
        <v>3.4</v>
      </c>
      <c r="J193">
        <v>3.4</v>
      </c>
      <c r="K193">
        <v>3.3</v>
      </c>
      <c r="L193">
        <v>3.3</v>
      </c>
      <c r="M193">
        <v>3.2</v>
      </c>
      <c r="N193">
        <v>3.2</v>
      </c>
      <c r="O193">
        <v>3.1</v>
      </c>
      <c r="P193">
        <v>3.1</v>
      </c>
      <c r="Q193">
        <v>3</v>
      </c>
      <c r="R193">
        <v>3</v>
      </c>
      <c r="S193">
        <v>3</v>
      </c>
      <c r="T193">
        <v>2.9</v>
      </c>
      <c r="U193">
        <v>2.9</v>
      </c>
      <c r="V193">
        <v>2.9</v>
      </c>
      <c r="W193">
        <v>2.9</v>
      </c>
      <c r="X193">
        <v>2.9</v>
      </c>
      <c r="Y193">
        <v>2.8</v>
      </c>
      <c r="Z193">
        <v>2.8</v>
      </c>
      <c r="AA193">
        <v>2.8</v>
      </c>
      <c r="AB193">
        <v>2.8</v>
      </c>
      <c r="AC193">
        <v>2.8</v>
      </c>
      <c r="AD193">
        <v>2.8</v>
      </c>
      <c r="AE193">
        <v>2.7</v>
      </c>
      <c r="AF193">
        <v>2.7</v>
      </c>
      <c r="AG193">
        <v>2.7</v>
      </c>
      <c r="AH193">
        <v>2.7</v>
      </c>
      <c r="AI193">
        <v>2.7</v>
      </c>
      <c r="AJ193">
        <v>2.7</v>
      </c>
      <c r="AK193">
        <v>2.6</v>
      </c>
      <c r="AL193">
        <v>2.6</v>
      </c>
      <c r="AM193">
        <v>2.6</v>
      </c>
      <c r="AN193">
        <v>2.6</v>
      </c>
      <c r="AO193">
        <v>2.6</v>
      </c>
      <c r="AP193">
        <v>2.6</v>
      </c>
      <c r="AQ193">
        <v>2.6</v>
      </c>
      <c r="AR193">
        <v>2.6</v>
      </c>
      <c r="AS193">
        <v>2.5</v>
      </c>
      <c r="AT193">
        <v>2.5</v>
      </c>
    </row>
    <row r="194" spans="2:46" x14ac:dyDescent="0.35">
      <c r="B194" t="s">
        <v>105</v>
      </c>
      <c r="C194">
        <v>1.6</v>
      </c>
      <c r="D194">
        <v>1.6</v>
      </c>
      <c r="E194">
        <v>1.6</v>
      </c>
      <c r="F194">
        <v>1.5</v>
      </c>
      <c r="G194">
        <v>1.5</v>
      </c>
      <c r="H194">
        <v>1.5</v>
      </c>
      <c r="I194">
        <v>1.4</v>
      </c>
      <c r="J194">
        <v>1.4</v>
      </c>
      <c r="K194">
        <v>1.4</v>
      </c>
      <c r="L194">
        <v>1.3</v>
      </c>
      <c r="M194">
        <v>1.3</v>
      </c>
      <c r="N194">
        <v>1.3</v>
      </c>
      <c r="O194">
        <v>1.3</v>
      </c>
      <c r="P194">
        <v>1.3</v>
      </c>
      <c r="Q194">
        <v>1.3</v>
      </c>
      <c r="R194">
        <v>1.3</v>
      </c>
      <c r="S194">
        <v>1.2</v>
      </c>
      <c r="T194">
        <v>1.2</v>
      </c>
      <c r="U194">
        <v>1.2</v>
      </c>
      <c r="V194">
        <v>1.2</v>
      </c>
      <c r="W194">
        <v>1.2</v>
      </c>
      <c r="X194">
        <v>1.2</v>
      </c>
      <c r="Y194">
        <v>1.2</v>
      </c>
      <c r="Z194">
        <v>1.2</v>
      </c>
      <c r="AA194">
        <v>1.2</v>
      </c>
      <c r="AB194">
        <v>1.2</v>
      </c>
      <c r="AC194">
        <v>1.2</v>
      </c>
      <c r="AD194">
        <v>1.2</v>
      </c>
      <c r="AE194">
        <v>1.1000000000000001</v>
      </c>
      <c r="AF194">
        <v>1.1000000000000001</v>
      </c>
      <c r="AG194">
        <v>1.1000000000000001</v>
      </c>
      <c r="AH194">
        <v>1.1000000000000001</v>
      </c>
      <c r="AI194">
        <v>1.1000000000000001</v>
      </c>
      <c r="AJ194">
        <v>1.1000000000000001</v>
      </c>
      <c r="AK194">
        <v>1.1000000000000001</v>
      </c>
      <c r="AL194">
        <v>1.1000000000000001</v>
      </c>
      <c r="AM194">
        <v>1.1000000000000001</v>
      </c>
      <c r="AN194">
        <v>1.1000000000000001</v>
      </c>
      <c r="AO194">
        <v>1.1000000000000001</v>
      </c>
      <c r="AP194">
        <v>1.1000000000000001</v>
      </c>
      <c r="AQ194">
        <v>1</v>
      </c>
      <c r="AR194">
        <v>1</v>
      </c>
      <c r="AS194">
        <v>1</v>
      </c>
      <c r="AT194">
        <v>1</v>
      </c>
    </row>
    <row r="195" spans="2:46" x14ac:dyDescent="0.35">
      <c r="B195" t="s">
        <v>110</v>
      </c>
      <c r="C195">
        <v>16.600000000000001</v>
      </c>
      <c r="D195">
        <v>18.399999999999999</v>
      </c>
      <c r="E195">
        <v>20.5</v>
      </c>
      <c r="F195">
        <v>22.9</v>
      </c>
      <c r="G195">
        <v>25.6</v>
      </c>
      <c r="H195">
        <v>28.5</v>
      </c>
      <c r="I195">
        <v>31.8</v>
      </c>
      <c r="J195">
        <v>34.4</v>
      </c>
      <c r="K195">
        <v>37.4</v>
      </c>
      <c r="L195">
        <v>40.799999999999997</v>
      </c>
      <c r="M195">
        <v>44.5</v>
      </c>
      <c r="N195">
        <v>45.7</v>
      </c>
      <c r="O195">
        <v>46.7</v>
      </c>
      <c r="P195">
        <v>47.8</v>
      </c>
      <c r="Q195">
        <v>49</v>
      </c>
      <c r="R195">
        <v>50.2</v>
      </c>
      <c r="S195">
        <v>51.4</v>
      </c>
      <c r="T195">
        <v>52.8</v>
      </c>
      <c r="U195">
        <v>52.1</v>
      </c>
      <c r="V195">
        <v>51.8</v>
      </c>
      <c r="W195">
        <v>51.6</v>
      </c>
      <c r="X195">
        <v>51.6</v>
      </c>
      <c r="Y195">
        <v>51.6</v>
      </c>
      <c r="Z195">
        <v>51.7</v>
      </c>
      <c r="AA195">
        <v>51.8</v>
      </c>
      <c r="AB195">
        <v>52</v>
      </c>
      <c r="AC195">
        <v>52.2</v>
      </c>
      <c r="AD195">
        <v>52.4</v>
      </c>
      <c r="AE195">
        <v>52.1</v>
      </c>
      <c r="AF195">
        <v>51.8</v>
      </c>
      <c r="AG195">
        <v>51.6</v>
      </c>
      <c r="AH195">
        <v>51.5</v>
      </c>
      <c r="AI195">
        <v>51.3</v>
      </c>
      <c r="AJ195">
        <v>51.2</v>
      </c>
      <c r="AK195">
        <v>51.1</v>
      </c>
      <c r="AL195">
        <v>51</v>
      </c>
      <c r="AM195">
        <v>50.9</v>
      </c>
      <c r="AN195">
        <v>50.8</v>
      </c>
      <c r="AO195">
        <v>50.7</v>
      </c>
      <c r="AP195">
        <v>50.6</v>
      </c>
      <c r="AQ195">
        <v>50.4</v>
      </c>
      <c r="AR195">
        <v>50.3</v>
      </c>
      <c r="AS195">
        <v>50.1</v>
      </c>
      <c r="AT195">
        <v>49.9</v>
      </c>
    </row>
    <row r="196" spans="2:46" x14ac:dyDescent="0.35">
      <c r="B196" t="s">
        <v>115</v>
      </c>
      <c r="C196">
        <v>2.6</v>
      </c>
      <c r="D196">
        <v>2.7</v>
      </c>
      <c r="E196">
        <v>2.8</v>
      </c>
      <c r="F196">
        <v>2.9</v>
      </c>
      <c r="G196">
        <v>3.1</v>
      </c>
      <c r="H196">
        <v>3.3</v>
      </c>
      <c r="I196">
        <v>3.4</v>
      </c>
      <c r="J196">
        <v>3.6</v>
      </c>
      <c r="K196">
        <v>3.8</v>
      </c>
      <c r="L196">
        <v>4.0999999999999996</v>
      </c>
      <c r="M196">
        <v>4.3</v>
      </c>
      <c r="N196">
        <v>4.3</v>
      </c>
      <c r="O196">
        <v>4.2</v>
      </c>
      <c r="P196">
        <v>4.2</v>
      </c>
      <c r="Q196">
        <v>4.2</v>
      </c>
      <c r="R196">
        <v>4.2</v>
      </c>
      <c r="S196">
        <v>4.0999999999999996</v>
      </c>
      <c r="T196">
        <v>4.0999999999999996</v>
      </c>
      <c r="U196">
        <v>4.0999999999999996</v>
      </c>
      <c r="V196">
        <v>4.0999999999999996</v>
      </c>
      <c r="W196">
        <v>4.0999999999999996</v>
      </c>
      <c r="X196">
        <v>4.0999999999999996</v>
      </c>
      <c r="Y196">
        <v>4.0999999999999996</v>
      </c>
      <c r="Z196">
        <v>4.0999999999999996</v>
      </c>
      <c r="AA196">
        <v>4.0999999999999996</v>
      </c>
      <c r="AB196">
        <v>4</v>
      </c>
      <c r="AC196">
        <v>4</v>
      </c>
      <c r="AD196">
        <v>4</v>
      </c>
      <c r="AE196">
        <v>4</v>
      </c>
      <c r="AF196">
        <v>4</v>
      </c>
      <c r="AG196">
        <v>4</v>
      </c>
      <c r="AH196">
        <v>4</v>
      </c>
      <c r="AI196">
        <v>4</v>
      </c>
      <c r="AJ196">
        <v>4</v>
      </c>
      <c r="AK196">
        <v>4</v>
      </c>
      <c r="AL196">
        <v>3.9</v>
      </c>
      <c r="AM196">
        <v>3.9</v>
      </c>
      <c r="AN196">
        <v>3.9</v>
      </c>
      <c r="AO196">
        <v>3.9</v>
      </c>
      <c r="AP196">
        <v>3.9</v>
      </c>
      <c r="AQ196">
        <v>3.9</v>
      </c>
      <c r="AR196">
        <v>3.9</v>
      </c>
      <c r="AS196">
        <v>3.9</v>
      </c>
      <c r="AT196">
        <v>3.9</v>
      </c>
    </row>
    <row r="197" spans="2:46" x14ac:dyDescent="0.35">
      <c r="B197" t="s">
        <v>120</v>
      </c>
      <c r="C197">
        <v>71.599999999999994</v>
      </c>
      <c r="D197">
        <v>75.5</v>
      </c>
      <c r="E197">
        <v>79.599999999999994</v>
      </c>
      <c r="F197">
        <v>84.2</v>
      </c>
      <c r="G197">
        <v>89.4</v>
      </c>
      <c r="H197">
        <v>95</v>
      </c>
      <c r="I197">
        <v>101.1</v>
      </c>
      <c r="J197">
        <v>107.7</v>
      </c>
      <c r="K197">
        <v>114.9</v>
      </c>
      <c r="L197">
        <v>122.7</v>
      </c>
      <c r="M197">
        <v>131.19999999999999</v>
      </c>
      <c r="N197">
        <v>131.6</v>
      </c>
      <c r="O197">
        <v>131.9</v>
      </c>
      <c r="P197">
        <v>132.30000000000001</v>
      </c>
      <c r="Q197">
        <v>132.6</v>
      </c>
      <c r="R197">
        <v>132.9</v>
      </c>
      <c r="S197">
        <v>133.19999999999999</v>
      </c>
      <c r="T197">
        <v>133.4</v>
      </c>
      <c r="U197">
        <v>133.69999999999999</v>
      </c>
      <c r="V197">
        <v>133.80000000000001</v>
      </c>
      <c r="W197">
        <v>133.9</v>
      </c>
      <c r="X197">
        <v>134</v>
      </c>
      <c r="Y197">
        <v>134</v>
      </c>
      <c r="Z197">
        <v>134</v>
      </c>
      <c r="AA197">
        <v>133.9</v>
      </c>
      <c r="AB197">
        <v>133.80000000000001</v>
      </c>
      <c r="AC197">
        <v>133.69999999999999</v>
      </c>
      <c r="AD197">
        <v>133.5</v>
      </c>
      <c r="AE197">
        <v>133.30000000000001</v>
      </c>
      <c r="AF197">
        <v>133</v>
      </c>
      <c r="AG197">
        <v>132.5</v>
      </c>
      <c r="AH197">
        <v>132.1</v>
      </c>
      <c r="AI197">
        <v>131.6</v>
      </c>
      <c r="AJ197">
        <v>131</v>
      </c>
      <c r="AK197">
        <v>130.5</v>
      </c>
      <c r="AL197">
        <v>129.80000000000001</v>
      </c>
      <c r="AM197">
        <v>129.1</v>
      </c>
      <c r="AN197">
        <v>128.4</v>
      </c>
      <c r="AO197">
        <v>127.5</v>
      </c>
      <c r="AP197">
        <v>126.5</v>
      </c>
      <c r="AQ197">
        <v>125.4</v>
      </c>
      <c r="AR197">
        <v>124.2</v>
      </c>
      <c r="AS197">
        <v>123</v>
      </c>
      <c r="AT197">
        <v>121.6</v>
      </c>
    </row>
    <row r="198" spans="2:46" x14ac:dyDescent="0.35">
      <c r="B198" t="s">
        <v>125</v>
      </c>
      <c r="C198">
        <v>27.1</v>
      </c>
      <c r="D198">
        <v>27.4</v>
      </c>
      <c r="E198">
        <v>27.9</v>
      </c>
      <c r="F198">
        <v>28.5</v>
      </c>
      <c r="G198">
        <v>29.2</v>
      </c>
      <c r="H198">
        <v>30.1</v>
      </c>
      <c r="I198">
        <v>31</v>
      </c>
      <c r="J198">
        <v>32.1</v>
      </c>
      <c r="K198">
        <v>33.4</v>
      </c>
      <c r="L198">
        <v>34.799999999999997</v>
      </c>
      <c r="M198">
        <v>36.299999999999997</v>
      </c>
      <c r="N198">
        <v>36.6</v>
      </c>
      <c r="O198">
        <v>36.799999999999997</v>
      </c>
      <c r="P198">
        <v>37</v>
      </c>
      <c r="Q198">
        <v>37.1</v>
      </c>
      <c r="R198">
        <v>37.200000000000003</v>
      </c>
      <c r="S198">
        <v>37.200000000000003</v>
      </c>
      <c r="T198">
        <v>37.200000000000003</v>
      </c>
      <c r="U198">
        <v>37.299999999999997</v>
      </c>
      <c r="V198">
        <v>37.299999999999997</v>
      </c>
      <c r="W198">
        <v>37.299999999999997</v>
      </c>
      <c r="X198">
        <v>37.299999999999997</v>
      </c>
      <c r="Y198">
        <v>37.299999999999997</v>
      </c>
      <c r="Z198">
        <v>37.299999999999997</v>
      </c>
      <c r="AA198">
        <v>37.299999999999997</v>
      </c>
      <c r="AB198">
        <v>37.299999999999997</v>
      </c>
      <c r="AC198">
        <v>37.299999999999997</v>
      </c>
      <c r="AD198">
        <v>37.299999999999997</v>
      </c>
      <c r="AE198">
        <v>37.299999999999997</v>
      </c>
      <c r="AF198">
        <v>37.299999999999997</v>
      </c>
      <c r="AG198">
        <v>37.299999999999997</v>
      </c>
      <c r="AH198">
        <v>37.4</v>
      </c>
      <c r="AI198">
        <v>37.4</v>
      </c>
      <c r="AJ198">
        <v>37.5</v>
      </c>
      <c r="AK198">
        <v>37.5</v>
      </c>
      <c r="AL198">
        <v>37.6</v>
      </c>
      <c r="AM198">
        <v>37.700000000000003</v>
      </c>
      <c r="AN198">
        <v>37.799999999999997</v>
      </c>
      <c r="AO198">
        <v>37.9</v>
      </c>
      <c r="AP198">
        <v>38</v>
      </c>
      <c r="AQ198">
        <v>38.1</v>
      </c>
      <c r="AR198">
        <v>38.299999999999997</v>
      </c>
      <c r="AS198">
        <v>38.4</v>
      </c>
      <c r="AT198">
        <v>38.6</v>
      </c>
    </row>
    <row r="199" spans="2:46" x14ac:dyDescent="0.35">
      <c r="B199" t="s">
        <v>130</v>
      </c>
      <c r="C199">
        <v>8.6999999999999993</v>
      </c>
      <c r="D199">
        <v>8.6999999999999993</v>
      </c>
      <c r="E199">
        <v>8.8000000000000007</v>
      </c>
      <c r="F199">
        <v>8.9</v>
      </c>
      <c r="G199">
        <v>9.1</v>
      </c>
      <c r="H199">
        <v>9.4</v>
      </c>
      <c r="I199">
        <v>9.6999999999999993</v>
      </c>
      <c r="J199">
        <v>10</v>
      </c>
      <c r="K199">
        <v>10.4</v>
      </c>
      <c r="L199">
        <v>10.9</v>
      </c>
      <c r="M199">
        <v>11.4</v>
      </c>
      <c r="N199">
        <v>11.5</v>
      </c>
      <c r="O199">
        <v>11.5</v>
      </c>
      <c r="P199">
        <v>11.5</v>
      </c>
      <c r="Q199">
        <v>11.5</v>
      </c>
      <c r="R199">
        <v>11.4</v>
      </c>
      <c r="S199">
        <v>11.4</v>
      </c>
      <c r="T199">
        <v>11.3</v>
      </c>
      <c r="U199">
        <v>11.3</v>
      </c>
      <c r="V199">
        <v>11.2</v>
      </c>
      <c r="W199">
        <v>11.1</v>
      </c>
      <c r="X199">
        <v>11</v>
      </c>
      <c r="Y199">
        <v>10.9</v>
      </c>
      <c r="Z199">
        <v>10.8</v>
      </c>
      <c r="AA199">
        <v>10.7</v>
      </c>
      <c r="AB199">
        <v>10.6</v>
      </c>
      <c r="AC199">
        <v>10.5</v>
      </c>
      <c r="AD199">
        <v>10.4</v>
      </c>
      <c r="AE199">
        <v>10.3</v>
      </c>
      <c r="AF199">
        <v>10.3</v>
      </c>
      <c r="AG199">
        <v>10.199999999999999</v>
      </c>
      <c r="AH199">
        <v>10.1</v>
      </c>
      <c r="AI199">
        <v>10</v>
      </c>
      <c r="AJ199">
        <v>9.9</v>
      </c>
      <c r="AK199">
        <v>9.8000000000000007</v>
      </c>
      <c r="AL199">
        <v>9.8000000000000007</v>
      </c>
      <c r="AM199">
        <v>9.6999999999999993</v>
      </c>
      <c r="AN199">
        <v>9.6</v>
      </c>
      <c r="AO199">
        <v>9.6</v>
      </c>
      <c r="AP199">
        <v>9.5</v>
      </c>
      <c r="AQ199">
        <v>9.4</v>
      </c>
      <c r="AR199">
        <v>9.4</v>
      </c>
      <c r="AS199">
        <v>9.3000000000000007</v>
      </c>
      <c r="AT199">
        <v>9.3000000000000007</v>
      </c>
    </row>
    <row r="200" spans="2:46" x14ac:dyDescent="0.35">
      <c r="B200" t="s">
        <v>135</v>
      </c>
      <c r="C200">
        <v>2.2999999999999998</v>
      </c>
      <c r="D200">
        <v>2.4</v>
      </c>
      <c r="E200">
        <v>2.5</v>
      </c>
      <c r="F200">
        <v>2.6</v>
      </c>
      <c r="G200">
        <v>2.7</v>
      </c>
      <c r="H200">
        <v>2.9</v>
      </c>
      <c r="I200">
        <v>3</v>
      </c>
      <c r="J200">
        <v>3.1</v>
      </c>
      <c r="K200">
        <v>3.3</v>
      </c>
      <c r="L200">
        <v>3.5</v>
      </c>
      <c r="M200">
        <v>3.7</v>
      </c>
      <c r="N200">
        <v>3.7</v>
      </c>
      <c r="O200">
        <v>3.7</v>
      </c>
      <c r="P200">
        <v>3.8</v>
      </c>
      <c r="Q200">
        <v>3.8</v>
      </c>
      <c r="R200">
        <v>3.8</v>
      </c>
      <c r="S200">
        <v>3.8</v>
      </c>
      <c r="T200">
        <v>3.8</v>
      </c>
      <c r="U200">
        <v>3.9</v>
      </c>
      <c r="V200">
        <v>3.9</v>
      </c>
      <c r="W200">
        <v>3.9</v>
      </c>
      <c r="X200">
        <v>3.9</v>
      </c>
      <c r="Y200">
        <v>3.9</v>
      </c>
      <c r="Z200">
        <v>4</v>
      </c>
      <c r="AA200">
        <v>4</v>
      </c>
      <c r="AB200">
        <v>4</v>
      </c>
      <c r="AC200">
        <v>4</v>
      </c>
      <c r="AD200">
        <v>4</v>
      </c>
      <c r="AE200">
        <v>4</v>
      </c>
      <c r="AF200">
        <v>4</v>
      </c>
      <c r="AG200">
        <v>4.0999999999999996</v>
      </c>
      <c r="AH200">
        <v>4.0999999999999996</v>
      </c>
      <c r="AI200">
        <v>4.0999999999999996</v>
      </c>
      <c r="AJ200">
        <v>4.0999999999999996</v>
      </c>
      <c r="AK200">
        <v>4.0999999999999996</v>
      </c>
      <c r="AL200">
        <v>4.0999999999999996</v>
      </c>
      <c r="AM200">
        <v>4.0999999999999996</v>
      </c>
      <c r="AN200">
        <v>4.2</v>
      </c>
      <c r="AO200">
        <v>4.2</v>
      </c>
      <c r="AP200">
        <v>4.2</v>
      </c>
      <c r="AQ200">
        <v>4.2</v>
      </c>
      <c r="AR200">
        <v>4.2</v>
      </c>
      <c r="AS200">
        <v>4.2</v>
      </c>
      <c r="AT200">
        <v>4.2</v>
      </c>
    </row>
    <row r="201" spans="2:46" x14ac:dyDescent="0.35">
      <c r="B201" t="s">
        <v>140</v>
      </c>
      <c r="C201">
        <v>5.9</v>
      </c>
      <c r="D201">
        <v>6.1</v>
      </c>
      <c r="E201">
        <v>6.3</v>
      </c>
      <c r="F201">
        <v>6.6</v>
      </c>
      <c r="G201">
        <v>6.9</v>
      </c>
      <c r="H201">
        <v>7.2</v>
      </c>
      <c r="I201">
        <v>7.5</v>
      </c>
      <c r="J201">
        <v>7.8</v>
      </c>
      <c r="K201">
        <v>8.1999999999999993</v>
      </c>
      <c r="L201">
        <v>8.6</v>
      </c>
      <c r="M201">
        <v>9.1</v>
      </c>
      <c r="N201">
        <v>9.1999999999999993</v>
      </c>
      <c r="O201">
        <v>9.1999999999999993</v>
      </c>
      <c r="P201">
        <v>9.3000000000000007</v>
      </c>
      <c r="Q201">
        <v>9.4</v>
      </c>
      <c r="R201">
        <v>9.4</v>
      </c>
      <c r="S201">
        <v>9.5</v>
      </c>
      <c r="T201">
        <v>9.5</v>
      </c>
      <c r="U201">
        <v>9.6</v>
      </c>
      <c r="V201">
        <v>9.6</v>
      </c>
      <c r="W201">
        <v>9.6999999999999993</v>
      </c>
      <c r="X201">
        <v>9.8000000000000007</v>
      </c>
      <c r="Y201">
        <v>9.8000000000000007</v>
      </c>
      <c r="Z201">
        <v>9.9</v>
      </c>
      <c r="AA201">
        <v>9.9</v>
      </c>
      <c r="AB201">
        <v>10</v>
      </c>
      <c r="AC201">
        <v>10</v>
      </c>
      <c r="AD201">
        <v>10.1</v>
      </c>
      <c r="AE201">
        <v>10.1</v>
      </c>
      <c r="AF201">
        <v>10.199999999999999</v>
      </c>
      <c r="AG201">
        <v>10.199999999999999</v>
      </c>
      <c r="AH201">
        <v>10.3</v>
      </c>
      <c r="AI201">
        <v>10.3</v>
      </c>
      <c r="AJ201">
        <v>10.4</v>
      </c>
      <c r="AK201">
        <v>10.4</v>
      </c>
      <c r="AL201">
        <v>10.5</v>
      </c>
      <c r="AM201">
        <v>10.5</v>
      </c>
      <c r="AN201">
        <v>10.6</v>
      </c>
      <c r="AO201">
        <v>10.6</v>
      </c>
      <c r="AP201">
        <v>10.7</v>
      </c>
      <c r="AQ201">
        <v>10.7</v>
      </c>
      <c r="AR201">
        <v>10.8</v>
      </c>
      <c r="AS201">
        <v>10.8</v>
      </c>
      <c r="AT201">
        <v>10.9</v>
      </c>
    </row>
    <row r="202" spans="2:46" x14ac:dyDescent="0.35">
      <c r="B202" t="s">
        <v>145</v>
      </c>
      <c r="C202">
        <v>0.5</v>
      </c>
      <c r="D202">
        <v>0.6</v>
      </c>
      <c r="E202">
        <v>0.6</v>
      </c>
      <c r="F202">
        <v>0.6</v>
      </c>
      <c r="G202">
        <v>0.6</v>
      </c>
      <c r="H202">
        <v>0.6</v>
      </c>
      <c r="I202">
        <v>0.7</v>
      </c>
      <c r="J202">
        <v>0.7</v>
      </c>
      <c r="K202">
        <v>0.7</v>
      </c>
      <c r="L202">
        <v>0.8</v>
      </c>
      <c r="M202">
        <v>0.8</v>
      </c>
      <c r="N202">
        <v>0.8</v>
      </c>
      <c r="O202">
        <v>0.8</v>
      </c>
      <c r="P202">
        <v>0.8</v>
      </c>
      <c r="Q202">
        <v>0.9</v>
      </c>
      <c r="R202">
        <v>0.9</v>
      </c>
      <c r="S202">
        <v>0.9</v>
      </c>
      <c r="T202">
        <v>0.9</v>
      </c>
      <c r="U202">
        <v>0.9</v>
      </c>
      <c r="V202">
        <v>0.9</v>
      </c>
      <c r="W202">
        <v>0.9</v>
      </c>
      <c r="X202">
        <v>0.9</v>
      </c>
      <c r="Y202">
        <v>0.9</v>
      </c>
      <c r="Z202">
        <v>0.9</v>
      </c>
      <c r="AA202">
        <v>0.9</v>
      </c>
      <c r="AB202">
        <v>0.9</v>
      </c>
      <c r="AC202">
        <v>0.9</v>
      </c>
      <c r="AD202">
        <v>0.9</v>
      </c>
      <c r="AE202">
        <v>0.9</v>
      </c>
      <c r="AF202">
        <v>0.9</v>
      </c>
      <c r="AG202">
        <v>0.9</v>
      </c>
      <c r="AH202">
        <v>0.9</v>
      </c>
      <c r="AI202">
        <v>0.9</v>
      </c>
      <c r="AJ202">
        <v>0.9</v>
      </c>
      <c r="AK202">
        <v>0.9</v>
      </c>
      <c r="AL202">
        <v>0.9</v>
      </c>
      <c r="AM202">
        <v>0.9</v>
      </c>
      <c r="AN202">
        <v>0.9</v>
      </c>
      <c r="AO202">
        <v>0.9</v>
      </c>
      <c r="AP202">
        <v>0.9</v>
      </c>
      <c r="AQ202">
        <v>0.9</v>
      </c>
      <c r="AR202">
        <v>0.9</v>
      </c>
      <c r="AS202">
        <v>0.9</v>
      </c>
      <c r="AT202">
        <v>0.9</v>
      </c>
    </row>
    <row r="203" spans="2:46" x14ac:dyDescent="0.35">
      <c r="B203" t="s">
        <v>150</v>
      </c>
      <c r="C203">
        <v>1.1000000000000001</v>
      </c>
      <c r="D203">
        <v>1.1000000000000001</v>
      </c>
      <c r="E203">
        <v>1.1000000000000001</v>
      </c>
      <c r="F203">
        <v>1.2</v>
      </c>
      <c r="G203">
        <v>1.2</v>
      </c>
      <c r="H203">
        <v>1.3</v>
      </c>
      <c r="I203">
        <v>1.4</v>
      </c>
      <c r="J203">
        <v>1.4</v>
      </c>
      <c r="K203">
        <v>1.5</v>
      </c>
      <c r="L203">
        <v>1.6</v>
      </c>
      <c r="M203">
        <v>1.7</v>
      </c>
      <c r="N203">
        <v>1.7</v>
      </c>
      <c r="O203">
        <v>1.7</v>
      </c>
      <c r="P203">
        <v>1.7</v>
      </c>
      <c r="Q203">
        <v>1.7</v>
      </c>
      <c r="R203">
        <v>1.7</v>
      </c>
      <c r="S203">
        <v>1.7</v>
      </c>
      <c r="T203">
        <v>1.7</v>
      </c>
      <c r="U203">
        <v>1.7</v>
      </c>
      <c r="V203">
        <v>1.7</v>
      </c>
      <c r="W203">
        <v>1.7</v>
      </c>
      <c r="X203">
        <v>1.7</v>
      </c>
      <c r="Y203">
        <v>1.7</v>
      </c>
      <c r="Z203">
        <v>1.7</v>
      </c>
      <c r="AA203">
        <v>1.7</v>
      </c>
      <c r="AB203">
        <v>1.7</v>
      </c>
      <c r="AC203">
        <v>1.7</v>
      </c>
      <c r="AD203">
        <v>1.7</v>
      </c>
      <c r="AE203">
        <v>1.7</v>
      </c>
      <c r="AF203">
        <v>1.7</v>
      </c>
      <c r="AG203">
        <v>1.7</v>
      </c>
      <c r="AH203">
        <v>1.7</v>
      </c>
      <c r="AI203">
        <v>1.7</v>
      </c>
      <c r="AJ203">
        <v>1.7</v>
      </c>
      <c r="AK203">
        <v>1.6</v>
      </c>
      <c r="AL203">
        <v>1.6</v>
      </c>
      <c r="AM203">
        <v>1.6</v>
      </c>
      <c r="AN203">
        <v>1.6</v>
      </c>
      <c r="AO203">
        <v>1.6</v>
      </c>
      <c r="AP203">
        <v>1.6</v>
      </c>
      <c r="AQ203">
        <v>1.6</v>
      </c>
      <c r="AR203">
        <v>1.6</v>
      </c>
      <c r="AS203">
        <v>1.6</v>
      </c>
      <c r="AT203">
        <v>1.6</v>
      </c>
    </row>
    <row r="204" spans="2:46" x14ac:dyDescent="0.35">
      <c r="B204" t="s">
        <v>155</v>
      </c>
      <c r="C204">
        <v>4.0999999999999996</v>
      </c>
      <c r="D204">
        <v>4.2</v>
      </c>
      <c r="E204">
        <v>4.2</v>
      </c>
      <c r="F204">
        <v>4.3</v>
      </c>
      <c r="G204">
        <v>4.4000000000000004</v>
      </c>
      <c r="H204">
        <v>4.5</v>
      </c>
      <c r="I204">
        <v>4.7</v>
      </c>
      <c r="J204">
        <v>4.8</v>
      </c>
      <c r="K204">
        <v>4.9000000000000004</v>
      </c>
      <c r="L204">
        <v>5.0999999999999996</v>
      </c>
      <c r="M204">
        <v>5.3</v>
      </c>
      <c r="N204">
        <v>5.3</v>
      </c>
      <c r="O204">
        <v>5.3</v>
      </c>
      <c r="P204">
        <v>5.4</v>
      </c>
      <c r="Q204">
        <v>5.4</v>
      </c>
      <c r="R204">
        <v>5.4</v>
      </c>
      <c r="S204">
        <v>5.4</v>
      </c>
      <c r="T204">
        <v>5.4</v>
      </c>
      <c r="U204">
        <v>5.4</v>
      </c>
      <c r="V204">
        <v>5.4</v>
      </c>
      <c r="W204">
        <v>5.4</v>
      </c>
      <c r="X204">
        <v>5.3</v>
      </c>
      <c r="Y204">
        <v>5.3</v>
      </c>
      <c r="Z204">
        <v>5.3</v>
      </c>
      <c r="AA204">
        <v>5.3</v>
      </c>
      <c r="AB204">
        <v>5.3</v>
      </c>
      <c r="AC204">
        <v>5.2</v>
      </c>
      <c r="AD204">
        <v>5.2</v>
      </c>
      <c r="AE204">
        <v>5.2</v>
      </c>
      <c r="AF204">
        <v>5.2</v>
      </c>
      <c r="AG204">
        <v>5.0999999999999996</v>
      </c>
      <c r="AH204">
        <v>5.0999999999999996</v>
      </c>
      <c r="AI204">
        <v>5.0999999999999996</v>
      </c>
      <c r="AJ204">
        <v>5.0999999999999996</v>
      </c>
      <c r="AK204">
        <v>5</v>
      </c>
      <c r="AL204">
        <v>5</v>
      </c>
      <c r="AM204">
        <v>5</v>
      </c>
      <c r="AN204">
        <v>4.9000000000000004</v>
      </c>
      <c r="AO204">
        <v>4.9000000000000004</v>
      </c>
      <c r="AP204">
        <v>4.9000000000000004</v>
      </c>
      <c r="AQ204">
        <v>4.8</v>
      </c>
      <c r="AR204">
        <v>4.8</v>
      </c>
      <c r="AS204">
        <v>4.8</v>
      </c>
      <c r="AT204">
        <v>4.7</v>
      </c>
    </row>
    <row r="205" spans="2:46" x14ac:dyDescent="0.35">
      <c r="B205" t="s">
        <v>160</v>
      </c>
      <c r="C205">
        <v>9.9</v>
      </c>
      <c r="D205">
        <v>10</v>
      </c>
      <c r="E205">
        <v>10.199999999999999</v>
      </c>
      <c r="F205">
        <v>10.5</v>
      </c>
      <c r="G205">
        <v>10.8</v>
      </c>
      <c r="H205">
        <v>11.1</v>
      </c>
      <c r="I205">
        <v>11.5</v>
      </c>
      <c r="J205">
        <v>11.9</v>
      </c>
      <c r="K205">
        <v>12.3</v>
      </c>
      <c r="L205">
        <v>12.7</v>
      </c>
      <c r="M205">
        <v>13.1</v>
      </c>
      <c r="N205">
        <v>13.3</v>
      </c>
      <c r="O205">
        <v>13.4</v>
      </c>
      <c r="P205">
        <v>13.5</v>
      </c>
      <c r="Q205">
        <v>13.6</v>
      </c>
      <c r="R205">
        <v>13.7</v>
      </c>
      <c r="S205">
        <v>13.7</v>
      </c>
      <c r="T205">
        <v>13.7</v>
      </c>
      <c r="U205">
        <v>13.7</v>
      </c>
      <c r="V205">
        <v>13.7</v>
      </c>
      <c r="W205">
        <v>13.7</v>
      </c>
      <c r="X205">
        <v>13.7</v>
      </c>
      <c r="Y205">
        <v>13.7</v>
      </c>
      <c r="Z205">
        <v>13.7</v>
      </c>
      <c r="AA205">
        <v>13.7</v>
      </c>
      <c r="AB205">
        <v>13.6</v>
      </c>
      <c r="AC205">
        <v>13.6</v>
      </c>
      <c r="AD205">
        <v>13.6</v>
      </c>
      <c r="AE205">
        <v>13.6</v>
      </c>
      <c r="AF205">
        <v>13.5</v>
      </c>
      <c r="AG205">
        <v>13.5</v>
      </c>
      <c r="AH205">
        <v>13.5</v>
      </c>
      <c r="AI205">
        <v>13.4</v>
      </c>
      <c r="AJ205">
        <v>13.4</v>
      </c>
      <c r="AK205">
        <v>13.3</v>
      </c>
      <c r="AL205">
        <v>13.3</v>
      </c>
      <c r="AM205">
        <v>13.3</v>
      </c>
      <c r="AN205">
        <v>13.2</v>
      </c>
      <c r="AO205">
        <v>13.2</v>
      </c>
      <c r="AP205">
        <v>13.1</v>
      </c>
      <c r="AQ205">
        <v>13.1</v>
      </c>
      <c r="AR205">
        <v>13</v>
      </c>
      <c r="AS205">
        <v>12.9</v>
      </c>
      <c r="AT205">
        <v>12.9</v>
      </c>
    </row>
    <row r="206" spans="2:46" x14ac:dyDescent="0.35">
      <c r="B206" t="s">
        <v>165</v>
      </c>
      <c r="C206">
        <v>16</v>
      </c>
      <c r="D206">
        <v>16.399999999999999</v>
      </c>
      <c r="E206">
        <v>16.8</v>
      </c>
      <c r="F206">
        <v>17.3</v>
      </c>
      <c r="G206">
        <v>17.8</v>
      </c>
      <c r="H206">
        <v>18.399999999999999</v>
      </c>
      <c r="I206">
        <v>18.899999999999999</v>
      </c>
      <c r="J206">
        <v>19.5</v>
      </c>
      <c r="K206">
        <v>20.100000000000001</v>
      </c>
      <c r="L206">
        <v>20.8</v>
      </c>
      <c r="M206">
        <v>21.5</v>
      </c>
      <c r="N206">
        <v>21.7</v>
      </c>
      <c r="O206">
        <v>22</v>
      </c>
      <c r="P206">
        <v>22.2</v>
      </c>
      <c r="Q206">
        <v>22.4</v>
      </c>
      <c r="R206">
        <v>22.7</v>
      </c>
      <c r="S206">
        <v>22.9</v>
      </c>
      <c r="T206">
        <v>23.2</v>
      </c>
      <c r="U206">
        <v>23.4</v>
      </c>
      <c r="V206">
        <v>23.7</v>
      </c>
      <c r="W206">
        <v>24</v>
      </c>
      <c r="X206">
        <v>24.2</v>
      </c>
      <c r="Y206">
        <v>24.5</v>
      </c>
      <c r="Z206">
        <v>24.8</v>
      </c>
      <c r="AA206">
        <v>25.1</v>
      </c>
      <c r="AB206">
        <v>25.4</v>
      </c>
      <c r="AC206">
        <v>25.7</v>
      </c>
      <c r="AD206">
        <v>26</v>
      </c>
      <c r="AE206">
        <v>26.3</v>
      </c>
      <c r="AF206">
        <v>26.6</v>
      </c>
      <c r="AG206">
        <v>26.9</v>
      </c>
      <c r="AH206">
        <v>27.2</v>
      </c>
      <c r="AI206">
        <v>27.5</v>
      </c>
      <c r="AJ206">
        <v>27.9</v>
      </c>
      <c r="AK206">
        <v>28.2</v>
      </c>
      <c r="AL206">
        <v>28.5</v>
      </c>
      <c r="AM206">
        <v>28.9</v>
      </c>
      <c r="AN206">
        <v>29.2</v>
      </c>
      <c r="AO206">
        <v>29.6</v>
      </c>
      <c r="AP206">
        <v>29.9</v>
      </c>
      <c r="AQ206">
        <v>30.3</v>
      </c>
      <c r="AR206">
        <v>30.7</v>
      </c>
      <c r="AS206">
        <v>31</v>
      </c>
      <c r="AT206">
        <v>31.4</v>
      </c>
    </row>
    <row r="207" spans="2:46" x14ac:dyDescent="0.35">
      <c r="B207" t="s">
        <v>170</v>
      </c>
      <c r="C207">
        <v>6.6</v>
      </c>
      <c r="D207">
        <v>6.1</v>
      </c>
      <c r="E207">
        <v>6</v>
      </c>
      <c r="F207">
        <v>6.1</v>
      </c>
      <c r="G207">
        <v>6</v>
      </c>
      <c r="H207">
        <v>6.1</v>
      </c>
      <c r="I207">
        <v>6.2</v>
      </c>
      <c r="J207">
        <v>6.3</v>
      </c>
      <c r="K207">
        <v>6.5</v>
      </c>
      <c r="L207">
        <v>6.5</v>
      </c>
      <c r="M207">
        <v>6.7</v>
      </c>
      <c r="N207">
        <v>6.8</v>
      </c>
      <c r="O207">
        <v>6.7</v>
      </c>
      <c r="P207">
        <v>6.6</v>
      </c>
      <c r="Q207">
        <v>6.5</v>
      </c>
      <c r="R207">
        <v>6.5</v>
      </c>
      <c r="S207">
        <v>6.4</v>
      </c>
      <c r="T207">
        <v>6.3</v>
      </c>
      <c r="U207">
        <v>6.2</v>
      </c>
      <c r="V207">
        <v>6.2</v>
      </c>
      <c r="W207">
        <v>6.1</v>
      </c>
      <c r="X207">
        <v>6.1</v>
      </c>
      <c r="Y207">
        <v>6</v>
      </c>
      <c r="Z207">
        <v>5.9</v>
      </c>
      <c r="AA207">
        <v>5.9</v>
      </c>
      <c r="AB207">
        <v>5.8</v>
      </c>
      <c r="AC207">
        <v>5.7</v>
      </c>
      <c r="AD207">
        <v>5.6</v>
      </c>
      <c r="AE207">
        <v>5.6</v>
      </c>
      <c r="AF207">
        <v>5.6</v>
      </c>
      <c r="AG207">
        <v>5.5</v>
      </c>
      <c r="AH207">
        <v>5.4</v>
      </c>
      <c r="AI207">
        <v>5.4</v>
      </c>
      <c r="AJ207">
        <v>5.3</v>
      </c>
      <c r="AK207">
        <v>5.3</v>
      </c>
      <c r="AL207">
        <v>5.2</v>
      </c>
      <c r="AM207">
        <v>5.0999999999999996</v>
      </c>
      <c r="AN207">
        <v>5.0999999999999996</v>
      </c>
      <c r="AO207">
        <v>5</v>
      </c>
      <c r="AP207">
        <v>5</v>
      </c>
      <c r="AQ207">
        <v>4.9000000000000004</v>
      </c>
      <c r="AR207">
        <v>4.9000000000000004</v>
      </c>
      <c r="AS207">
        <v>4.8</v>
      </c>
      <c r="AT207">
        <v>4.8</v>
      </c>
    </row>
    <row r="208" spans="2:46" x14ac:dyDescent="0.35">
      <c r="B208" t="s">
        <v>174</v>
      </c>
      <c r="C208">
        <v>14.6</v>
      </c>
      <c r="D208">
        <v>14.7</v>
      </c>
      <c r="E208">
        <v>14.9</v>
      </c>
      <c r="F208">
        <v>15.1</v>
      </c>
      <c r="G208">
        <v>15.2</v>
      </c>
      <c r="H208">
        <v>15.4</v>
      </c>
      <c r="I208">
        <v>15.6</v>
      </c>
      <c r="J208">
        <v>15.8</v>
      </c>
      <c r="K208">
        <v>16.100000000000001</v>
      </c>
      <c r="L208">
        <v>16.3</v>
      </c>
      <c r="M208">
        <v>16.600000000000001</v>
      </c>
      <c r="N208">
        <v>16.7</v>
      </c>
      <c r="O208">
        <v>16.600000000000001</v>
      </c>
      <c r="P208">
        <v>16.5</v>
      </c>
      <c r="Q208">
        <v>16.399999999999999</v>
      </c>
      <c r="R208">
        <v>16.3</v>
      </c>
      <c r="S208">
        <v>16.2</v>
      </c>
      <c r="T208">
        <v>16.100000000000001</v>
      </c>
      <c r="U208">
        <v>15.9</v>
      </c>
      <c r="V208">
        <v>16</v>
      </c>
      <c r="W208">
        <v>15.9</v>
      </c>
      <c r="X208">
        <v>15.9</v>
      </c>
      <c r="Y208">
        <v>15.8</v>
      </c>
      <c r="Z208">
        <v>15.7</v>
      </c>
      <c r="AA208">
        <v>15.7</v>
      </c>
      <c r="AB208">
        <v>15.6</v>
      </c>
      <c r="AC208">
        <v>15.5</v>
      </c>
      <c r="AD208">
        <v>15.4</v>
      </c>
      <c r="AE208">
        <v>15.3</v>
      </c>
      <c r="AF208">
        <v>15.2</v>
      </c>
      <c r="AG208">
        <v>15.2</v>
      </c>
      <c r="AH208">
        <v>15.1</v>
      </c>
      <c r="AI208">
        <v>15</v>
      </c>
      <c r="AJ208">
        <v>14.9</v>
      </c>
      <c r="AK208">
        <v>14.8</v>
      </c>
      <c r="AL208">
        <v>14.7</v>
      </c>
      <c r="AM208">
        <v>14.6</v>
      </c>
      <c r="AN208">
        <v>14.5</v>
      </c>
      <c r="AO208">
        <v>14.4</v>
      </c>
      <c r="AP208">
        <v>14.3</v>
      </c>
      <c r="AQ208">
        <v>14.2</v>
      </c>
      <c r="AR208">
        <v>14.1</v>
      </c>
      <c r="AS208">
        <v>14</v>
      </c>
      <c r="AT208">
        <v>13.9</v>
      </c>
    </row>
    <row r="209" spans="2:46" x14ac:dyDescent="0.35">
      <c r="B209" t="s">
        <v>179</v>
      </c>
      <c r="C209">
        <v>32.700000000000003</v>
      </c>
      <c r="D209">
        <v>33</v>
      </c>
      <c r="E209">
        <v>33.5</v>
      </c>
      <c r="F209">
        <v>34</v>
      </c>
      <c r="G209">
        <v>34.5</v>
      </c>
      <c r="H209">
        <v>35.1</v>
      </c>
      <c r="I209">
        <v>35.700000000000003</v>
      </c>
      <c r="J209">
        <v>36.299999999999997</v>
      </c>
      <c r="K209">
        <v>37</v>
      </c>
      <c r="L209">
        <v>37.700000000000003</v>
      </c>
      <c r="M209">
        <v>38.5</v>
      </c>
      <c r="N209">
        <v>39</v>
      </c>
      <c r="O209">
        <v>39.4</v>
      </c>
      <c r="P209">
        <v>39.799999999999997</v>
      </c>
      <c r="Q209">
        <v>40.200000000000003</v>
      </c>
      <c r="R209">
        <v>40.6</v>
      </c>
      <c r="S209">
        <v>41</v>
      </c>
      <c r="T209">
        <v>41.3</v>
      </c>
      <c r="U209">
        <v>41.6</v>
      </c>
      <c r="V209">
        <v>42</v>
      </c>
      <c r="W209">
        <v>42.4</v>
      </c>
      <c r="X209">
        <v>42.7</v>
      </c>
      <c r="Y209">
        <v>43.1</v>
      </c>
      <c r="Z209">
        <v>43.4</v>
      </c>
      <c r="AA209">
        <v>43.8</v>
      </c>
      <c r="AB209">
        <v>44.1</v>
      </c>
      <c r="AC209">
        <v>44.5</v>
      </c>
      <c r="AD209">
        <v>44.8</v>
      </c>
      <c r="AE209">
        <v>45.2</v>
      </c>
      <c r="AF209">
        <v>45.6</v>
      </c>
      <c r="AG209">
        <v>45.9</v>
      </c>
      <c r="AH209">
        <v>46.3</v>
      </c>
      <c r="AI209">
        <v>46.7</v>
      </c>
      <c r="AJ209">
        <v>47.1</v>
      </c>
      <c r="AK209">
        <v>47.5</v>
      </c>
      <c r="AL209">
        <v>47.9</v>
      </c>
      <c r="AM209">
        <v>48.4</v>
      </c>
      <c r="AN209">
        <v>48.8</v>
      </c>
      <c r="AO209">
        <v>49.2</v>
      </c>
      <c r="AP209">
        <v>49.7</v>
      </c>
      <c r="AQ209">
        <v>50.1</v>
      </c>
      <c r="AR209">
        <v>50.6</v>
      </c>
      <c r="AS209">
        <v>51.1</v>
      </c>
      <c r="AT209">
        <v>51.6</v>
      </c>
    </row>
    <row r="210" spans="2:46" x14ac:dyDescent="0.35">
      <c r="B210" t="s">
        <v>184</v>
      </c>
      <c r="C210">
        <v>5.4</v>
      </c>
      <c r="D210">
        <v>5.5</v>
      </c>
      <c r="E210">
        <v>5.5</v>
      </c>
      <c r="F210">
        <v>5.6</v>
      </c>
      <c r="G210">
        <v>5.7</v>
      </c>
      <c r="H210">
        <v>5.9</v>
      </c>
      <c r="I210">
        <v>6</v>
      </c>
      <c r="J210">
        <v>6.1</v>
      </c>
      <c r="K210">
        <v>6.2</v>
      </c>
      <c r="L210">
        <v>6.3</v>
      </c>
      <c r="M210">
        <v>6.5</v>
      </c>
      <c r="N210">
        <v>6.6</v>
      </c>
      <c r="O210">
        <v>6.6</v>
      </c>
      <c r="P210">
        <v>6.7</v>
      </c>
      <c r="Q210">
        <v>6.8</v>
      </c>
      <c r="R210">
        <v>6.8</v>
      </c>
      <c r="S210">
        <v>6.9</v>
      </c>
      <c r="T210">
        <v>6.9</v>
      </c>
      <c r="U210">
        <v>7</v>
      </c>
      <c r="V210">
        <v>7</v>
      </c>
      <c r="W210">
        <v>7.1</v>
      </c>
      <c r="X210">
        <v>7.1</v>
      </c>
      <c r="Y210">
        <v>7.2</v>
      </c>
      <c r="Z210">
        <v>7.2</v>
      </c>
      <c r="AA210">
        <v>7.2</v>
      </c>
      <c r="AB210">
        <v>7.3</v>
      </c>
      <c r="AC210">
        <v>7.3</v>
      </c>
      <c r="AD210">
        <v>7.4</v>
      </c>
      <c r="AE210">
        <v>7.4</v>
      </c>
      <c r="AF210">
        <v>7.4</v>
      </c>
      <c r="AG210">
        <v>7.5</v>
      </c>
      <c r="AH210">
        <v>7.5</v>
      </c>
      <c r="AI210">
        <v>7.6</v>
      </c>
      <c r="AJ210">
        <v>7.6</v>
      </c>
      <c r="AK210">
        <v>7.6</v>
      </c>
      <c r="AL210">
        <v>7.7</v>
      </c>
      <c r="AM210">
        <v>7.7</v>
      </c>
      <c r="AN210">
        <v>7.7</v>
      </c>
      <c r="AO210">
        <v>7.8</v>
      </c>
      <c r="AP210">
        <v>7.8</v>
      </c>
      <c r="AQ210">
        <v>7.8</v>
      </c>
      <c r="AR210">
        <v>7.9</v>
      </c>
      <c r="AS210">
        <v>7.9</v>
      </c>
      <c r="AT210">
        <v>7.9</v>
      </c>
    </row>
    <row r="211" spans="2:46" x14ac:dyDescent="0.35">
      <c r="B211" t="s">
        <v>189</v>
      </c>
      <c r="C211">
        <v>22.1</v>
      </c>
      <c r="D211">
        <v>22.4</v>
      </c>
      <c r="E211">
        <v>22.7</v>
      </c>
      <c r="F211">
        <v>23.1</v>
      </c>
      <c r="G211">
        <v>23.4</v>
      </c>
      <c r="H211">
        <v>23.8</v>
      </c>
      <c r="I211">
        <v>24.2</v>
      </c>
      <c r="J211">
        <v>24.6</v>
      </c>
      <c r="K211">
        <v>25.1</v>
      </c>
      <c r="L211">
        <v>25.5</v>
      </c>
      <c r="M211">
        <v>26</v>
      </c>
      <c r="N211">
        <v>26.4</v>
      </c>
      <c r="O211">
        <v>26.7</v>
      </c>
      <c r="P211">
        <v>27</v>
      </c>
      <c r="Q211">
        <v>27.4</v>
      </c>
      <c r="R211">
        <v>27.7</v>
      </c>
      <c r="S211">
        <v>28.1</v>
      </c>
      <c r="T211">
        <v>28.4</v>
      </c>
      <c r="U211">
        <v>28.8</v>
      </c>
      <c r="V211">
        <v>29.2</v>
      </c>
      <c r="W211">
        <v>29.6</v>
      </c>
      <c r="X211">
        <v>30</v>
      </c>
      <c r="Y211">
        <v>30.4</v>
      </c>
      <c r="Z211">
        <v>30.8</v>
      </c>
      <c r="AA211">
        <v>31.3</v>
      </c>
      <c r="AB211">
        <v>31.7</v>
      </c>
      <c r="AC211">
        <v>32.200000000000003</v>
      </c>
      <c r="AD211">
        <v>32.6</v>
      </c>
      <c r="AE211">
        <v>33.1</v>
      </c>
      <c r="AF211">
        <v>33.6</v>
      </c>
      <c r="AG211">
        <v>34.1</v>
      </c>
      <c r="AH211">
        <v>34.6</v>
      </c>
      <c r="AI211">
        <v>35.200000000000003</v>
      </c>
      <c r="AJ211">
        <v>35.700000000000003</v>
      </c>
      <c r="AK211">
        <v>36.299999999999997</v>
      </c>
      <c r="AL211">
        <v>36.799999999999997</v>
      </c>
      <c r="AM211">
        <v>37.4</v>
      </c>
      <c r="AN211">
        <v>38</v>
      </c>
      <c r="AO211">
        <v>38.6</v>
      </c>
      <c r="AP211">
        <v>39.299999999999997</v>
      </c>
      <c r="AQ211">
        <v>39.9</v>
      </c>
      <c r="AR211">
        <v>40.5</v>
      </c>
      <c r="AS211">
        <v>41.2</v>
      </c>
      <c r="AT211">
        <v>41.9</v>
      </c>
    </row>
    <row r="212" spans="2:46" x14ac:dyDescent="0.35">
      <c r="B212" t="s">
        <v>194</v>
      </c>
      <c r="C212">
        <v>2.2000000000000002</v>
      </c>
      <c r="D212">
        <v>2.2999999999999998</v>
      </c>
      <c r="E212">
        <v>2.2999999999999998</v>
      </c>
      <c r="F212">
        <v>2.4</v>
      </c>
      <c r="G212">
        <v>2.4</v>
      </c>
      <c r="H212">
        <v>2.5</v>
      </c>
      <c r="I212">
        <v>2.5</v>
      </c>
      <c r="J212">
        <v>2.6</v>
      </c>
      <c r="K212">
        <v>2.6</v>
      </c>
      <c r="L212">
        <v>2.7</v>
      </c>
      <c r="M212">
        <v>2.7</v>
      </c>
      <c r="N212">
        <v>2.7</v>
      </c>
      <c r="O212">
        <v>2.7</v>
      </c>
      <c r="P212">
        <v>2.6</v>
      </c>
      <c r="Q212">
        <v>2.6</v>
      </c>
      <c r="R212">
        <v>2.6</v>
      </c>
      <c r="S212">
        <v>2.6</v>
      </c>
      <c r="T212">
        <v>2.6</v>
      </c>
      <c r="U212">
        <v>2.6</v>
      </c>
      <c r="V212">
        <v>2.6</v>
      </c>
      <c r="W212">
        <v>2.6</v>
      </c>
      <c r="X212">
        <v>2.6</v>
      </c>
      <c r="Y212">
        <v>2.6</v>
      </c>
      <c r="Z212">
        <v>2.6</v>
      </c>
      <c r="AA212">
        <v>2.6</v>
      </c>
      <c r="AB212">
        <v>2.6</v>
      </c>
      <c r="AC212">
        <v>2.6</v>
      </c>
      <c r="AD212">
        <v>2.6</v>
      </c>
      <c r="AE212">
        <v>2.6</v>
      </c>
      <c r="AF212">
        <v>2.6</v>
      </c>
      <c r="AG212">
        <v>2.6</v>
      </c>
      <c r="AH212">
        <v>2.6</v>
      </c>
      <c r="AI212">
        <v>2.6</v>
      </c>
      <c r="AJ212">
        <v>2.6</v>
      </c>
      <c r="AK212">
        <v>2.6</v>
      </c>
      <c r="AL212">
        <v>2.6</v>
      </c>
      <c r="AM212">
        <v>2.6</v>
      </c>
      <c r="AN212">
        <v>2.6</v>
      </c>
      <c r="AO212">
        <v>2.6</v>
      </c>
      <c r="AP212">
        <v>2.6</v>
      </c>
      <c r="AQ212">
        <v>2.6</v>
      </c>
      <c r="AR212">
        <v>2.6</v>
      </c>
      <c r="AS212">
        <v>2.6</v>
      </c>
      <c r="AT212">
        <v>2.6</v>
      </c>
    </row>
    <row r="213" spans="2:46" x14ac:dyDescent="0.35">
      <c r="B213" t="s">
        <v>198</v>
      </c>
      <c r="C213">
        <v>4.7</v>
      </c>
      <c r="D213">
        <v>4.7</v>
      </c>
      <c r="E213">
        <v>4.7</v>
      </c>
      <c r="F213">
        <v>4.7</v>
      </c>
      <c r="G213">
        <v>4.7</v>
      </c>
      <c r="H213">
        <v>4.7</v>
      </c>
      <c r="I213">
        <v>4.7</v>
      </c>
      <c r="J213">
        <v>4.7</v>
      </c>
      <c r="K213">
        <v>4.7</v>
      </c>
      <c r="L213">
        <v>4.7</v>
      </c>
      <c r="M213">
        <v>4.7</v>
      </c>
      <c r="N213">
        <v>4.7</v>
      </c>
      <c r="O213">
        <v>4.7</v>
      </c>
      <c r="P213">
        <v>4.7</v>
      </c>
      <c r="Q213">
        <v>4.8</v>
      </c>
      <c r="R213">
        <v>4.8</v>
      </c>
      <c r="S213">
        <v>4.8</v>
      </c>
      <c r="T213">
        <v>4.8</v>
      </c>
      <c r="U213">
        <v>4.8</v>
      </c>
      <c r="V213">
        <v>4.8</v>
      </c>
      <c r="W213">
        <v>4.8</v>
      </c>
      <c r="X213">
        <v>4.8</v>
      </c>
      <c r="Y213">
        <v>4.8</v>
      </c>
      <c r="Z213">
        <v>4.7</v>
      </c>
      <c r="AA213">
        <v>4.7</v>
      </c>
      <c r="AB213">
        <v>4.7</v>
      </c>
      <c r="AC213">
        <v>4.7</v>
      </c>
      <c r="AD213">
        <v>4.7</v>
      </c>
      <c r="AE213">
        <v>4.7</v>
      </c>
      <c r="AF213">
        <v>4.5999999999999996</v>
      </c>
      <c r="AG213">
        <v>4.5999999999999996</v>
      </c>
      <c r="AH213">
        <v>4.5999999999999996</v>
      </c>
      <c r="AI213">
        <v>4.5999999999999996</v>
      </c>
      <c r="AJ213">
        <v>4.5</v>
      </c>
      <c r="AK213">
        <v>4.5</v>
      </c>
      <c r="AL213">
        <v>4.5</v>
      </c>
      <c r="AM213">
        <v>4.5</v>
      </c>
      <c r="AN213">
        <v>4.4000000000000004</v>
      </c>
      <c r="AO213">
        <v>4.4000000000000004</v>
      </c>
      <c r="AP213">
        <v>4.4000000000000004</v>
      </c>
      <c r="AQ213">
        <v>4.3</v>
      </c>
      <c r="AR213">
        <v>4.3</v>
      </c>
      <c r="AS213">
        <v>4.2</v>
      </c>
      <c r="AT213">
        <v>4.2</v>
      </c>
    </row>
    <row r="214" spans="2:46" x14ac:dyDescent="0.35">
      <c r="B214" t="s">
        <v>203</v>
      </c>
      <c r="C214">
        <v>19.7</v>
      </c>
      <c r="D214">
        <v>19.8</v>
      </c>
      <c r="E214">
        <v>19.899999999999999</v>
      </c>
      <c r="F214">
        <v>19.899999999999999</v>
      </c>
      <c r="G214">
        <v>20</v>
      </c>
      <c r="H214">
        <v>20.100000000000001</v>
      </c>
      <c r="I214">
        <v>20.100000000000001</v>
      </c>
      <c r="J214">
        <v>20.100000000000001</v>
      </c>
      <c r="K214">
        <v>20.2</v>
      </c>
      <c r="L214">
        <v>20.2</v>
      </c>
      <c r="M214">
        <v>20.2</v>
      </c>
      <c r="N214">
        <v>20.2</v>
      </c>
      <c r="O214">
        <v>20.100000000000001</v>
      </c>
      <c r="P214">
        <v>20</v>
      </c>
      <c r="Q214">
        <v>19.899999999999999</v>
      </c>
      <c r="R214">
        <v>19.7</v>
      </c>
      <c r="S214">
        <v>19.5</v>
      </c>
      <c r="T214">
        <v>19.2</v>
      </c>
      <c r="U214">
        <v>19</v>
      </c>
      <c r="V214">
        <v>18.899999999999999</v>
      </c>
      <c r="W214">
        <v>18.8</v>
      </c>
      <c r="X214">
        <v>18.600000000000001</v>
      </c>
      <c r="Y214">
        <v>18.399999999999999</v>
      </c>
      <c r="Z214">
        <v>18.3</v>
      </c>
      <c r="AA214">
        <v>18</v>
      </c>
      <c r="AB214">
        <v>17.8</v>
      </c>
      <c r="AC214">
        <v>17.600000000000001</v>
      </c>
      <c r="AD214">
        <v>17.399999999999999</v>
      </c>
      <c r="AE214">
        <v>17.2</v>
      </c>
      <c r="AF214">
        <v>17</v>
      </c>
      <c r="AG214">
        <v>16.7</v>
      </c>
      <c r="AH214">
        <v>16.5</v>
      </c>
      <c r="AI214">
        <v>16.3</v>
      </c>
      <c r="AJ214">
        <v>16.100000000000001</v>
      </c>
      <c r="AK214">
        <v>15.8</v>
      </c>
      <c r="AL214">
        <v>15.5</v>
      </c>
      <c r="AM214">
        <v>15.3</v>
      </c>
      <c r="AN214">
        <v>15</v>
      </c>
      <c r="AO214">
        <v>14.7</v>
      </c>
      <c r="AP214">
        <v>14.4</v>
      </c>
      <c r="AQ214">
        <v>14.1</v>
      </c>
      <c r="AR214">
        <v>13.8</v>
      </c>
      <c r="AS214">
        <v>13.5</v>
      </c>
      <c r="AT214">
        <v>13.1</v>
      </c>
    </row>
    <row r="215" spans="2:46" x14ac:dyDescent="0.35">
      <c r="B215" t="s">
        <v>208</v>
      </c>
      <c r="C215">
        <v>4.7</v>
      </c>
      <c r="D215">
        <v>4.8</v>
      </c>
      <c r="E215">
        <v>4.8</v>
      </c>
      <c r="F215">
        <v>4.9000000000000004</v>
      </c>
      <c r="G215">
        <v>5</v>
      </c>
      <c r="H215">
        <v>5.0999999999999996</v>
      </c>
      <c r="I215">
        <v>5.2</v>
      </c>
      <c r="J215">
        <v>5.2</v>
      </c>
      <c r="K215">
        <v>5.3</v>
      </c>
      <c r="L215">
        <v>5.4</v>
      </c>
      <c r="M215">
        <v>5.5</v>
      </c>
      <c r="N215">
        <v>5.6</v>
      </c>
      <c r="O215">
        <v>5.6</v>
      </c>
      <c r="P215">
        <v>5.6</v>
      </c>
      <c r="Q215">
        <v>5.7</v>
      </c>
      <c r="R215">
        <v>5.7</v>
      </c>
      <c r="S215">
        <v>5.7</v>
      </c>
      <c r="T215">
        <v>5.7</v>
      </c>
      <c r="U215">
        <v>5.7</v>
      </c>
      <c r="V215">
        <v>5.8</v>
      </c>
      <c r="W215">
        <v>5.8</v>
      </c>
      <c r="X215">
        <v>5.9</v>
      </c>
      <c r="Y215">
        <v>5.9</v>
      </c>
      <c r="Z215">
        <v>5.9</v>
      </c>
      <c r="AA215">
        <v>6</v>
      </c>
      <c r="AB215">
        <v>6</v>
      </c>
      <c r="AC215">
        <v>6</v>
      </c>
      <c r="AD215">
        <v>6</v>
      </c>
      <c r="AE215">
        <v>6.1</v>
      </c>
      <c r="AF215">
        <v>6.1</v>
      </c>
      <c r="AG215">
        <v>6.1</v>
      </c>
      <c r="AH215">
        <v>6.1</v>
      </c>
      <c r="AI215">
        <v>6.1</v>
      </c>
      <c r="AJ215">
        <v>6.1</v>
      </c>
      <c r="AK215">
        <v>6.1</v>
      </c>
      <c r="AL215">
        <v>6.1</v>
      </c>
      <c r="AM215">
        <v>6.1</v>
      </c>
      <c r="AN215">
        <v>6.1</v>
      </c>
      <c r="AO215">
        <v>6.1</v>
      </c>
      <c r="AP215">
        <v>6</v>
      </c>
      <c r="AQ215">
        <v>6</v>
      </c>
      <c r="AR215">
        <v>5.9</v>
      </c>
      <c r="AS215">
        <v>5.8</v>
      </c>
      <c r="AT215">
        <v>5.7</v>
      </c>
    </row>
    <row r="216" spans="2:46" x14ac:dyDescent="0.35">
      <c r="B216" t="s">
        <v>213</v>
      </c>
      <c r="C216">
        <v>26.5</v>
      </c>
      <c r="D216">
        <v>26.6</v>
      </c>
      <c r="E216">
        <v>26.7</v>
      </c>
      <c r="F216">
        <v>26.7</v>
      </c>
      <c r="G216">
        <v>26.8</v>
      </c>
      <c r="H216">
        <v>26.9</v>
      </c>
      <c r="I216">
        <v>27</v>
      </c>
      <c r="J216">
        <v>27</v>
      </c>
      <c r="K216">
        <v>27.1</v>
      </c>
      <c r="L216">
        <v>27</v>
      </c>
      <c r="M216">
        <v>27</v>
      </c>
      <c r="N216">
        <v>27.3</v>
      </c>
      <c r="O216">
        <v>27.5</v>
      </c>
      <c r="P216">
        <v>27.8</v>
      </c>
      <c r="Q216">
        <v>28.1</v>
      </c>
      <c r="R216">
        <v>28.3</v>
      </c>
      <c r="S216">
        <v>28.6</v>
      </c>
      <c r="T216">
        <v>28.8</v>
      </c>
      <c r="U216">
        <v>29.1</v>
      </c>
      <c r="V216">
        <v>29.3</v>
      </c>
      <c r="W216">
        <v>29.6</v>
      </c>
      <c r="X216">
        <v>29.8</v>
      </c>
      <c r="Y216">
        <v>30.1</v>
      </c>
      <c r="Z216">
        <v>30.3</v>
      </c>
      <c r="AA216">
        <v>30.6</v>
      </c>
      <c r="AB216">
        <v>30.8</v>
      </c>
      <c r="AC216">
        <v>31</v>
      </c>
      <c r="AD216">
        <v>31.3</v>
      </c>
      <c r="AE216">
        <v>31.5</v>
      </c>
      <c r="AF216">
        <v>31.8</v>
      </c>
      <c r="AG216">
        <v>32</v>
      </c>
      <c r="AH216">
        <v>32.200000000000003</v>
      </c>
      <c r="AI216">
        <v>32.4</v>
      </c>
      <c r="AJ216">
        <v>32.700000000000003</v>
      </c>
      <c r="AK216">
        <v>32.9</v>
      </c>
      <c r="AL216">
        <v>33.1</v>
      </c>
      <c r="AM216">
        <v>33.299999999999997</v>
      </c>
      <c r="AN216">
        <v>33.6</v>
      </c>
      <c r="AO216">
        <v>33.799999999999997</v>
      </c>
      <c r="AP216">
        <v>34</v>
      </c>
      <c r="AQ216">
        <v>34.200000000000003</v>
      </c>
      <c r="AR216">
        <v>34.4</v>
      </c>
      <c r="AS216">
        <v>34.6</v>
      </c>
      <c r="AT216">
        <v>34.799999999999997</v>
      </c>
    </row>
    <row r="217" spans="2:46" x14ac:dyDescent="0.35">
      <c r="B217" t="s">
        <v>218</v>
      </c>
      <c r="C217">
        <v>41.6</v>
      </c>
      <c r="D217">
        <v>40.9</v>
      </c>
      <c r="E217">
        <v>40.200000000000003</v>
      </c>
      <c r="F217">
        <v>39.5</v>
      </c>
      <c r="G217">
        <v>38.799999999999997</v>
      </c>
      <c r="H217">
        <v>38.1</v>
      </c>
      <c r="I217">
        <v>37.4</v>
      </c>
      <c r="J217">
        <v>36.799999999999997</v>
      </c>
      <c r="K217">
        <v>36.1</v>
      </c>
      <c r="L217">
        <v>35.299999999999997</v>
      </c>
      <c r="M217">
        <v>34.6</v>
      </c>
      <c r="N217">
        <v>34.9</v>
      </c>
      <c r="O217">
        <v>35.299999999999997</v>
      </c>
      <c r="P217">
        <v>35.700000000000003</v>
      </c>
      <c r="Q217">
        <v>36</v>
      </c>
      <c r="R217">
        <v>36.4</v>
      </c>
      <c r="S217">
        <v>36.799999999999997</v>
      </c>
      <c r="T217">
        <v>37.1</v>
      </c>
      <c r="U217">
        <v>37.5</v>
      </c>
      <c r="V217">
        <v>37.9</v>
      </c>
      <c r="W217">
        <v>38.299999999999997</v>
      </c>
      <c r="X217">
        <v>38.700000000000003</v>
      </c>
      <c r="Y217">
        <v>39.1</v>
      </c>
      <c r="Z217">
        <v>39.6</v>
      </c>
      <c r="AA217">
        <v>40</v>
      </c>
      <c r="AB217">
        <v>40.4</v>
      </c>
      <c r="AC217">
        <v>40.9</v>
      </c>
      <c r="AD217">
        <v>41.3</v>
      </c>
      <c r="AE217">
        <v>41.8</v>
      </c>
      <c r="AF217">
        <v>42.2</v>
      </c>
      <c r="AG217">
        <v>42.7</v>
      </c>
      <c r="AH217">
        <v>43.1</v>
      </c>
      <c r="AI217">
        <v>43.6</v>
      </c>
      <c r="AJ217">
        <v>44.1</v>
      </c>
      <c r="AK217">
        <v>44.6</v>
      </c>
      <c r="AL217">
        <v>45.1</v>
      </c>
      <c r="AM217">
        <v>45.6</v>
      </c>
      <c r="AN217">
        <v>46.1</v>
      </c>
      <c r="AO217">
        <v>46.6</v>
      </c>
      <c r="AP217">
        <v>47.1</v>
      </c>
      <c r="AQ217">
        <v>47.6</v>
      </c>
      <c r="AR217">
        <v>48.1</v>
      </c>
      <c r="AS217">
        <v>48.6</v>
      </c>
      <c r="AT217">
        <v>49.1</v>
      </c>
    </row>
    <row r="218" spans="2:46" x14ac:dyDescent="0.35">
      <c r="B218" t="s">
        <v>223</v>
      </c>
      <c r="C218">
        <v>19.5</v>
      </c>
      <c r="D218">
        <v>19.100000000000001</v>
      </c>
      <c r="E218">
        <v>18.8</v>
      </c>
      <c r="F218">
        <v>18.5</v>
      </c>
      <c r="G218">
        <v>18.100000000000001</v>
      </c>
      <c r="H218">
        <v>17.8</v>
      </c>
      <c r="I218">
        <v>17.5</v>
      </c>
      <c r="J218">
        <v>17.100000000000001</v>
      </c>
      <c r="K218">
        <v>16.8</v>
      </c>
      <c r="L218">
        <v>16.399999999999999</v>
      </c>
      <c r="M218">
        <v>16</v>
      </c>
      <c r="N218">
        <v>16.100000000000001</v>
      </c>
      <c r="O218">
        <v>16.3</v>
      </c>
      <c r="P218">
        <v>16.399999999999999</v>
      </c>
      <c r="Q218">
        <v>16.5</v>
      </c>
      <c r="R218">
        <v>16.600000000000001</v>
      </c>
      <c r="S218">
        <v>16.8</v>
      </c>
      <c r="T218">
        <v>16.899999999999999</v>
      </c>
      <c r="U218">
        <v>17</v>
      </c>
      <c r="V218">
        <v>17.2</v>
      </c>
      <c r="W218">
        <v>17.3</v>
      </c>
      <c r="X218">
        <v>17.399999999999999</v>
      </c>
      <c r="Y218">
        <v>17.600000000000001</v>
      </c>
      <c r="Z218">
        <v>17.7</v>
      </c>
      <c r="AA218">
        <v>17.8</v>
      </c>
      <c r="AB218">
        <v>18</v>
      </c>
      <c r="AC218">
        <v>18.100000000000001</v>
      </c>
      <c r="AD218">
        <v>18.2</v>
      </c>
      <c r="AE218">
        <v>18.399999999999999</v>
      </c>
      <c r="AF218">
        <v>18.5</v>
      </c>
      <c r="AG218">
        <v>18.7</v>
      </c>
      <c r="AH218">
        <v>18.8</v>
      </c>
      <c r="AI218">
        <v>18.899999999999999</v>
      </c>
      <c r="AJ218">
        <v>19.100000000000001</v>
      </c>
      <c r="AK218">
        <v>19.2</v>
      </c>
      <c r="AL218">
        <v>19.399999999999999</v>
      </c>
      <c r="AM218">
        <v>19.5</v>
      </c>
      <c r="AN218">
        <v>19.600000000000001</v>
      </c>
      <c r="AO218">
        <v>19.8</v>
      </c>
      <c r="AP218">
        <v>19.899999999999999</v>
      </c>
      <c r="AQ218">
        <v>20</v>
      </c>
      <c r="AR218">
        <v>20.2</v>
      </c>
      <c r="AS218">
        <v>20.3</v>
      </c>
      <c r="AT218">
        <v>20.399999999999999</v>
      </c>
    </row>
    <row r="219" spans="2:46" x14ac:dyDescent="0.35">
      <c r="B219" t="s">
        <v>228</v>
      </c>
      <c r="C219">
        <v>8.6</v>
      </c>
      <c r="D219">
        <v>8.4</v>
      </c>
      <c r="E219">
        <v>8.3000000000000007</v>
      </c>
      <c r="F219">
        <v>8.1</v>
      </c>
      <c r="G219">
        <v>7.9</v>
      </c>
      <c r="H219">
        <v>7.7</v>
      </c>
      <c r="I219">
        <v>7.6</v>
      </c>
      <c r="J219">
        <v>7.4</v>
      </c>
      <c r="K219">
        <v>7.2</v>
      </c>
      <c r="L219">
        <v>7.1</v>
      </c>
      <c r="M219">
        <v>6.9</v>
      </c>
      <c r="N219">
        <v>6.9</v>
      </c>
      <c r="O219">
        <v>7</v>
      </c>
      <c r="P219">
        <v>7</v>
      </c>
      <c r="Q219">
        <v>7</v>
      </c>
      <c r="R219">
        <v>7.1</v>
      </c>
      <c r="S219">
        <v>7.1</v>
      </c>
      <c r="T219">
        <v>7.1</v>
      </c>
      <c r="U219">
        <v>7.2</v>
      </c>
      <c r="V219">
        <v>7.2</v>
      </c>
      <c r="W219">
        <v>7.2</v>
      </c>
      <c r="X219">
        <v>7.3</v>
      </c>
      <c r="Y219">
        <v>7.3</v>
      </c>
      <c r="Z219">
        <v>7.3</v>
      </c>
      <c r="AA219">
        <v>7.3</v>
      </c>
      <c r="AB219">
        <v>7.4</v>
      </c>
      <c r="AC219">
        <v>7.4</v>
      </c>
      <c r="AD219">
        <v>7.4</v>
      </c>
      <c r="AE219">
        <v>7.4</v>
      </c>
      <c r="AF219">
        <v>7.4</v>
      </c>
      <c r="AG219">
        <v>7.5</v>
      </c>
      <c r="AH219">
        <v>7.5</v>
      </c>
      <c r="AI219">
        <v>7.5</v>
      </c>
      <c r="AJ219">
        <v>7.5</v>
      </c>
      <c r="AK219">
        <v>7.5</v>
      </c>
      <c r="AL219">
        <v>7.6</v>
      </c>
      <c r="AM219">
        <v>7.6</v>
      </c>
      <c r="AN219">
        <v>7.6</v>
      </c>
      <c r="AO219">
        <v>7.6</v>
      </c>
      <c r="AP219">
        <v>7.6</v>
      </c>
      <c r="AQ219">
        <v>7.6</v>
      </c>
      <c r="AR219">
        <v>7.6</v>
      </c>
      <c r="AS219">
        <v>7.6</v>
      </c>
      <c r="AT219">
        <v>7.6</v>
      </c>
    </row>
    <row r="220" spans="2:46" x14ac:dyDescent="0.35">
      <c r="B220" t="s">
        <v>233</v>
      </c>
      <c r="C220">
        <v>50.3</v>
      </c>
      <c r="D220">
        <v>49.2</v>
      </c>
      <c r="E220">
        <v>47.9</v>
      </c>
      <c r="F220">
        <v>46.7</v>
      </c>
      <c r="G220">
        <v>45.6</v>
      </c>
      <c r="H220">
        <v>44.4</v>
      </c>
      <c r="I220">
        <v>43.2</v>
      </c>
      <c r="J220">
        <v>42</v>
      </c>
      <c r="K220">
        <v>40.700000000000003</v>
      </c>
      <c r="L220">
        <v>39.5</v>
      </c>
      <c r="M220">
        <v>38.1</v>
      </c>
      <c r="N220">
        <v>38.5</v>
      </c>
      <c r="O220">
        <v>38.9</v>
      </c>
      <c r="P220">
        <v>39.200000000000003</v>
      </c>
      <c r="Q220">
        <v>39.5</v>
      </c>
      <c r="R220">
        <v>39.799999999999997</v>
      </c>
      <c r="S220">
        <v>40</v>
      </c>
      <c r="T220">
        <v>40.299999999999997</v>
      </c>
      <c r="U220">
        <v>40.5</v>
      </c>
      <c r="V220">
        <v>40.799999999999997</v>
      </c>
      <c r="W220">
        <v>41</v>
      </c>
      <c r="X220">
        <v>41.2</v>
      </c>
      <c r="Y220">
        <v>41.4</v>
      </c>
      <c r="Z220">
        <v>41.6</v>
      </c>
      <c r="AA220">
        <v>41.8</v>
      </c>
      <c r="AB220">
        <v>42</v>
      </c>
      <c r="AC220">
        <v>42.1</v>
      </c>
      <c r="AD220">
        <v>42.3</v>
      </c>
      <c r="AE220">
        <v>42.5</v>
      </c>
      <c r="AF220">
        <v>42.6</v>
      </c>
      <c r="AG220">
        <v>42.8</v>
      </c>
      <c r="AH220">
        <v>42.9</v>
      </c>
      <c r="AI220">
        <v>43</v>
      </c>
      <c r="AJ220">
        <v>43.1</v>
      </c>
      <c r="AK220">
        <v>43.3</v>
      </c>
      <c r="AL220">
        <v>43.4</v>
      </c>
      <c r="AM220">
        <v>43.5</v>
      </c>
      <c r="AN220">
        <v>43.6</v>
      </c>
      <c r="AO220">
        <v>43.7</v>
      </c>
      <c r="AP220">
        <v>43.7</v>
      </c>
      <c r="AQ220">
        <v>43.8</v>
      </c>
      <c r="AR220">
        <v>43.8</v>
      </c>
      <c r="AS220">
        <v>43.9</v>
      </c>
      <c r="AT220">
        <v>43.9</v>
      </c>
    </row>
    <row r="221" spans="2:46" x14ac:dyDescent="0.35">
      <c r="B221" t="s">
        <v>238</v>
      </c>
      <c r="C221">
        <v>11.5</v>
      </c>
      <c r="D221">
        <v>11.2</v>
      </c>
      <c r="E221">
        <v>10.9</v>
      </c>
      <c r="F221">
        <v>10.6</v>
      </c>
      <c r="G221">
        <v>10.3</v>
      </c>
      <c r="H221">
        <v>10</v>
      </c>
      <c r="I221">
        <v>9.8000000000000007</v>
      </c>
      <c r="J221">
        <v>9.5</v>
      </c>
      <c r="K221">
        <v>9.1999999999999993</v>
      </c>
      <c r="L221">
        <v>9</v>
      </c>
      <c r="M221">
        <v>8.6999999999999993</v>
      </c>
      <c r="N221">
        <v>8.6999999999999993</v>
      </c>
      <c r="O221">
        <v>8.8000000000000007</v>
      </c>
      <c r="P221">
        <v>8.9</v>
      </c>
      <c r="Q221">
        <v>8.9</v>
      </c>
      <c r="R221">
        <v>9</v>
      </c>
      <c r="S221">
        <v>9</v>
      </c>
      <c r="T221">
        <v>9.1</v>
      </c>
      <c r="U221">
        <v>9.1999999999999993</v>
      </c>
      <c r="V221">
        <v>9.1999999999999993</v>
      </c>
      <c r="W221">
        <v>9.3000000000000007</v>
      </c>
      <c r="X221">
        <v>9.3000000000000007</v>
      </c>
      <c r="Y221">
        <v>9.4</v>
      </c>
      <c r="Z221">
        <v>9.4</v>
      </c>
      <c r="AA221">
        <v>9.5</v>
      </c>
      <c r="AB221">
        <v>9.5</v>
      </c>
      <c r="AC221">
        <v>9.5</v>
      </c>
      <c r="AD221">
        <v>9.6</v>
      </c>
      <c r="AE221">
        <v>9.6</v>
      </c>
      <c r="AF221">
        <v>9.6999999999999993</v>
      </c>
      <c r="AG221">
        <v>9.6999999999999993</v>
      </c>
      <c r="AH221">
        <v>9.8000000000000007</v>
      </c>
      <c r="AI221">
        <v>9.8000000000000007</v>
      </c>
      <c r="AJ221">
        <v>9.8000000000000007</v>
      </c>
      <c r="AK221">
        <v>9.9</v>
      </c>
      <c r="AL221">
        <v>9.9</v>
      </c>
      <c r="AM221">
        <v>9.9</v>
      </c>
      <c r="AN221">
        <v>10</v>
      </c>
      <c r="AO221">
        <v>10</v>
      </c>
      <c r="AP221">
        <v>10</v>
      </c>
      <c r="AQ221">
        <v>10.1</v>
      </c>
      <c r="AR221">
        <v>10.1</v>
      </c>
      <c r="AS221">
        <v>10.1</v>
      </c>
      <c r="AT221">
        <v>10.1</v>
      </c>
    </row>
    <row r="222" spans="2:46" x14ac:dyDescent="0.35">
      <c r="B222" t="s">
        <v>243</v>
      </c>
      <c r="C222">
        <v>4.4000000000000004</v>
      </c>
      <c r="D222">
        <v>4.4000000000000004</v>
      </c>
      <c r="E222">
        <v>4.4000000000000004</v>
      </c>
      <c r="F222">
        <v>4.4000000000000004</v>
      </c>
      <c r="G222">
        <v>4.4000000000000004</v>
      </c>
      <c r="H222">
        <v>4.4000000000000004</v>
      </c>
      <c r="I222">
        <v>4.4000000000000004</v>
      </c>
      <c r="J222">
        <v>4.4000000000000004</v>
      </c>
      <c r="K222">
        <v>4.4000000000000004</v>
      </c>
      <c r="L222">
        <v>4.4000000000000004</v>
      </c>
      <c r="M222">
        <v>4.4000000000000004</v>
      </c>
      <c r="N222">
        <v>4.4000000000000004</v>
      </c>
      <c r="O222">
        <v>4.4000000000000004</v>
      </c>
      <c r="P222">
        <v>4.4000000000000004</v>
      </c>
      <c r="Q222">
        <v>4.5</v>
      </c>
      <c r="R222">
        <v>4.5</v>
      </c>
      <c r="S222">
        <v>4.5</v>
      </c>
      <c r="T222">
        <v>4.5</v>
      </c>
      <c r="U222">
        <v>4.5999999999999996</v>
      </c>
      <c r="V222">
        <v>4.5999999999999996</v>
      </c>
      <c r="W222">
        <v>4.5999999999999996</v>
      </c>
      <c r="X222">
        <v>4.5999999999999996</v>
      </c>
      <c r="Y222">
        <v>4.7</v>
      </c>
      <c r="Z222">
        <v>4.7</v>
      </c>
      <c r="AA222">
        <v>4.7</v>
      </c>
      <c r="AB222">
        <v>4.7</v>
      </c>
      <c r="AC222">
        <v>4.8</v>
      </c>
      <c r="AD222">
        <v>4.8</v>
      </c>
      <c r="AE222">
        <v>4.8</v>
      </c>
      <c r="AF222">
        <v>4.8</v>
      </c>
      <c r="AG222">
        <v>4.8</v>
      </c>
      <c r="AH222">
        <v>4.9000000000000004</v>
      </c>
      <c r="AI222">
        <v>4.9000000000000004</v>
      </c>
      <c r="AJ222">
        <v>4.9000000000000004</v>
      </c>
      <c r="AK222">
        <v>4.9000000000000004</v>
      </c>
      <c r="AL222">
        <v>4.9000000000000004</v>
      </c>
      <c r="AM222">
        <v>4.9000000000000004</v>
      </c>
      <c r="AN222">
        <v>5</v>
      </c>
      <c r="AO222">
        <v>5</v>
      </c>
      <c r="AP222">
        <v>5</v>
      </c>
      <c r="AQ222">
        <v>5</v>
      </c>
      <c r="AR222">
        <v>5</v>
      </c>
      <c r="AS222">
        <v>5</v>
      </c>
      <c r="AT222">
        <v>5</v>
      </c>
    </row>
    <row r="223" spans="2:46" x14ac:dyDescent="0.35">
      <c r="B223" t="s">
        <v>248</v>
      </c>
      <c r="C223">
        <v>4</v>
      </c>
      <c r="D223">
        <v>3.9</v>
      </c>
      <c r="E223">
        <v>3.8</v>
      </c>
      <c r="F223">
        <v>3.7</v>
      </c>
      <c r="G223">
        <v>3.6</v>
      </c>
      <c r="H223">
        <v>3.6</v>
      </c>
      <c r="I223">
        <v>3.5</v>
      </c>
      <c r="J223">
        <v>3.5</v>
      </c>
      <c r="K223">
        <v>3.4</v>
      </c>
      <c r="L223">
        <v>3.3</v>
      </c>
      <c r="M223">
        <v>3.3</v>
      </c>
      <c r="N223">
        <v>3.2</v>
      </c>
      <c r="O223">
        <v>3.2</v>
      </c>
      <c r="P223">
        <v>3.2</v>
      </c>
      <c r="Q223">
        <v>3.2</v>
      </c>
      <c r="R223">
        <v>3.1</v>
      </c>
      <c r="S223">
        <v>3.1</v>
      </c>
      <c r="T223">
        <v>3.1</v>
      </c>
      <c r="U223">
        <v>3.1</v>
      </c>
      <c r="V223">
        <v>3</v>
      </c>
      <c r="W223">
        <v>3</v>
      </c>
      <c r="X223">
        <v>3</v>
      </c>
      <c r="Y223">
        <v>2.9</v>
      </c>
      <c r="Z223">
        <v>2.9</v>
      </c>
      <c r="AA223">
        <v>2.9</v>
      </c>
      <c r="AB223">
        <v>2.9</v>
      </c>
      <c r="AC223">
        <v>2.8</v>
      </c>
      <c r="AD223">
        <v>2.8</v>
      </c>
      <c r="AE223">
        <v>2.8</v>
      </c>
      <c r="AF223">
        <v>2.8</v>
      </c>
      <c r="AG223">
        <v>2.7</v>
      </c>
      <c r="AH223">
        <v>2.7</v>
      </c>
      <c r="AI223">
        <v>2.7</v>
      </c>
      <c r="AJ223">
        <v>2.7</v>
      </c>
      <c r="AK223">
        <v>2.6</v>
      </c>
      <c r="AL223">
        <v>2.6</v>
      </c>
      <c r="AM223">
        <v>2.6</v>
      </c>
      <c r="AN223">
        <v>2.6</v>
      </c>
      <c r="AO223">
        <v>2.5</v>
      </c>
      <c r="AP223">
        <v>2.5</v>
      </c>
      <c r="AQ223">
        <v>2.5</v>
      </c>
      <c r="AR223">
        <v>2.4</v>
      </c>
      <c r="AS223">
        <v>2.4</v>
      </c>
      <c r="AT223">
        <v>2.4</v>
      </c>
    </row>
    <row r="224" spans="2:46" x14ac:dyDescent="0.35">
      <c r="B224" t="s">
        <v>253</v>
      </c>
      <c r="C224">
        <v>11.7</v>
      </c>
      <c r="D224">
        <v>12</v>
      </c>
      <c r="E224">
        <v>12.2</v>
      </c>
      <c r="F224">
        <v>12.5</v>
      </c>
      <c r="G224">
        <v>12.8</v>
      </c>
      <c r="H224">
        <v>13.1</v>
      </c>
      <c r="I224">
        <v>13.4</v>
      </c>
      <c r="J224">
        <v>13.8</v>
      </c>
      <c r="K224">
        <v>14.1</v>
      </c>
      <c r="L224">
        <v>14.5</v>
      </c>
      <c r="M224">
        <v>14.9</v>
      </c>
      <c r="N224">
        <v>15.4</v>
      </c>
      <c r="O224">
        <v>15.8</v>
      </c>
      <c r="P224">
        <v>16.2</v>
      </c>
      <c r="Q224">
        <v>16.600000000000001</v>
      </c>
      <c r="R224">
        <v>17</v>
      </c>
      <c r="S224">
        <v>17.5</v>
      </c>
      <c r="T224">
        <v>18</v>
      </c>
      <c r="U224">
        <v>18.5</v>
      </c>
      <c r="V224">
        <v>19.100000000000001</v>
      </c>
      <c r="W224">
        <v>19.8</v>
      </c>
      <c r="X224">
        <v>20.399999999999999</v>
      </c>
      <c r="Y224">
        <v>21.1</v>
      </c>
      <c r="Z224">
        <v>21.8</v>
      </c>
      <c r="AA224">
        <v>22.6</v>
      </c>
      <c r="AB224">
        <v>23.4</v>
      </c>
      <c r="AC224">
        <v>24.2</v>
      </c>
      <c r="AD224">
        <v>25.1</v>
      </c>
      <c r="AE224">
        <v>26.1</v>
      </c>
      <c r="AF224">
        <v>27.1</v>
      </c>
      <c r="AG224">
        <v>28.1</v>
      </c>
      <c r="AH224">
        <v>29.2</v>
      </c>
      <c r="AI224">
        <v>30.4</v>
      </c>
      <c r="AJ224">
        <v>31.6</v>
      </c>
      <c r="AK224">
        <v>32.9</v>
      </c>
      <c r="AL224">
        <v>34.200000000000003</v>
      </c>
      <c r="AM224">
        <v>35.6</v>
      </c>
      <c r="AN224">
        <v>37.1</v>
      </c>
      <c r="AO224">
        <v>38.700000000000003</v>
      </c>
      <c r="AP224">
        <v>40.299999999999997</v>
      </c>
      <c r="AQ224">
        <v>42</v>
      </c>
      <c r="AR224">
        <v>43.8</v>
      </c>
      <c r="AS224">
        <v>45.7</v>
      </c>
      <c r="AT224">
        <v>47.7</v>
      </c>
    </row>
    <row r="225" spans="2:46" x14ac:dyDescent="0.35">
      <c r="B225" t="s">
        <v>258</v>
      </c>
      <c r="C225">
        <v>7.9</v>
      </c>
      <c r="D225">
        <v>7.9</v>
      </c>
      <c r="E225">
        <v>7.9</v>
      </c>
      <c r="F225">
        <v>7.9</v>
      </c>
      <c r="G225">
        <v>7.9</v>
      </c>
      <c r="H225">
        <v>8</v>
      </c>
      <c r="I225">
        <v>8</v>
      </c>
      <c r="J225">
        <v>8.1</v>
      </c>
      <c r="K225">
        <v>8.1</v>
      </c>
      <c r="L225">
        <v>8.1999999999999993</v>
      </c>
      <c r="M225">
        <v>8.1999999999999993</v>
      </c>
      <c r="N225">
        <v>8.1999999999999993</v>
      </c>
      <c r="O225">
        <v>8.1999999999999993</v>
      </c>
      <c r="P225">
        <v>8.1999999999999993</v>
      </c>
      <c r="Q225">
        <v>8.1999999999999993</v>
      </c>
      <c r="R225">
        <v>8.1999999999999993</v>
      </c>
      <c r="S225">
        <v>8.1999999999999993</v>
      </c>
      <c r="T225">
        <v>8.1999999999999993</v>
      </c>
      <c r="U225">
        <v>8.1</v>
      </c>
      <c r="V225">
        <v>8.1</v>
      </c>
      <c r="W225">
        <v>8.1</v>
      </c>
      <c r="X225">
        <v>8</v>
      </c>
      <c r="Y225">
        <v>8</v>
      </c>
      <c r="Z225">
        <v>8</v>
      </c>
      <c r="AA225">
        <v>7.9</v>
      </c>
      <c r="AB225">
        <v>7.9</v>
      </c>
      <c r="AC225">
        <v>7.8</v>
      </c>
      <c r="AD225">
        <v>7.8</v>
      </c>
      <c r="AE225">
        <v>7.8</v>
      </c>
      <c r="AF225">
        <v>7.7</v>
      </c>
      <c r="AG225">
        <v>7.7</v>
      </c>
      <c r="AH225">
        <v>7.7</v>
      </c>
      <c r="AI225">
        <v>7.6</v>
      </c>
      <c r="AJ225">
        <v>7.6</v>
      </c>
      <c r="AK225">
        <v>7.5</v>
      </c>
      <c r="AL225">
        <v>7.5</v>
      </c>
      <c r="AM225">
        <v>7.4</v>
      </c>
      <c r="AN225">
        <v>7.4</v>
      </c>
      <c r="AO225">
        <v>7.4</v>
      </c>
      <c r="AP225">
        <v>7.3</v>
      </c>
      <c r="AQ225">
        <v>7.3</v>
      </c>
      <c r="AR225">
        <v>7.2</v>
      </c>
      <c r="AS225">
        <v>7.2</v>
      </c>
      <c r="AT225">
        <v>7.2</v>
      </c>
    </row>
    <row r="226" spans="2:46" x14ac:dyDescent="0.35">
      <c r="B226" t="s">
        <v>263</v>
      </c>
      <c r="C226">
        <v>56.3</v>
      </c>
      <c r="D226">
        <v>56.5</v>
      </c>
      <c r="E226">
        <v>56.4</v>
      </c>
      <c r="F226">
        <v>56.3</v>
      </c>
      <c r="G226">
        <v>56</v>
      </c>
      <c r="H226">
        <v>55.5</v>
      </c>
      <c r="I226">
        <v>55</v>
      </c>
      <c r="J226">
        <v>54.5</v>
      </c>
      <c r="K226">
        <v>53.9</v>
      </c>
      <c r="L226">
        <v>53.3</v>
      </c>
      <c r="M226">
        <v>52.7</v>
      </c>
      <c r="N226">
        <v>52.1</v>
      </c>
      <c r="O226">
        <v>51.6</v>
      </c>
      <c r="P226">
        <v>51.2</v>
      </c>
      <c r="Q226">
        <v>50.9</v>
      </c>
      <c r="R226">
        <v>50.7</v>
      </c>
      <c r="S226">
        <v>50.5</v>
      </c>
      <c r="T226">
        <v>50.3</v>
      </c>
      <c r="U226">
        <v>50.2</v>
      </c>
      <c r="V226">
        <v>50.1</v>
      </c>
      <c r="W226">
        <v>50</v>
      </c>
      <c r="X226">
        <v>49.9</v>
      </c>
      <c r="Y226">
        <v>49.9</v>
      </c>
      <c r="Z226">
        <v>49.8</v>
      </c>
      <c r="AA226">
        <v>49.7</v>
      </c>
      <c r="AB226">
        <v>49.6</v>
      </c>
      <c r="AC226">
        <v>49.6</v>
      </c>
      <c r="AD226">
        <v>49.5</v>
      </c>
      <c r="AE226">
        <v>49.4</v>
      </c>
      <c r="AF226">
        <v>49.4</v>
      </c>
      <c r="AG226">
        <v>49.3</v>
      </c>
      <c r="AH226">
        <v>49.2</v>
      </c>
      <c r="AI226">
        <v>49.1</v>
      </c>
      <c r="AJ226">
        <v>49.1</v>
      </c>
      <c r="AK226">
        <v>49</v>
      </c>
      <c r="AL226">
        <v>48.8</v>
      </c>
      <c r="AM226">
        <v>48.7</v>
      </c>
      <c r="AN226">
        <v>48.6</v>
      </c>
      <c r="AO226">
        <v>48.5</v>
      </c>
      <c r="AP226">
        <v>48.4</v>
      </c>
      <c r="AQ226">
        <v>48.3</v>
      </c>
      <c r="AR226">
        <v>48.2</v>
      </c>
      <c r="AS226">
        <v>48</v>
      </c>
      <c r="AT226">
        <v>47.9</v>
      </c>
    </row>
    <row r="227" spans="2:46" x14ac:dyDescent="0.35">
      <c r="B227" t="s">
        <v>268</v>
      </c>
      <c r="C227">
        <v>214.4</v>
      </c>
      <c r="D227">
        <v>215.4</v>
      </c>
      <c r="E227">
        <v>215.9</v>
      </c>
      <c r="F227">
        <v>215.7</v>
      </c>
      <c r="G227">
        <v>215.1</v>
      </c>
      <c r="H227">
        <v>214</v>
      </c>
      <c r="I227">
        <v>212.6</v>
      </c>
      <c r="J227">
        <v>210.9</v>
      </c>
      <c r="K227">
        <v>209</v>
      </c>
      <c r="L227">
        <v>206.9</v>
      </c>
      <c r="M227">
        <v>204.7</v>
      </c>
      <c r="N227">
        <v>201.6</v>
      </c>
      <c r="O227">
        <v>199.1</v>
      </c>
      <c r="P227">
        <v>196.9</v>
      </c>
      <c r="Q227">
        <v>195.2</v>
      </c>
      <c r="R227">
        <v>193.7</v>
      </c>
      <c r="S227">
        <v>192.4</v>
      </c>
      <c r="T227">
        <v>191.4</v>
      </c>
      <c r="U227">
        <v>190.6</v>
      </c>
      <c r="V227">
        <v>190</v>
      </c>
      <c r="W227">
        <v>189.4</v>
      </c>
      <c r="X227">
        <v>189</v>
      </c>
      <c r="Y227">
        <v>188.5</v>
      </c>
      <c r="Z227">
        <v>188.1</v>
      </c>
      <c r="AA227">
        <v>187.8</v>
      </c>
      <c r="AB227">
        <v>187.4</v>
      </c>
      <c r="AC227">
        <v>187.1</v>
      </c>
      <c r="AD227">
        <v>186.8</v>
      </c>
      <c r="AE227">
        <v>186.5</v>
      </c>
      <c r="AF227">
        <v>186.2</v>
      </c>
      <c r="AG227">
        <v>185.9</v>
      </c>
      <c r="AH227">
        <v>185.6</v>
      </c>
      <c r="AI227">
        <v>185.3</v>
      </c>
      <c r="AJ227">
        <v>185</v>
      </c>
      <c r="AK227">
        <v>184.7</v>
      </c>
      <c r="AL227">
        <v>184.4</v>
      </c>
      <c r="AM227">
        <v>184</v>
      </c>
      <c r="AN227">
        <v>183.6</v>
      </c>
      <c r="AO227">
        <v>183.3</v>
      </c>
      <c r="AP227">
        <v>182.9</v>
      </c>
      <c r="AQ227">
        <v>182.5</v>
      </c>
      <c r="AR227">
        <v>182.1</v>
      </c>
      <c r="AS227">
        <v>181.6</v>
      </c>
      <c r="AT227">
        <v>181.2</v>
      </c>
    </row>
    <row r="228" spans="2:46" x14ac:dyDescent="0.35">
      <c r="B228" t="s">
        <v>273</v>
      </c>
      <c r="C228">
        <v>26.5</v>
      </c>
      <c r="D228">
        <v>26.2</v>
      </c>
      <c r="E228">
        <v>25.9</v>
      </c>
      <c r="F228">
        <v>25.5</v>
      </c>
      <c r="G228">
        <v>25.2</v>
      </c>
      <c r="H228">
        <v>24.8</v>
      </c>
      <c r="I228">
        <v>24.4</v>
      </c>
      <c r="J228">
        <v>23.9</v>
      </c>
      <c r="K228">
        <v>23.5</v>
      </c>
      <c r="L228">
        <v>23</v>
      </c>
      <c r="M228">
        <v>22.5</v>
      </c>
      <c r="N228">
        <v>22.5</v>
      </c>
      <c r="O228">
        <v>22.5</v>
      </c>
      <c r="P228">
        <v>22.5</v>
      </c>
      <c r="Q228">
        <v>22.5</v>
      </c>
      <c r="R228">
        <v>22.5</v>
      </c>
      <c r="S228">
        <v>22.5</v>
      </c>
      <c r="T228">
        <v>22.5</v>
      </c>
      <c r="U228">
        <v>22.5</v>
      </c>
      <c r="V228">
        <v>22.5</v>
      </c>
      <c r="W228">
        <v>22.5</v>
      </c>
      <c r="X228">
        <v>22.5</v>
      </c>
      <c r="Y228">
        <v>22.5</v>
      </c>
      <c r="Z228">
        <v>22.4</v>
      </c>
      <c r="AA228">
        <v>22.4</v>
      </c>
      <c r="AB228">
        <v>22.4</v>
      </c>
      <c r="AC228">
        <v>22.4</v>
      </c>
      <c r="AD228">
        <v>22.3</v>
      </c>
      <c r="AE228">
        <v>22.3</v>
      </c>
      <c r="AF228">
        <v>22.2</v>
      </c>
      <c r="AG228">
        <v>22.2</v>
      </c>
      <c r="AH228">
        <v>22.1</v>
      </c>
      <c r="AI228">
        <v>22.1</v>
      </c>
      <c r="AJ228">
        <v>22</v>
      </c>
      <c r="AK228">
        <v>21.9</v>
      </c>
      <c r="AL228">
        <v>21.9</v>
      </c>
      <c r="AM228">
        <v>21.8</v>
      </c>
      <c r="AN228">
        <v>21.7</v>
      </c>
      <c r="AO228">
        <v>21.6</v>
      </c>
      <c r="AP228">
        <v>21.5</v>
      </c>
      <c r="AQ228">
        <v>21.4</v>
      </c>
      <c r="AR228">
        <v>21.3</v>
      </c>
      <c r="AS228">
        <v>21.2</v>
      </c>
      <c r="AT228">
        <v>21.1</v>
      </c>
    </row>
    <row r="229" spans="2:46" x14ac:dyDescent="0.35">
      <c r="B229" t="s">
        <v>278</v>
      </c>
      <c r="C229">
        <v>119.4</v>
      </c>
      <c r="D229">
        <v>117.4</v>
      </c>
      <c r="E229">
        <v>115.5</v>
      </c>
      <c r="F229">
        <v>113.6</v>
      </c>
      <c r="G229">
        <v>111.7</v>
      </c>
      <c r="H229">
        <v>109.9</v>
      </c>
      <c r="I229">
        <v>108</v>
      </c>
      <c r="J229">
        <v>106</v>
      </c>
      <c r="K229">
        <v>104</v>
      </c>
      <c r="L229">
        <v>101.9</v>
      </c>
      <c r="M229">
        <v>99.9</v>
      </c>
      <c r="N229">
        <v>100</v>
      </c>
      <c r="O229">
        <v>100.2</v>
      </c>
      <c r="P229">
        <v>100.3</v>
      </c>
      <c r="Q229">
        <v>100.4</v>
      </c>
      <c r="R229">
        <v>100.5</v>
      </c>
      <c r="S229">
        <v>100.5</v>
      </c>
      <c r="T229">
        <v>100.6</v>
      </c>
      <c r="U229">
        <v>100.5</v>
      </c>
      <c r="V229">
        <v>100.4</v>
      </c>
      <c r="W229">
        <v>100.3</v>
      </c>
      <c r="X229">
        <v>100.2</v>
      </c>
      <c r="Y229">
        <v>100.1</v>
      </c>
      <c r="Z229">
        <v>100</v>
      </c>
      <c r="AA229">
        <v>99.9</v>
      </c>
      <c r="AB229">
        <v>99.7</v>
      </c>
      <c r="AC229">
        <v>99.6</v>
      </c>
      <c r="AD229">
        <v>99.4</v>
      </c>
      <c r="AE229">
        <v>99.2</v>
      </c>
      <c r="AF229">
        <v>99</v>
      </c>
      <c r="AG229">
        <v>98.8</v>
      </c>
      <c r="AH229">
        <v>98.6</v>
      </c>
      <c r="AI229">
        <v>98.4</v>
      </c>
      <c r="AJ229">
        <v>98.1</v>
      </c>
      <c r="AK229">
        <v>97.9</v>
      </c>
      <c r="AL229">
        <v>97.6</v>
      </c>
      <c r="AM229">
        <v>97.4</v>
      </c>
      <c r="AN229">
        <v>97.1</v>
      </c>
      <c r="AO229">
        <v>96.8</v>
      </c>
      <c r="AP229">
        <v>96.5</v>
      </c>
      <c r="AQ229">
        <v>96.2</v>
      </c>
      <c r="AR229">
        <v>95.9</v>
      </c>
      <c r="AS229">
        <v>95.6</v>
      </c>
      <c r="AT229">
        <v>95.2</v>
      </c>
    </row>
    <row r="230" spans="2:46" x14ac:dyDescent="0.35">
      <c r="B230" t="s">
        <v>283</v>
      </c>
      <c r="C230">
        <v>77.3</v>
      </c>
      <c r="D230">
        <v>76.5</v>
      </c>
      <c r="E230">
        <v>75.599999999999994</v>
      </c>
      <c r="F230">
        <v>74.5</v>
      </c>
      <c r="G230">
        <v>73.3</v>
      </c>
      <c r="H230">
        <v>72</v>
      </c>
      <c r="I230">
        <v>70.7</v>
      </c>
      <c r="J230">
        <v>69.400000000000006</v>
      </c>
      <c r="K230">
        <v>68</v>
      </c>
      <c r="L230">
        <v>66.599999999999994</v>
      </c>
      <c r="M230">
        <v>65.2</v>
      </c>
      <c r="N230">
        <v>64.8</v>
      </c>
      <c r="O230">
        <v>64.5</v>
      </c>
      <c r="P230">
        <v>64.3</v>
      </c>
      <c r="Q230">
        <v>64</v>
      </c>
      <c r="R230">
        <v>63.7</v>
      </c>
      <c r="S230">
        <v>63.4</v>
      </c>
      <c r="T230">
        <v>63.1</v>
      </c>
      <c r="U230">
        <v>62.9</v>
      </c>
      <c r="V230">
        <v>62.7</v>
      </c>
      <c r="W230">
        <v>62.5</v>
      </c>
      <c r="X230">
        <v>62.2</v>
      </c>
      <c r="Y230">
        <v>62</v>
      </c>
      <c r="Z230">
        <v>61.7</v>
      </c>
      <c r="AA230">
        <v>61.5</v>
      </c>
      <c r="AB230">
        <v>61.2</v>
      </c>
      <c r="AC230">
        <v>60.9</v>
      </c>
      <c r="AD230">
        <v>60.6</v>
      </c>
      <c r="AE230">
        <v>60.3</v>
      </c>
      <c r="AF230">
        <v>60.1</v>
      </c>
      <c r="AG230">
        <v>59.8</v>
      </c>
      <c r="AH230">
        <v>59.5</v>
      </c>
      <c r="AI230">
        <v>59.2</v>
      </c>
      <c r="AJ230">
        <v>58.9</v>
      </c>
      <c r="AK230">
        <v>58.6</v>
      </c>
      <c r="AL230">
        <v>58.2</v>
      </c>
      <c r="AM230">
        <v>57.9</v>
      </c>
      <c r="AN230">
        <v>57.5</v>
      </c>
      <c r="AO230">
        <v>57.2</v>
      </c>
      <c r="AP230">
        <v>56.8</v>
      </c>
      <c r="AQ230">
        <v>56.4</v>
      </c>
      <c r="AR230">
        <v>56.1</v>
      </c>
      <c r="AS230">
        <v>55.7</v>
      </c>
      <c r="AT230">
        <v>55.3</v>
      </c>
    </row>
    <row r="231" spans="2:46" x14ac:dyDescent="0.35">
      <c r="B231" t="s">
        <v>288</v>
      </c>
      <c r="C231">
        <v>329.5</v>
      </c>
      <c r="D231">
        <v>339.1</v>
      </c>
      <c r="E231">
        <v>348.9</v>
      </c>
      <c r="F231">
        <v>359</v>
      </c>
      <c r="G231">
        <v>369.5</v>
      </c>
      <c r="H231">
        <v>380.4</v>
      </c>
      <c r="I231">
        <v>391.6</v>
      </c>
      <c r="J231">
        <v>403.2</v>
      </c>
      <c r="K231">
        <v>414.9</v>
      </c>
      <c r="L231">
        <v>426.9</v>
      </c>
      <c r="M231">
        <v>439</v>
      </c>
      <c r="N231">
        <v>444.2</v>
      </c>
      <c r="O231">
        <v>449.1</v>
      </c>
      <c r="P231">
        <v>453.7</v>
      </c>
      <c r="Q231">
        <v>458</v>
      </c>
      <c r="R231">
        <v>462.1</v>
      </c>
      <c r="S231">
        <v>466</v>
      </c>
      <c r="T231">
        <v>469.8</v>
      </c>
      <c r="U231">
        <v>473.6</v>
      </c>
      <c r="V231">
        <v>477</v>
      </c>
      <c r="W231">
        <v>480.3</v>
      </c>
      <c r="X231">
        <v>483.5</v>
      </c>
      <c r="Y231">
        <v>486.7</v>
      </c>
      <c r="Z231">
        <v>489.7</v>
      </c>
      <c r="AA231">
        <v>492.7</v>
      </c>
      <c r="AB231">
        <v>495.7</v>
      </c>
      <c r="AC231">
        <v>498.5</v>
      </c>
      <c r="AD231">
        <v>501.3</v>
      </c>
      <c r="AE231">
        <v>504.2</v>
      </c>
      <c r="AF231">
        <v>506.8</v>
      </c>
      <c r="AG231">
        <v>509.5</v>
      </c>
      <c r="AH231">
        <v>512</v>
      </c>
      <c r="AI231">
        <v>514.6</v>
      </c>
      <c r="AJ231">
        <v>517.1</v>
      </c>
      <c r="AK231">
        <v>519.6</v>
      </c>
      <c r="AL231">
        <v>522.1</v>
      </c>
      <c r="AM231">
        <v>524.5</v>
      </c>
      <c r="AN231">
        <v>526.79999999999995</v>
      </c>
      <c r="AO231">
        <v>529.20000000000005</v>
      </c>
      <c r="AP231">
        <v>531.4</v>
      </c>
      <c r="AQ231">
        <v>533.70000000000005</v>
      </c>
      <c r="AR231">
        <v>535.9</v>
      </c>
      <c r="AS231">
        <v>538.1</v>
      </c>
      <c r="AT231">
        <v>540.20000000000005</v>
      </c>
    </row>
    <row r="232" spans="2:46" x14ac:dyDescent="0.35">
      <c r="B232" t="s">
        <v>293</v>
      </c>
      <c r="C232">
        <v>203.5</v>
      </c>
      <c r="D232">
        <v>208.1</v>
      </c>
      <c r="E232">
        <v>213</v>
      </c>
      <c r="F232">
        <v>218.1</v>
      </c>
      <c r="G232">
        <v>223.2</v>
      </c>
      <c r="H232">
        <v>228.6</v>
      </c>
      <c r="I232">
        <v>234.2</v>
      </c>
      <c r="J232">
        <v>240.2</v>
      </c>
      <c r="K232">
        <v>246.2</v>
      </c>
      <c r="L232">
        <v>252.3</v>
      </c>
      <c r="M232">
        <v>258.5</v>
      </c>
      <c r="N232">
        <v>261</v>
      </c>
      <c r="O232">
        <v>262.8</v>
      </c>
      <c r="P232">
        <v>264.10000000000002</v>
      </c>
      <c r="Q232">
        <v>265</v>
      </c>
      <c r="R232">
        <v>265.5</v>
      </c>
      <c r="S232">
        <v>265.8</v>
      </c>
      <c r="T232">
        <v>265.89999999999998</v>
      </c>
      <c r="U232">
        <v>266.2</v>
      </c>
      <c r="V232">
        <v>266.39999999999998</v>
      </c>
      <c r="W232">
        <v>266.5</v>
      </c>
      <c r="X232">
        <v>266.39999999999998</v>
      </c>
      <c r="Y232">
        <v>266.2</v>
      </c>
      <c r="Z232">
        <v>265.89999999999998</v>
      </c>
      <c r="AA232">
        <v>265.5</v>
      </c>
      <c r="AB232">
        <v>265.10000000000002</v>
      </c>
      <c r="AC232">
        <v>264.7</v>
      </c>
      <c r="AD232">
        <v>264.2</v>
      </c>
      <c r="AE232">
        <v>263.7</v>
      </c>
      <c r="AF232">
        <v>263.3</v>
      </c>
      <c r="AG232">
        <v>262.8</v>
      </c>
      <c r="AH232">
        <v>262.3</v>
      </c>
      <c r="AI232">
        <v>261.7</v>
      </c>
      <c r="AJ232">
        <v>261.10000000000002</v>
      </c>
      <c r="AK232">
        <v>260.39999999999998</v>
      </c>
      <c r="AL232">
        <v>259.60000000000002</v>
      </c>
      <c r="AM232">
        <v>258.89999999999998</v>
      </c>
      <c r="AN232">
        <v>258.10000000000002</v>
      </c>
      <c r="AO232">
        <v>257.3</v>
      </c>
      <c r="AP232">
        <v>256.5</v>
      </c>
      <c r="AQ232">
        <v>255.7</v>
      </c>
      <c r="AR232">
        <v>254.8</v>
      </c>
      <c r="AS232">
        <v>254</v>
      </c>
      <c r="AT232">
        <v>253.1</v>
      </c>
    </row>
    <row r="233" spans="2:46" x14ac:dyDescent="0.35">
      <c r="B233" t="s">
        <v>298</v>
      </c>
      <c r="C233">
        <v>1176.2</v>
      </c>
      <c r="D233">
        <v>1172</v>
      </c>
      <c r="E233">
        <v>1167.0999999999999</v>
      </c>
      <c r="F233">
        <v>1161.9000000000001</v>
      </c>
      <c r="G233">
        <v>1155.8</v>
      </c>
      <c r="H233">
        <v>1149.3</v>
      </c>
      <c r="I233">
        <v>1142</v>
      </c>
      <c r="J233">
        <v>1134.4000000000001</v>
      </c>
      <c r="K233">
        <v>1125.8</v>
      </c>
      <c r="L233">
        <v>1116.3</v>
      </c>
      <c r="M233">
        <v>1105.9000000000001</v>
      </c>
      <c r="N233">
        <v>1114.5999999999999</v>
      </c>
      <c r="O233">
        <v>1123.9000000000001</v>
      </c>
      <c r="P233">
        <v>1133.5</v>
      </c>
      <c r="Q233">
        <v>1143.3</v>
      </c>
      <c r="R233">
        <v>1153.4000000000001</v>
      </c>
      <c r="S233">
        <v>1163.8</v>
      </c>
      <c r="T233">
        <v>1174.3</v>
      </c>
      <c r="U233">
        <v>1185.8</v>
      </c>
      <c r="V233">
        <v>1197</v>
      </c>
      <c r="W233">
        <v>1208.7</v>
      </c>
      <c r="X233">
        <v>1220.4000000000001</v>
      </c>
      <c r="Y233">
        <v>1232.4000000000001</v>
      </c>
      <c r="Z233">
        <v>1244.5</v>
      </c>
      <c r="AA233">
        <v>1256.9000000000001</v>
      </c>
      <c r="AB233">
        <v>1269.4000000000001</v>
      </c>
      <c r="AC233">
        <v>1282.0999999999999</v>
      </c>
      <c r="AD233">
        <v>1294.9000000000001</v>
      </c>
      <c r="AE233">
        <v>1308.2</v>
      </c>
      <c r="AF233">
        <v>1321.5</v>
      </c>
      <c r="AG233">
        <v>1335.1</v>
      </c>
      <c r="AH233">
        <v>1348.7</v>
      </c>
      <c r="AI233">
        <v>1362.6</v>
      </c>
      <c r="AJ233">
        <v>1376.6</v>
      </c>
      <c r="AK233">
        <v>1390.8</v>
      </c>
      <c r="AL233">
        <v>1405.1</v>
      </c>
      <c r="AM233">
        <v>1419.6</v>
      </c>
      <c r="AN233">
        <v>1434.2</v>
      </c>
      <c r="AO233">
        <v>1449</v>
      </c>
      <c r="AP233">
        <v>1463.9</v>
      </c>
      <c r="AQ233">
        <v>1479.1</v>
      </c>
      <c r="AR233">
        <v>1494.4</v>
      </c>
      <c r="AS233">
        <v>1509.9</v>
      </c>
      <c r="AT233">
        <v>1525.5</v>
      </c>
    </row>
    <row r="234" spans="2:46" x14ac:dyDescent="0.35">
      <c r="B234" t="s">
        <v>303</v>
      </c>
      <c r="C234">
        <v>209.4</v>
      </c>
      <c r="D234">
        <v>211.2</v>
      </c>
      <c r="E234">
        <v>212.5</v>
      </c>
      <c r="F234">
        <v>213.3</v>
      </c>
      <c r="G234">
        <v>213.6</v>
      </c>
      <c r="H234">
        <v>213.5</v>
      </c>
      <c r="I234">
        <v>213.1</v>
      </c>
      <c r="J234">
        <v>212.5</v>
      </c>
      <c r="K234">
        <v>211.6</v>
      </c>
      <c r="L234">
        <v>210.5</v>
      </c>
      <c r="M234">
        <v>209.1</v>
      </c>
      <c r="N234">
        <v>206.7</v>
      </c>
      <c r="O234">
        <v>204.8</v>
      </c>
      <c r="P234">
        <v>203.3</v>
      </c>
      <c r="Q234">
        <v>201.9</v>
      </c>
      <c r="R234">
        <v>200.8</v>
      </c>
      <c r="S234">
        <v>199.9</v>
      </c>
      <c r="T234">
        <v>199</v>
      </c>
      <c r="U234">
        <v>198.3</v>
      </c>
      <c r="V234">
        <v>197.8</v>
      </c>
      <c r="W234">
        <v>197.2</v>
      </c>
      <c r="X234">
        <v>196.6</v>
      </c>
      <c r="Y234">
        <v>196.1</v>
      </c>
      <c r="Z234">
        <v>195.6</v>
      </c>
      <c r="AA234">
        <v>195</v>
      </c>
      <c r="AB234">
        <v>194.5</v>
      </c>
      <c r="AC234">
        <v>193.9</v>
      </c>
      <c r="AD234">
        <v>193.4</v>
      </c>
      <c r="AE234">
        <v>192.8</v>
      </c>
      <c r="AF234">
        <v>192.3</v>
      </c>
      <c r="AG234">
        <v>191.7</v>
      </c>
      <c r="AH234">
        <v>191.2</v>
      </c>
      <c r="AI234">
        <v>190.6</v>
      </c>
      <c r="AJ234">
        <v>190</v>
      </c>
      <c r="AK234">
        <v>189.3</v>
      </c>
      <c r="AL234">
        <v>188.7</v>
      </c>
      <c r="AM234">
        <v>188.1</v>
      </c>
      <c r="AN234">
        <v>187.4</v>
      </c>
      <c r="AO234">
        <v>186.7</v>
      </c>
      <c r="AP234">
        <v>186</v>
      </c>
      <c r="AQ234">
        <v>185.3</v>
      </c>
      <c r="AR234">
        <v>184.6</v>
      </c>
      <c r="AS234">
        <v>183.9</v>
      </c>
      <c r="AT234">
        <v>183.2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>
      <selection activeCell="P31" sqref="P31"/>
    </sheetView>
  </sheetViews>
  <sheetFormatPr defaultRowHeight="15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QLFS 2008-2014</vt:lpstr>
      <vt:lpstr>Labour force calcs</vt:lpstr>
      <vt:lpstr>Raw Data</vt:lpstr>
      <vt:lpstr>Figures</vt:lpstr>
    </vt:vector>
  </TitlesOfParts>
  <Company>ERC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 Caetano</dc:creator>
  <cp:lastModifiedBy>bruno merven</cp:lastModifiedBy>
  <dcterms:created xsi:type="dcterms:W3CDTF">2015-03-04T08:27:57Z</dcterms:created>
  <dcterms:modified xsi:type="dcterms:W3CDTF">2015-10-30T09:15:24Z</dcterms:modified>
</cp:coreProperties>
</file>