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8" yWindow="276" windowWidth="15576" windowHeight="9816" tabRatio="847" activeTab="2"/>
  </bookViews>
  <sheets>
    <sheet name="Notes" sheetId="9" r:id="rId1"/>
    <sheet name="Index" sheetId="1" r:id="rId2"/>
    <sheet name="Sets" sheetId="2" r:id="rId3"/>
    <sheet name="Closures" sheetId="3" r:id="rId4"/>
    <sheet name="TFP" sheetId="4" r:id="rId5"/>
    <sheet name="FacProd" sheetId="6" r:id="rId6"/>
    <sheet name="FacSup" sheetId="5" r:id="rId7"/>
    <sheet name="Wage" sheetId="16" r:id="rId8"/>
    <sheet name="FixCap" sheetId="7" r:id="rId9"/>
    <sheet name="Misc" sheetId="8" r:id="rId10"/>
    <sheet name="Population" sheetId="12" r:id="rId11"/>
    <sheet name="CleanTech" sheetId="11" r:id="rId12"/>
    <sheet name="EInvest" sheetId="13" r:id="rId13"/>
    <sheet name="ECapacity" sheetId="14" r:id="rId14"/>
    <sheet name="INVSHR" sheetId="17" r:id="rId15"/>
    <sheet name="FPRDGRATS" sheetId="19" r:id="rId16"/>
    <sheet name="shifadj" sheetId="20" r:id="rId17"/>
  </sheets>
  <externalReferences>
    <externalReference r:id="rId18"/>
  </externalReferences>
  <definedNames>
    <definedName name="solver_adj" localSheetId="16" hidden="1">shifadj!$D$66</definedName>
    <definedName name="solver_cvg" localSheetId="16" hidden="1">0.0001</definedName>
    <definedName name="solver_drv" localSheetId="16" hidden="1">1</definedName>
    <definedName name="solver_eng" localSheetId="16" hidden="1">1</definedName>
    <definedName name="solver_est" localSheetId="16" hidden="1">1</definedName>
    <definedName name="solver_itr" localSheetId="16" hidden="1">2147483647</definedName>
    <definedName name="solver_mip" localSheetId="16" hidden="1">2147483647</definedName>
    <definedName name="solver_mni" localSheetId="16" hidden="1">30</definedName>
    <definedName name="solver_mrt" localSheetId="16" hidden="1">0.075</definedName>
    <definedName name="solver_msl" localSheetId="16" hidden="1">2</definedName>
    <definedName name="solver_neg" localSheetId="16" hidden="1">1</definedName>
    <definedName name="solver_nod" localSheetId="16" hidden="1">2147483647</definedName>
    <definedName name="solver_num" localSheetId="16" hidden="1">0</definedName>
    <definedName name="solver_nwt" localSheetId="16" hidden="1">1</definedName>
    <definedName name="solver_opt" localSheetId="16" hidden="1">shifadj!$D$64</definedName>
    <definedName name="solver_pre" localSheetId="16" hidden="1">0.000001</definedName>
    <definedName name="solver_rbv" localSheetId="16" hidden="1">1</definedName>
    <definedName name="solver_rlx" localSheetId="16" hidden="1">2</definedName>
    <definedName name="solver_rsd" localSheetId="16" hidden="1">0</definedName>
    <definedName name="solver_scl" localSheetId="16" hidden="1">1</definedName>
    <definedName name="solver_sho" localSheetId="16" hidden="1">2</definedName>
    <definedName name="solver_ssz" localSheetId="16" hidden="1">100</definedName>
    <definedName name="solver_tim" localSheetId="16" hidden="1">2147483647</definedName>
    <definedName name="solver_tol" localSheetId="16" hidden="1">0.01</definedName>
    <definedName name="solver_typ" localSheetId="16" hidden="1">3</definedName>
    <definedName name="solver_val" localSheetId="16" hidden="1">0</definedName>
    <definedName name="solver_ver" localSheetId="16" hidden="1">3</definedName>
  </definedNames>
  <calcPr calcId="145621"/>
</workbook>
</file>

<file path=xl/calcChain.xml><?xml version="1.0" encoding="utf-8"?>
<calcChain xmlns="http://schemas.openxmlformats.org/spreadsheetml/2006/main">
  <c r="O10" i="5" l="1"/>
  <c r="O11" i="5"/>
  <c r="O9" i="5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U8" i="17"/>
  <c r="K8" i="17"/>
  <c r="L8" i="17"/>
  <c r="M8" i="17"/>
  <c r="N8" i="17"/>
  <c r="O8" i="17"/>
  <c r="P8" i="17"/>
  <c r="Q8" i="17"/>
  <c r="R8" i="17"/>
  <c r="S8" i="17"/>
  <c r="T8" i="17"/>
  <c r="J8" i="17"/>
  <c r="K9" i="17"/>
  <c r="L9" i="17"/>
  <c r="M9" i="17"/>
  <c r="N9" i="17"/>
  <c r="O9" i="17"/>
  <c r="P9" i="17"/>
  <c r="Q9" i="17"/>
  <c r="R9" i="17"/>
  <c r="S9" i="17"/>
  <c r="J9" i="17"/>
  <c r="V9" i="17"/>
  <c r="W9" i="17"/>
  <c r="X9" i="17"/>
  <c r="Y9" i="17"/>
  <c r="U9" i="17"/>
  <c r="D66" i="20"/>
  <c r="E66" i="20"/>
  <c r="F66" i="20"/>
  <c r="F65" i="20"/>
  <c r="E65" i="20"/>
  <c r="D65" i="20"/>
  <c r="B9" i="19"/>
  <c r="Q8" i="5"/>
  <c r="O3" i="20"/>
  <c r="P3" i="20"/>
  <c r="Q3" i="20"/>
  <c r="R3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M18" i="20"/>
  <c r="M19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M32" i="20"/>
  <c r="M33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32" i="20"/>
  <c r="M26" i="20"/>
  <c r="M43" i="20"/>
  <c r="M35" i="20"/>
  <c r="M30" i="20"/>
  <c r="M22" i="20"/>
  <c r="M40" i="20"/>
  <c r="M24" i="20"/>
  <c r="M39" i="20"/>
  <c r="M44" i="20"/>
  <c r="M36" i="20"/>
  <c r="M28" i="20"/>
  <c r="M20" i="20"/>
  <c r="M42" i="20"/>
  <c r="M38" i="20"/>
  <c r="M34" i="20"/>
  <c r="M31" i="20"/>
  <c r="M29" i="20"/>
  <c r="M27" i="20"/>
  <c r="M25" i="20"/>
  <c r="M23" i="20"/>
  <c r="M21" i="20"/>
  <c r="M45" i="20"/>
  <c r="M41" i="20"/>
  <c r="M37" i="20"/>
  <c r="G66" i="20"/>
  <c r="G65" i="20"/>
  <c r="D9" i="19"/>
  <c r="E9" i="19"/>
  <c r="F9" i="19"/>
  <c r="G9" i="19"/>
  <c r="H9" i="19"/>
  <c r="I9" i="19"/>
  <c r="C9" i="19"/>
  <c r="D11" i="5"/>
  <c r="E11" i="5"/>
  <c r="F11" i="5"/>
  <c r="D10" i="5"/>
  <c r="E10" i="5"/>
  <c r="G63" i="20"/>
  <c r="F63" i="20"/>
  <c r="E63" i="20"/>
  <c r="D63" i="20"/>
  <c r="C63" i="20"/>
  <c r="G62" i="20"/>
  <c r="F62" i="20"/>
  <c r="E62" i="20"/>
  <c r="D62" i="20"/>
  <c r="G61" i="20"/>
  <c r="F61" i="20"/>
  <c r="E61" i="20"/>
  <c r="D61" i="20"/>
  <c r="G60" i="20"/>
  <c r="F60" i="20"/>
  <c r="E60" i="20"/>
  <c r="D60" i="20"/>
  <c r="G59" i="20"/>
  <c r="F59" i="20"/>
  <c r="E59" i="20"/>
  <c r="D59" i="20"/>
  <c r="G58" i="20"/>
  <c r="F58" i="20"/>
  <c r="E58" i="20"/>
  <c r="D58" i="20"/>
  <c r="G57" i="20"/>
  <c r="F57" i="20"/>
  <c r="E57" i="20"/>
  <c r="D57" i="20"/>
  <c r="G56" i="20"/>
  <c r="F56" i="20"/>
  <c r="E56" i="20"/>
  <c r="D56" i="20"/>
  <c r="G55" i="20"/>
  <c r="F55" i="20"/>
  <c r="E55" i="20"/>
  <c r="D55" i="20"/>
  <c r="G54" i="20"/>
  <c r="F54" i="20"/>
  <c r="E54" i="20"/>
  <c r="D54" i="20"/>
  <c r="G47" i="20"/>
  <c r="F47" i="20"/>
  <c r="E47" i="20"/>
  <c r="D47" i="20"/>
  <c r="G46" i="20"/>
  <c r="K62" i="20"/>
  <c r="F46" i="20"/>
  <c r="E46" i="20"/>
  <c r="D46" i="20"/>
  <c r="C46" i="20"/>
  <c r="C62" i="20"/>
  <c r="G45" i="20"/>
  <c r="F45" i="20"/>
  <c r="E45" i="20"/>
  <c r="D45" i="20"/>
  <c r="C45" i="20"/>
  <c r="C61" i="20"/>
  <c r="G44" i="20"/>
  <c r="F44" i="20"/>
  <c r="E44" i="20"/>
  <c r="D44" i="20"/>
  <c r="C44" i="20"/>
  <c r="C60" i="20"/>
  <c r="G43" i="20"/>
  <c r="F43" i="20"/>
  <c r="E43" i="20"/>
  <c r="D43" i="20"/>
  <c r="C43" i="20"/>
  <c r="C59" i="20"/>
  <c r="G42" i="20"/>
  <c r="F42" i="20"/>
  <c r="E42" i="20"/>
  <c r="D42" i="20"/>
  <c r="C42" i="20"/>
  <c r="C58" i="20"/>
  <c r="G41" i="20"/>
  <c r="F41" i="20"/>
  <c r="E41" i="20"/>
  <c r="D41" i="20"/>
  <c r="C41" i="20"/>
  <c r="C57" i="20"/>
  <c r="G40" i="20"/>
  <c r="F40" i="20"/>
  <c r="E40" i="20"/>
  <c r="D40" i="20"/>
  <c r="C40" i="20"/>
  <c r="C56" i="20"/>
  <c r="G39" i="20"/>
  <c r="F39" i="20"/>
  <c r="E39" i="20"/>
  <c r="D39" i="20"/>
  <c r="C39" i="20"/>
  <c r="C55" i="20"/>
  <c r="G38" i="20"/>
  <c r="F38" i="20"/>
  <c r="E38" i="20"/>
  <c r="D38" i="20"/>
  <c r="C38" i="20"/>
  <c r="C54" i="20"/>
  <c r="G37" i="20"/>
  <c r="K37" i="20"/>
  <c r="K53" i="20"/>
  <c r="F37" i="20"/>
  <c r="J37" i="20"/>
  <c r="J53" i="20"/>
  <c r="E37" i="20"/>
  <c r="E53" i="20"/>
  <c r="D37" i="20"/>
  <c r="D53" i="20"/>
  <c r="G32" i="20"/>
  <c r="F32" i="20"/>
  <c r="E32" i="20"/>
  <c r="D32" i="20"/>
  <c r="K17" i="20"/>
  <c r="J17" i="20"/>
  <c r="I17" i="20"/>
  <c r="H17" i="20"/>
  <c r="H60" i="20"/>
  <c r="K63" i="20"/>
  <c r="K57" i="20"/>
  <c r="I56" i="20"/>
  <c r="K61" i="20"/>
  <c r="K56" i="20"/>
  <c r="K60" i="20"/>
  <c r="I61" i="20"/>
  <c r="J56" i="20"/>
  <c r="J60" i="20"/>
  <c r="E48" i="20"/>
  <c r="H54" i="20"/>
  <c r="J63" i="20"/>
  <c r="J57" i="20"/>
  <c r="J61" i="20"/>
  <c r="J62" i="20"/>
  <c r="I58" i="20"/>
  <c r="I62" i="20"/>
  <c r="I63" i="20"/>
  <c r="H57" i="20"/>
  <c r="H61" i="20"/>
  <c r="H55" i="20"/>
  <c r="H59" i="20"/>
  <c r="F48" i="20"/>
  <c r="H58" i="20"/>
  <c r="K59" i="20"/>
  <c r="D48" i="20"/>
  <c r="F53" i="20"/>
  <c r="I57" i="20"/>
  <c r="H62" i="20"/>
  <c r="H56" i="20"/>
  <c r="I55" i="20"/>
  <c r="J58" i="20"/>
  <c r="I59" i="20"/>
  <c r="G64" i="20"/>
  <c r="K54" i="20"/>
  <c r="J55" i="20"/>
  <c r="K58" i="20"/>
  <c r="J59" i="20"/>
  <c r="I60" i="20"/>
  <c r="E64" i="20"/>
  <c r="F64" i="20"/>
  <c r="H63" i="20"/>
  <c r="H37" i="20"/>
  <c r="H53" i="20"/>
  <c r="G48" i="20"/>
  <c r="G53" i="20"/>
  <c r="I54" i="20"/>
  <c r="D64" i="20"/>
  <c r="I37" i="20"/>
  <c r="I53" i="20"/>
  <c r="J54" i="20"/>
  <c r="K55" i="20"/>
  <c r="H64" i="20"/>
  <c r="H43" i="20"/>
  <c r="H23" i="20"/>
  <c r="O37" i="20"/>
  <c r="I64" i="20"/>
  <c r="I38" i="20"/>
  <c r="J64" i="20"/>
  <c r="J38" i="20"/>
  <c r="K64" i="20"/>
  <c r="H42" i="20"/>
  <c r="H22" i="20"/>
  <c r="O36" i="20"/>
  <c r="H40" i="20"/>
  <c r="H20" i="20"/>
  <c r="O34" i="20"/>
  <c r="H45" i="20"/>
  <c r="H25" i="20"/>
  <c r="O39" i="20"/>
  <c r="H41" i="20"/>
  <c r="H21" i="20"/>
  <c r="O35" i="20"/>
  <c r="H38" i="20"/>
  <c r="H18" i="20"/>
  <c r="O32" i="20"/>
  <c r="H44" i="20"/>
  <c r="H24" i="20"/>
  <c r="O38" i="20"/>
  <c r="H47" i="20"/>
  <c r="H29" i="20"/>
  <c r="O43" i="20"/>
  <c r="H46" i="20"/>
  <c r="H26" i="20"/>
  <c r="O40" i="20"/>
  <c r="H39" i="20"/>
  <c r="H19" i="20"/>
  <c r="O33" i="20"/>
  <c r="J18" i="20"/>
  <c r="Q32" i="20"/>
  <c r="I18" i="20"/>
  <c r="P32" i="20"/>
  <c r="J41" i="20"/>
  <c r="J21" i="20"/>
  <c r="Q35" i="20"/>
  <c r="J43" i="20"/>
  <c r="J23" i="20"/>
  <c r="Q37" i="20"/>
  <c r="J45" i="20"/>
  <c r="J25" i="20"/>
  <c r="Q39" i="20"/>
  <c r="J42" i="20"/>
  <c r="J22" i="20"/>
  <c r="Q36" i="20"/>
  <c r="J46" i="20"/>
  <c r="J26" i="20"/>
  <c r="Q40" i="20"/>
  <c r="J44" i="20"/>
  <c r="J24" i="20"/>
  <c r="Q38" i="20"/>
  <c r="J47" i="20"/>
  <c r="J39" i="20"/>
  <c r="J19" i="20"/>
  <c r="Q33" i="20"/>
  <c r="J40" i="20"/>
  <c r="J20" i="20"/>
  <c r="Q34" i="20"/>
  <c r="I47" i="20"/>
  <c r="I46" i="20"/>
  <c r="I26" i="20"/>
  <c r="P40" i="20"/>
  <c r="I44" i="20"/>
  <c r="I24" i="20"/>
  <c r="P38" i="20"/>
  <c r="I41" i="20"/>
  <c r="I21" i="20"/>
  <c r="P35" i="20"/>
  <c r="I42" i="20"/>
  <c r="I22" i="20"/>
  <c r="P36" i="20"/>
  <c r="I39" i="20"/>
  <c r="I19" i="20"/>
  <c r="P33" i="20"/>
  <c r="I43" i="20"/>
  <c r="I23" i="20"/>
  <c r="P37" i="20"/>
  <c r="I40" i="20"/>
  <c r="I20" i="20"/>
  <c r="P34" i="20"/>
  <c r="I45" i="20"/>
  <c r="I25" i="20"/>
  <c r="P39" i="20"/>
  <c r="K41" i="20"/>
  <c r="K21" i="20"/>
  <c r="R35" i="20"/>
  <c r="K45" i="20"/>
  <c r="K25" i="20"/>
  <c r="R39" i="20"/>
  <c r="K44" i="20"/>
  <c r="K24" i="20"/>
  <c r="R38" i="20"/>
  <c r="K47" i="20"/>
  <c r="K46" i="20"/>
  <c r="K26" i="20"/>
  <c r="R40" i="20"/>
  <c r="K38" i="20"/>
  <c r="K42" i="20"/>
  <c r="K22" i="20"/>
  <c r="R36" i="20"/>
  <c r="K40" i="20"/>
  <c r="K20" i="20"/>
  <c r="R34" i="20"/>
  <c r="K43" i="20"/>
  <c r="K23" i="20"/>
  <c r="R37" i="20"/>
  <c r="K39" i="20"/>
  <c r="K19" i="20"/>
  <c r="R33" i="20"/>
  <c r="H31" i="20"/>
  <c r="O45" i="20"/>
  <c r="H30" i="20"/>
  <c r="O44" i="20"/>
  <c r="H28" i="20"/>
  <c r="O42" i="20"/>
  <c r="H27" i="20"/>
  <c r="O41" i="20"/>
  <c r="H48" i="20"/>
  <c r="I30" i="20"/>
  <c r="P44" i="20"/>
  <c r="I29" i="20"/>
  <c r="P43" i="20"/>
  <c r="I28" i="20"/>
  <c r="P42" i="20"/>
  <c r="I31" i="20"/>
  <c r="P45" i="20"/>
  <c r="I27" i="20"/>
  <c r="P41" i="20"/>
  <c r="I48" i="20"/>
  <c r="K28" i="20"/>
  <c r="R42" i="20"/>
  <c r="K31" i="20"/>
  <c r="R45" i="20"/>
  <c r="K27" i="20"/>
  <c r="R41" i="20"/>
  <c r="K30" i="20"/>
  <c r="R44" i="20"/>
  <c r="K29" i="20"/>
  <c r="R43" i="20"/>
  <c r="K18" i="20"/>
  <c r="R32" i="20"/>
  <c r="K48" i="20"/>
  <c r="J29" i="20"/>
  <c r="Q43" i="20"/>
  <c r="J28" i="20"/>
  <c r="Q42" i="20"/>
  <c r="J31" i="20"/>
  <c r="Q45" i="20"/>
  <c r="J27" i="20"/>
  <c r="Q41" i="20"/>
  <c r="J30" i="20"/>
  <c r="Q44" i="20"/>
  <c r="J48" i="20"/>
  <c r="H32" i="20"/>
  <c r="J32" i="20"/>
  <c r="I32" i="20"/>
  <c r="K32" i="20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AO8" i="19"/>
  <c r="AP8" i="19"/>
  <c r="AQ8" i="19"/>
  <c r="AR8" i="19"/>
  <c r="AS8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M10" i="19"/>
  <c r="AN10" i="19"/>
  <c r="AO10" i="19"/>
  <c r="AP10" i="19"/>
  <c r="AQ10" i="19"/>
  <c r="AR10" i="19"/>
  <c r="AS10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AS13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AS14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K8" i="19"/>
  <c r="K10" i="19"/>
  <c r="K11" i="19"/>
  <c r="K12" i="19"/>
  <c r="K13" i="19"/>
  <c r="K14" i="19"/>
  <c r="K15" i="19"/>
  <c r="K16" i="19"/>
  <c r="K17" i="19"/>
  <c r="K9" i="19"/>
  <c r="D8" i="19"/>
  <c r="E8" i="19"/>
  <c r="F8" i="19"/>
  <c r="G8" i="19"/>
  <c r="H8" i="19"/>
  <c r="I8" i="19"/>
  <c r="C8" i="19"/>
  <c r="A17" i="19"/>
  <c r="B16" i="19"/>
  <c r="C16" i="19"/>
  <c r="D16" i="19"/>
  <c r="E16" i="19"/>
  <c r="F16" i="19"/>
  <c r="G16" i="19"/>
  <c r="H16" i="19"/>
  <c r="I16" i="19"/>
  <c r="A16" i="19"/>
  <c r="A15" i="19"/>
  <c r="A14" i="19"/>
  <c r="A13" i="19"/>
  <c r="B12" i="19"/>
  <c r="C12" i="19"/>
  <c r="D12" i="19"/>
  <c r="E12" i="19"/>
  <c r="F12" i="19"/>
  <c r="G12" i="19"/>
  <c r="H12" i="19"/>
  <c r="I12" i="19"/>
  <c r="A12" i="19"/>
  <c r="A11" i="19"/>
  <c r="A10" i="19"/>
  <c r="A9" i="19"/>
  <c r="A8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B17" i="19"/>
  <c r="C17" i="19"/>
  <c r="D17" i="19"/>
  <c r="E17" i="19"/>
  <c r="F17" i="19"/>
  <c r="G17" i="19"/>
  <c r="H17" i="19"/>
  <c r="I17" i="19"/>
  <c r="B13" i="19"/>
  <c r="C13" i="19"/>
  <c r="D13" i="19"/>
  <c r="E13" i="19"/>
  <c r="F13" i="19"/>
  <c r="G13" i="19"/>
  <c r="H13" i="19"/>
  <c r="I13" i="19"/>
  <c r="B15" i="19"/>
  <c r="C15" i="19"/>
  <c r="D15" i="19"/>
  <c r="E15" i="19"/>
  <c r="F15" i="19"/>
  <c r="G15" i="19"/>
  <c r="H15" i="19"/>
  <c r="I15" i="19"/>
  <c r="B11" i="19"/>
  <c r="C11" i="19"/>
  <c r="D11" i="19"/>
  <c r="E11" i="19"/>
  <c r="F11" i="19"/>
  <c r="G11" i="19"/>
  <c r="H11" i="19"/>
  <c r="I11" i="19"/>
  <c r="B10" i="19"/>
  <c r="B14" i="19"/>
  <c r="C14" i="19"/>
  <c r="D14" i="19"/>
  <c r="E14" i="19"/>
  <c r="F14" i="19"/>
  <c r="G14" i="19"/>
  <c r="H14" i="19"/>
  <c r="I14" i="19"/>
  <c r="C10" i="19"/>
  <c r="D10" i="19"/>
  <c r="E10" i="19"/>
  <c r="F10" i="19"/>
  <c r="G10" i="19"/>
  <c r="H10" i="19"/>
  <c r="I10" i="19"/>
  <c r="A17" i="17"/>
  <c r="A16" i="17"/>
  <c r="A15" i="17"/>
  <c r="A14" i="17"/>
  <c r="A13" i="17"/>
  <c r="A12" i="17"/>
  <c r="A11" i="17"/>
  <c r="A10" i="17"/>
  <c r="A9" i="17"/>
  <c r="A8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Q15" i="4"/>
  <c r="R15" i="4"/>
  <c r="D59" i="4"/>
  <c r="D60" i="4"/>
  <c r="D15" i="4"/>
  <c r="D14" i="4"/>
  <c r="D13" i="4"/>
  <c r="D12" i="4"/>
  <c r="Q8" i="4"/>
  <c r="R8" i="4"/>
  <c r="E11" i="8"/>
  <c r="F11" i="8"/>
  <c r="G11" i="8"/>
  <c r="H11" i="8"/>
  <c r="I11" i="8"/>
  <c r="J11" i="8"/>
  <c r="K11" i="8"/>
  <c r="L11" i="8"/>
  <c r="D11" i="8"/>
  <c r="R11" i="8"/>
  <c r="S11" i="8"/>
  <c r="T11" i="8"/>
  <c r="Q11" i="8"/>
  <c r="L9" i="3"/>
  <c r="T7" i="2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Q59" i="4"/>
  <c r="R59" i="4"/>
  <c r="Q56" i="4"/>
  <c r="Q55" i="4"/>
  <c r="Q54" i="4"/>
  <c r="Q53" i="4"/>
  <c r="Q52" i="4"/>
  <c r="Q51" i="4"/>
  <c r="Q50" i="4"/>
  <c r="Q49" i="4"/>
  <c r="Q48" i="4"/>
  <c r="Q47" i="4"/>
  <c r="Q46" i="4"/>
  <c r="Q29" i="4"/>
  <c r="Q25" i="4"/>
  <c r="Q14" i="4"/>
  <c r="Q13" i="4"/>
  <c r="Q12" i="4"/>
  <c r="R61" i="4"/>
  <c r="R65" i="4"/>
  <c r="R62" i="4"/>
  <c r="R66" i="4"/>
  <c r="R63" i="4"/>
  <c r="R60" i="4"/>
  <c r="R64" i="4"/>
  <c r="Q26" i="4"/>
  <c r="Y11" i="2"/>
  <c r="Y12" i="2"/>
  <c r="Y13" i="2"/>
  <c r="Y14" i="2"/>
  <c r="Y15" i="2"/>
  <c r="J14" i="3"/>
  <c r="K14" i="3"/>
  <c r="L14" i="3"/>
  <c r="M14" i="3"/>
  <c r="N14" i="3"/>
  <c r="O14" i="3"/>
  <c r="P14" i="3"/>
  <c r="Q14" i="3"/>
  <c r="J13" i="3"/>
  <c r="K13" i="3"/>
  <c r="L13" i="3"/>
  <c r="M13" i="3"/>
  <c r="N13" i="3"/>
  <c r="O13" i="3"/>
  <c r="P13" i="3"/>
  <c r="Q13" i="3"/>
  <c r="J12" i="3"/>
  <c r="K12" i="3"/>
  <c r="L12" i="3"/>
  <c r="M12" i="3"/>
  <c r="N12" i="3"/>
  <c r="O12" i="3"/>
  <c r="P12" i="3"/>
  <c r="Q12" i="3"/>
  <c r="J11" i="3"/>
  <c r="K11" i="3"/>
  <c r="L11" i="3"/>
  <c r="M11" i="3"/>
  <c r="N11" i="3"/>
  <c r="O11" i="3"/>
  <c r="P11" i="3"/>
  <c r="Q11" i="3"/>
  <c r="Q27" i="4"/>
  <c r="Q28" i="4"/>
  <c r="B9" i="11"/>
  <c r="B10" i="11"/>
  <c r="B11" i="11"/>
  <c r="B12" i="11"/>
  <c r="B13" i="11"/>
  <c r="B14" i="11"/>
  <c r="B15" i="11"/>
  <c r="B16" i="11"/>
  <c r="B17" i="11"/>
  <c r="B8" i="1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J7" i="3"/>
  <c r="J9" i="3"/>
  <c r="J10" i="3"/>
  <c r="J15" i="3"/>
  <c r="J16" i="3"/>
  <c r="J17" i="3"/>
  <c r="J18" i="3"/>
  <c r="J19" i="3"/>
  <c r="Q19" i="3"/>
  <c r="P19" i="3"/>
  <c r="O19" i="3"/>
  <c r="N19" i="3"/>
  <c r="M19" i="3"/>
  <c r="L19" i="3"/>
  <c r="K19" i="3"/>
  <c r="I19" i="3"/>
  <c r="Q18" i="3"/>
  <c r="P18" i="3"/>
  <c r="O18" i="3"/>
  <c r="N18" i="3"/>
  <c r="M18" i="3"/>
  <c r="L18" i="3"/>
  <c r="K18" i="3"/>
  <c r="I18" i="3"/>
  <c r="Q17" i="3"/>
  <c r="P17" i="3"/>
  <c r="O17" i="3"/>
  <c r="N17" i="3"/>
  <c r="M17" i="3"/>
  <c r="L17" i="3"/>
  <c r="K17" i="3"/>
  <c r="I17" i="3"/>
  <c r="Q16" i="3"/>
  <c r="P16" i="3"/>
  <c r="O16" i="3"/>
  <c r="N16" i="3"/>
  <c r="M16" i="3"/>
  <c r="L16" i="3"/>
  <c r="K16" i="3"/>
  <c r="I16" i="3"/>
  <c r="Q15" i="3"/>
  <c r="P15" i="3"/>
  <c r="O15" i="3"/>
  <c r="N15" i="3"/>
  <c r="M15" i="3"/>
  <c r="L15" i="3"/>
  <c r="K15" i="3"/>
  <c r="I15" i="3"/>
  <c r="Q10" i="3"/>
  <c r="P10" i="3"/>
  <c r="O10" i="3"/>
  <c r="N10" i="3"/>
  <c r="M10" i="3"/>
  <c r="L10" i="3"/>
  <c r="K10" i="3"/>
  <c r="I10" i="3"/>
  <c r="Q9" i="3"/>
  <c r="P9" i="3"/>
  <c r="O9" i="3"/>
  <c r="N9" i="3"/>
  <c r="M9" i="3"/>
  <c r="K9" i="3"/>
  <c r="I9" i="3"/>
  <c r="Q8" i="3"/>
  <c r="P8" i="3"/>
  <c r="O8" i="3"/>
  <c r="N8" i="3"/>
  <c r="M8" i="3"/>
  <c r="Q7" i="3"/>
  <c r="P7" i="3"/>
  <c r="O7" i="3"/>
  <c r="N7" i="3"/>
  <c r="M7" i="3"/>
  <c r="L7" i="3"/>
  <c r="K7" i="3"/>
  <c r="I7" i="3"/>
  <c r="J25" i="4"/>
  <c r="Z46" i="7"/>
  <c r="Y46" i="7"/>
  <c r="X46" i="7"/>
  <c r="W46" i="7"/>
  <c r="V46" i="7"/>
  <c r="U46" i="7"/>
  <c r="T46" i="7"/>
  <c r="S46" i="7"/>
  <c r="R46" i="7"/>
  <c r="L46" i="7"/>
  <c r="K46" i="7"/>
  <c r="J46" i="7"/>
  <c r="I46" i="7"/>
  <c r="H46" i="7"/>
  <c r="G46" i="7"/>
  <c r="F46" i="7"/>
  <c r="E46" i="7"/>
  <c r="D46" i="7"/>
  <c r="Z25" i="7"/>
  <c r="Y25" i="7"/>
  <c r="X25" i="7"/>
  <c r="W25" i="7"/>
  <c r="V25" i="7"/>
  <c r="U25" i="7"/>
  <c r="T25" i="7"/>
  <c r="S25" i="7"/>
  <c r="R25" i="7"/>
  <c r="L25" i="7"/>
  <c r="K25" i="7"/>
  <c r="J25" i="7"/>
  <c r="I25" i="7"/>
  <c r="H25" i="7"/>
  <c r="G25" i="7"/>
  <c r="F25" i="7"/>
  <c r="E25" i="7"/>
  <c r="D25" i="7"/>
  <c r="Z46" i="4"/>
  <c r="Y46" i="4"/>
  <c r="X46" i="4"/>
  <c r="W46" i="4"/>
  <c r="V46" i="4"/>
  <c r="U46" i="4"/>
  <c r="T46" i="4"/>
  <c r="S46" i="4"/>
  <c r="R46" i="4"/>
  <c r="I46" i="4"/>
  <c r="Z25" i="4"/>
  <c r="Y25" i="4"/>
  <c r="X25" i="4"/>
  <c r="W25" i="4"/>
  <c r="V25" i="4"/>
  <c r="U25" i="4"/>
  <c r="T25" i="4"/>
  <c r="S25" i="4"/>
  <c r="R25" i="4"/>
  <c r="K25" i="4"/>
  <c r="J46" i="4"/>
  <c r="F46" i="4"/>
  <c r="G46" i="4"/>
  <c r="K46" i="4"/>
  <c r="H46" i="4"/>
  <c r="L46" i="4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29" i="11"/>
  <c r="AJ30" i="11"/>
  <c r="AJ31" i="11"/>
  <c r="AJ32" i="11"/>
  <c r="AJ33" i="11"/>
  <c r="AJ34" i="11"/>
  <c r="AJ35" i="11"/>
  <c r="AJ36" i="11"/>
  <c r="AJ37" i="11"/>
  <c r="AI29" i="11"/>
  <c r="AI30" i="11"/>
  <c r="AI31" i="11"/>
  <c r="AI32" i="11"/>
  <c r="AI33" i="11"/>
  <c r="AI34" i="11"/>
  <c r="AI35" i="11"/>
  <c r="AI36" i="11"/>
  <c r="AI37" i="11"/>
  <c r="AH29" i="11"/>
  <c r="AH30" i="11"/>
  <c r="AH31" i="11"/>
  <c r="AH32" i="11"/>
  <c r="AH33" i="11"/>
  <c r="AH34" i="11"/>
  <c r="AH35" i="11"/>
  <c r="AH36" i="11"/>
  <c r="AH37" i="11"/>
  <c r="AG29" i="11"/>
  <c r="AG30" i="11"/>
  <c r="AG31" i="11"/>
  <c r="AG32" i="11"/>
  <c r="AG33" i="11"/>
  <c r="AG34" i="11"/>
  <c r="AG35" i="11"/>
  <c r="AG36" i="11"/>
  <c r="AG37" i="11"/>
  <c r="AF29" i="11"/>
  <c r="AF30" i="11"/>
  <c r="AF31" i="11"/>
  <c r="AF32" i="11"/>
  <c r="AF33" i="11"/>
  <c r="AF34" i="11"/>
  <c r="AF35" i="11"/>
  <c r="AF36" i="11"/>
  <c r="AF37" i="11"/>
  <c r="AE29" i="11"/>
  <c r="AE30" i="11"/>
  <c r="AE31" i="11"/>
  <c r="AE32" i="11"/>
  <c r="AE33" i="11"/>
  <c r="AE34" i="11"/>
  <c r="AE35" i="11"/>
  <c r="AE36" i="11"/>
  <c r="AE37" i="11"/>
  <c r="AD29" i="11"/>
  <c r="AD30" i="11"/>
  <c r="AD31" i="11"/>
  <c r="AD32" i="11"/>
  <c r="AD33" i="11"/>
  <c r="AD34" i="11"/>
  <c r="AD35" i="11"/>
  <c r="AD36" i="11"/>
  <c r="AD37" i="11"/>
  <c r="AC29" i="11"/>
  <c r="AC30" i="11"/>
  <c r="AC31" i="11"/>
  <c r="AC32" i="11"/>
  <c r="AC33" i="11"/>
  <c r="AC34" i="11"/>
  <c r="AC35" i="11"/>
  <c r="AC36" i="11"/>
  <c r="AC37" i="11"/>
  <c r="AB29" i="11"/>
  <c r="AB30" i="11"/>
  <c r="AB31" i="11"/>
  <c r="AB32" i="11"/>
  <c r="AB33" i="11"/>
  <c r="AB34" i="11"/>
  <c r="AB35" i="11"/>
  <c r="AB36" i="11"/>
  <c r="AB37" i="11"/>
  <c r="AA29" i="11"/>
  <c r="AA30" i="11"/>
  <c r="AA31" i="11"/>
  <c r="AA32" i="11"/>
  <c r="AA33" i="11"/>
  <c r="AA34" i="11"/>
  <c r="AA35" i="11"/>
  <c r="AA36" i="11"/>
  <c r="AA37" i="11"/>
  <c r="AH19" i="11"/>
  <c r="AH20" i="11"/>
  <c r="AH21" i="11"/>
  <c r="AH22" i="11"/>
  <c r="AH23" i="11"/>
  <c r="AH24" i="11"/>
  <c r="AH25" i="11"/>
  <c r="AH26" i="11"/>
  <c r="AH27" i="11"/>
  <c r="AG19" i="11"/>
  <c r="AG20" i="11"/>
  <c r="AG21" i="11"/>
  <c r="AG22" i="11"/>
  <c r="AG23" i="11"/>
  <c r="AG24" i="11"/>
  <c r="AG25" i="11"/>
  <c r="AG26" i="11"/>
  <c r="AG27" i="11"/>
  <c r="AJ19" i="11"/>
  <c r="AJ20" i="11"/>
  <c r="AJ21" i="11"/>
  <c r="AJ22" i="11"/>
  <c r="AJ23" i="11"/>
  <c r="AJ24" i="11"/>
  <c r="AJ25" i="11"/>
  <c r="AJ26" i="11"/>
  <c r="AJ27" i="11"/>
  <c r="AI19" i="11"/>
  <c r="AI20" i="11"/>
  <c r="AI21" i="11"/>
  <c r="AI22" i="11"/>
  <c r="AI23" i="11"/>
  <c r="AI24" i="11"/>
  <c r="AI25" i="11"/>
  <c r="AI26" i="11"/>
  <c r="AI27" i="11"/>
  <c r="AF19" i="11"/>
  <c r="AF20" i="11"/>
  <c r="AF21" i="11"/>
  <c r="AF22" i="11"/>
  <c r="AF23" i="11"/>
  <c r="AF24" i="11"/>
  <c r="AF25" i="11"/>
  <c r="AF26" i="11"/>
  <c r="AF27" i="11"/>
  <c r="AE19" i="11"/>
  <c r="AE20" i="11"/>
  <c r="AE21" i="11"/>
  <c r="AE22" i="11"/>
  <c r="AE23" i="11"/>
  <c r="AE24" i="11"/>
  <c r="AE25" i="11"/>
  <c r="AE26" i="11"/>
  <c r="AE27" i="11"/>
  <c r="AD19" i="11"/>
  <c r="AD20" i="11"/>
  <c r="AD21" i="11"/>
  <c r="AD22" i="11"/>
  <c r="AD23" i="11"/>
  <c r="AD24" i="11"/>
  <c r="AD25" i="11"/>
  <c r="AD26" i="11"/>
  <c r="AD27" i="11"/>
  <c r="AC19" i="11"/>
  <c r="AC20" i="11"/>
  <c r="AC21" i="11"/>
  <c r="AC22" i="11"/>
  <c r="AC23" i="11"/>
  <c r="AC24" i="11"/>
  <c r="AC25" i="11"/>
  <c r="AC26" i="11"/>
  <c r="AC27" i="11"/>
  <c r="AB19" i="11"/>
  <c r="AB20" i="11"/>
  <c r="AB21" i="11"/>
  <c r="AB22" i="11"/>
  <c r="AB23" i="11"/>
  <c r="AB24" i="11"/>
  <c r="AB25" i="11"/>
  <c r="AB26" i="11"/>
  <c r="AB27" i="11"/>
  <c r="AA19" i="11"/>
  <c r="AA20" i="11"/>
  <c r="AA21" i="11"/>
  <c r="AA22" i="11"/>
  <c r="AA23" i="11"/>
  <c r="AA24" i="11"/>
  <c r="AA25" i="11"/>
  <c r="AA26" i="11"/>
  <c r="AA27" i="11"/>
  <c r="AJ9" i="11"/>
  <c r="AJ10" i="11"/>
  <c r="AJ11" i="11"/>
  <c r="AJ12" i="11"/>
  <c r="AJ13" i="11"/>
  <c r="AJ14" i="11"/>
  <c r="AJ15" i="11"/>
  <c r="AJ16" i="11"/>
  <c r="AJ17" i="11"/>
  <c r="AI9" i="11"/>
  <c r="AI10" i="11"/>
  <c r="AI11" i="11"/>
  <c r="AI12" i="11"/>
  <c r="AI13" i="11"/>
  <c r="AI14" i="11"/>
  <c r="AI15" i="11"/>
  <c r="AI16" i="11"/>
  <c r="AI17" i="11"/>
  <c r="AH9" i="11"/>
  <c r="AH10" i="11"/>
  <c r="AH11" i="11"/>
  <c r="AH12" i="11"/>
  <c r="AH13" i="11"/>
  <c r="AH14" i="11"/>
  <c r="AH15" i="11"/>
  <c r="AH16" i="11"/>
  <c r="AH17" i="11"/>
  <c r="AG9" i="11"/>
  <c r="AG10" i="11"/>
  <c r="AG11" i="11"/>
  <c r="AG12" i="11"/>
  <c r="AG13" i="11"/>
  <c r="AG14" i="11"/>
  <c r="AG15" i="11"/>
  <c r="AG16" i="11"/>
  <c r="AG17" i="11"/>
  <c r="AF9" i="11"/>
  <c r="AF10" i="11"/>
  <c r="AF11" i="11"/>
  <c r="AF12" i="11"/>
  <c r="AF13" i="11"/>
  <c r="AF14" i="11"/>
  <c r="AF15" i="11"/>
  <c r="AF16" i="11"/>
  <c r="AF17" i="11"/>
  <c r="AE9" i="11"/>
  <c r="AE10" i="11"/>
  <c r="AE11" i="11"/>
  <c r="AE12" i="11"/>
  <c r="AE13" i="11"/>
  <c r="AE14" i="11"/>
  <c r="AE15" i="11"/>
  <c r="AE16" i="11"/>
  <c r="AE17" i="11"/>
  <c r="AD9" i="11"/>
  <c r="AD10" i="11"/>
  <c r="AD11" i="11"/>
  <c r="AD12" i="11"/>
  <c r="AD13" i="11"/>
  <c r="AD14" i="11"/>
  <c r="AD15" i="11"/>
  <c r="AD16" i="11"/>
  <c r="AD17" i="11"/>
  <c r="AC9" i="11"/>
  <c r="AC10" i="11"/>
  <c r="AC11" i="11"/>
  <c r="AC12" i="11"/>
  <c r="AC13" i="11"/>
  <c r="AC14" i="11"/>
  <c r="AC15" i="11"/>
  <c r="AC16" i="11"/>
  <c r="AC17" i="11"/>
  <c r="AB9" i="11"/>
  <c r="AB10" i="11"/>
  <c r="AB11" i="11"/>
  <c r="AB12" i="11"/>
  <c r="AB13" i="11"/>
  <c r="AB14" i="11"/>
  <c r="AB15" i="11"/>
  <c r="AB16" i="11"/>
  <c r="AB17" i="11"/>
  <c r="AA9" i="11"/>
  <c r="AA10" i="11"/>
  <c r="AA11" i="11"/>
  <c r="AA12" i="11"/>
  <c r="AA13" i="11"/>
  <c r="AA14" i="11"/>
  <c r="AA15" i="11"/>
  <c r="AA16" i="11"/>
  <c r="AA1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L49" i="4"/>
  <c r="K49" i="4"/>
  <c r="J49" i="4"/>
  <c r="I49" i="4"/>
  <c r="H49" i="4"/>
  <c r="G49" i="4"/>
  <c r="F49" i="4"/>
  <c r="L48" i="4"/>
  <c r="K48" i="4"/>
  <c r="J48" i="4"/>
  <c r="I48" i="4"/>
  <c r="H48" i="4"/>
  <c r="G48" i="4"/>
  <c r="F48" i="4"/>
  <c r="L29" i="4"/>
  <c r="K29" i="4"/>
  <c r="J29" i="4"/>
  <c r="I29" i="4"/>
  <c r="H29" i="4"/>
  <c r="G29" i="4"/>
  <c r="F29" i="4"/>
  <c r="E29" i="4"/>
  <c r="D29" i="4"/>
  <c r="L8" i="4"/>
  <c r="K8" i="4"/>
  <c r="J8" i="4"/>
  <c r="I8" i="4"/>
  <c r="H8" i="4"/>
  <c r="G8" i="4"/>
  <c r="F8" i="4"/>
  <c r="E8" i="4"/>
  <c r="D8" i="4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E57" i="11"/>
  <c r="Z29" i="11"/>
  <c r="Z30" i="11"/>
  <c r="Z31" i="11"/>
  <c r="Z32" i="11"/>
  <c r="Z33" i="11"/>
  <c r="Z34" i="11"/>
  <c r="Z35" i="11"/>
  <c r="Z36" i="11"/>
  <c r="Z37" i="11"/>
  <c r="Y29" i="11"/>
  <c r="Y30" i="11"/>
  <c r="Y31" i="11"/>
  <c r="Y32" i="11"/>
  <c r="Y33" i="11"/>
  <c r="Y34" i="11"/>
  <c r="Y35" i="11"/>
  <c r="Y36" i="11"/>
  <c r="Y37" i="11"/>
  <c r="X29" i="11"/>
  <c r="X30" i="11"/>
  <c r="X31" i="11"/>
  <c r="X32" i="11"/>
  <c r="X33" i="11"/>
  <c r="X34" i="11"/>
  <c r="X35" i="11"/>
  <c r="X36" i="11"/>
  <c r="X37" i="11"/>
  <c r="W29" i="11"/>
  <c r="W30" i="11"/>
  <c r="W31" i="11"/>
  <c r="W32" i="11"/>
  <c r="W33" i="11"/>
  <c r="W34" i="11"/>
  <c r="W35" i="11"/>
  <c r="W36" i="11"/>
  <c r="W37" i="11"/>
  <c r="V29" i="11"/>
  <c r="V30" i="11"/>
  <c r="V31" i="11"/>
  <c r="V32" i="11"/>
  <c r="V33" i="11"/>
  <c r="V34" i="11"/>
  <c r="V35" i="11"/>
  <c r="V36" i="11"/>
  <c r="V37" i="11"/>
  <c r="U29" i="11"/>
  <c r="U30" i="11"/>
  <c r="U31" i="11"/>
  <c r="U32" i="11"/>
  <c r="U33" i="11"/>
  <c r="U34" i="11"/>
  <c r="U35" i="11"/>
  <c r="U36" i="11"/>
  <c r="U37" i="11"/>
  <c r="T29" i="11"/>
  <c r="T30" i="11"/>
  <c r="T31" i="11"/>
  <c r="T32" i="11"/>
  <c r="T33" i="11"/>
  <c r="T34" i="11"/>
  <c r="T35" i="11"/>
  <c r="T36" i="11"/>
  <c r="T37" i="11"/>
  <c r="S29" i="11"/>
  <c r="S30" i="11"/>
  <c r="S31" i="11"/>
  <c r="S32" i="11"/>
  <c r="S33" i="11"/>
  <c r="S34" i="11"/>
  <c r="S35" i="11"/>
  <c r="S36" i="11"/>
  <c r="S37" i="11"/>
  <c r="R29" i="11"/>
  <c r="R30" i="11"/>
  <c r="R31" i="11"/>
  <c r="R32" i="11"/>
  <c r="R33" i="11"/>
  <c r="R34" i="11"/>
  <c r="R35" i="11"/>
  <c r="R36" i="11"/>
  <c r="R37" i="11"/>
  <c r="Q29" i="11"/>
  <c r="Q30" i="11"/>
  <c r="Q31" i="11"/>
  <c r="Q32" i="11"/>
  <c r="Q33" i="11"/>
  <c r="Q34" i="11"/>
  <c r="Q35" i="11"/>
  <c r="Q36" i="11"/>
  <c r="Q37" i="11"/>
  <c r="P29" i="11"/>
  <c r="P30" i="11"/>
  <c r="P31" i="11"/>
  <c r="P32" i="11"/>
  <c r="P33" i="11"/>
  <c r="P34" i="11"/>
  <c r="P35" i="11"/>
  <c r="P36" i="11"/>
  <c r="P37" i="11"/>
  <c r="O29" i="11"/>
  <c r="O30" i="11"/>
  <c r="O31" i="11"/>
  <c r="O32" i="11"/>
  <c r="O33" i="11"/>
  <c r="O34" i="11"/>
  <c r="O35" i="11"/>
  <c r="O36" i="11"/>
  <c r="O37" i="11"/>
  <c r="N29" i="11"/>
  <c r="N30" i="11"/>
  <c r="N31" i="11"/>
  <c r="N32" i="11"/>
  <c r="N33" i="11"/>
  <c r="N34" i="11"/>
  <c r="N35" i="11"/>
  <c r="N36" i="11"/>
  <c r="N37" i="11"/>
  <c r="M29" i="11"/>
  <c r="M30" i="11"/>
  <c r="M31" i="11"/>
  <c r="M32" i="11"/>
  <c r="M33" i="11"/>
  <c r="M34" i="11"/>
  <c r="M35" i="11"/>
  <c r="M36" i="11"/>
  <c r="M37" i="11"/>
  <c r="L29" i="11"/>
  <c r="L30" i="11"/>
  <c r="L31" i="11"/>
  <c r="L32" i="11"/>
  <c r="L33" i="11"/>
  <c r="L34" i="11"/>
  <c r="L35" i="11"/>
  <c r="L36" i="11"/>
  <c r="L37" i="11"/>
  <c r="K29" i="11"/>
  <c r="K30" i="11"/>
  <c r="K31" i="11"/>
  <c r="K32" i="11"/>
  <c r="K33" i="11"/>
  <c r="K34" i="11"/>
  <c r="K35" i="11"/>
  <c r="K36" i="11"/>
  <c r="K37" i="11"/>
  <c r="J29" i="11"/>
  <c r="J30" i="11"/>
  <c r="J31" i="11"/>
  <c r="J32" i="11"/>
  <c r="J33" i="11"/>
  <c r="J34" i="11"/>
  <c r="J35" i="11"/>
  <c r="J36" i="11"/>
  <c r="J37" i="11"/>
  <c r="I29" i="11"/>
  <c r="I30" i="11"/>
  <c r="I31" i="11"/>
  <c r="I32" i="11"/>
  <c r="I33" i="11"/>
  <c r="I34" i="11"/>
  <c r="I35" i="11"/>
  <c r="I36" i="11"/>
  <c r="I37" i="11"/>
  <c r="H29" i="11"/>
  <c r="H30" i="11"/>
  <c r="H31" i="11"/>
  <c r="H32" i="11"/>
  <c r="H33" i="11"/>
  <c r="H34" i="11"/>
  <c r="H35" i="11"/>
  <c r="H36" i="11"/>
  <c r="H37" i="11"/>
  <c r="G29" i="11"/>
  <c r="G30" i="11"/>
  <c r="G31" i="11"/>
  <c r="G32" i="11"/>
  <c r="G33" i="11"/>
  <c r="G34" i="11"/>
  <c r="G35" i="11"/>
  <c r="G36" i="11"/>
  <c r="G37" i="11"/>
  <c r="F29" i="11"/>
  <c r="F30" i="11"/>
  <c r="F31" i="11"/>
  <c r="F32" i="11"/>
  <c r="F33" i="11"/>
  <c r="F34" i="11"/>
  <c r="F35" i="11"/>
  <c r="F36" i="11"/>
  <c r="F37" i="11"/>
  <c r="E29" i="11"/>
  <c r="E30" i="11"/>
  <c r="E31" i="11"/>
  <c r="E32" i="11"/>
  <c r="E33" i="11"/>
  <c r="E34" i="11"/>
  <c r="E35" i="11"/>
  <c r="E36" i="11"/>
  <c r="E37" i="11"/>
  <c r="D29" i="11"/>
  <c r="D30" i="11"/>
  <c r="D31" i="11"/>
  <c r="D32" i="11"/>
  <c r="D33" i="11"/>
  <c r="D34" i="11"/>
  <c r="D35" i="11"/>
  <c r="D36" i="11"/>
  <c r="D37" i="11"/>
  <c r="H19" i="11"/>
  <c r="H20" i="11"/>
  <c r="H21" i="11"/>
  <c r="H22" i="11"/>
  <c r="H23" i="11"/>
  <c r="H24" i="11"/>
  <c r="H25" i="11"/>
  <c r="H26" i="11"/>
  <c r="H27" i="11"/>
  <c r="Z19" i="11"/>
  <c r="Z20" i="11"/>
  <c r="Z21" i="11"/>
  <c r="Z22" i="11"/>
  <c r="Z23" i="11"/>
  <c r="Z24" i="11"/>
  <c r="Z25" i="11"/>
  <c r="Z26" i="11"/>
  <c r="Z27" i="11"/>
  <c r="Y19" i="11"/>
  <c r="Y20" i="11"/>
  <c r="Y21" i="11"/>
  <c r="Y22" i="11"/>
  <c r="Y23" i="11"/>
  <c r="Y24" i="11"/>
  <c r="Y25" i="11"/>
  <c r="Y26" i="11"/>
  <c r="Y27" i="11"/>
  <c r="X19" i="11"/>
  <c r="X20" i="11"/>
  <c r="X21" i="11"/>
  <c r="X22" i="11"/>
  <c r="X23" i="11"/>
  <c r="X24" i="11"/>
  <c r="X25" i="11"/>
  <c r="X26" i="11"/>
  <c r="X27" i="11"/>
  <c r="W19" i="11"/>
  <c r="W20" i="11"/>
  <c r="W21" i="11"/>
  <c r="W22" i="11"/>
  <c r="W23" i="11"/>
  <c r="W24" i="11"/>
  <c r="W25" i="11"/>
  <c r="W26" i="11"/>
  <c r="W27" i="11"/>
  <c r="V19" i="11"/>
  <c r="V20" i="11"/>
  <c r="V21" i="11"/>
  <c r="V22" i="11"/>
  <c r="V23" i="11"/>
  <c r="V24" i="11"/>
  <c r="V25" i="11"/>
  <c r="V26" i="11"/>
  <c r="V27" i="11"/>
  <c r="U19" i="11"/>
  <c r="U20" i="11"/>
  <c r="U21" i="11"/>
  <c r="U22" i="11"/>
  <c r="U23" i="11"/>
  <c r="U24" i="11"/>
  <c r="U25" i="11"/>
  <c r="U26" i="11"/>
  <c r="U27" i="11"/>
  <c r="T19" i="11"/>
  <c r="T20" i="11"/>
  <c r="T21" i="11"/>
  <c r="T22" i="11"/>
  <c r="T23" i="11"/>
  <c r="T24" i="11"/>
  <c r="T25" i="11"/>
  <c r="T26" i="11"/>
  <c r="T27" i="11"/>
  <c r="S19" i="11"/>
  <c r="S20" i="11"/>
  <c r="S21" i="11"/>
  <c r="S22" i="11"/>
  <c r="S23" i="11"/>
  <c r="S24" i="11"/>
  <c r="S25" i="11"/>
  <c r="S26" i="11"/>
  <c r="S27" i="11"/>
  <c r="R19" i="11"/>
  <c r="R20" i="11"/>
  <c r="R21" i="11"/>
  <c r="R22" i="11"/>
  <c r="R23" i="11"/>
  <c r="R24" i="11"/>
  <c r="R25" i="11"/>
  <c r="R26" i="11"/>
  <c r="R27" i="11"/>
  <c r="Q19" i="11"/>
  <c r="Q20" i="11"/>
  <c r="Q21" i="11"/>
  <c r="Q22" i="11"/>
  <c r="Q23" i="11"/>
  <c r="Q24" i="11"/>
  <c r="Q25" i="11"/>
  <c r="Q26" i="11"/>
  <c r="Q27" i="11"/>
  <c r="P19" i="11"/>
  <c r="P20" i="11"/>
  <c r="P21" i="11"/>
  <c r="P22" i="11"/>
  <c r="P23" i="11"/>
  <c r="P24" i="11"/>
  <c r="P25" i="11"/>
  <c r="P26" i="11"/>
  <c r="P27" i="11"/>
  <c r="O19" i="11"/>
  <c r="O20" i="11"/>
  <c r="O21" i="11"/>
  <c r="O22" i="11"/>
  <c r="O23" i="11"/>
  <c r="O24" i="11"/>
  <c r="O25" i="11"/>
  <c r="O26" i="11"/>
  <c r="O27" i="11"/>
  <c r="N19" i="11"/>
  <c r="N20" i="11"/>
  <c r="N21" i="11"/>
  <c r="N22" i="11"/>
  <c r="N23" i="11"/>
  <c r="N24" i="11"/>
  <c r="N25" i="11"/>
  <c r="N26" i="11"/>
  <c r="N27" i="11"/>
  <c r="M19" i="11"/>
  <c r="M20" i="11"/>
  <c r="M21" i="11"/>
  <c r="M22" i="11"/>
  <c r="M23" i="11"/>
  <c r="M24" i="11"/>
  <c r="M25" i="11"/>
  <c r="M26" i="11"/>
  <c r="M27" i="11"/>
  <c r="L19" i="11"/>
  <c r="L20" i="11"/>
  <c r="L21" i="11"/>
  <c r="L22" i="11"/>
  <c r="L23" i="11"/>
  <c r="L24" i="11"/>
  <c r="L25" i="11"/>
  <c r="L26" i="11"/>
  <c r="L27" i="11"/>
  <c r="K19" i="11"/>
  <c r="K20" i="11"/>
  <c r="K21" i="11"/>
  <c r="K22" i="11"/>
  <c r="K23" i="11"/>
  <c r="K24" i="11"/>
  <c r="K25" i="11"/>
  <c r="K26" i="11"/>
  <c r="K27" i="11"/>
  <c r="J19" i="11"/>
  <c r="J20" i="11"/>
  <c r="J21" i="11"/>
  <c r="J22" i="11"/>
  <c r="J23" i="11"/>
  <c r="J24" i="11"/>
  <c r="J25" i="11"/>
  <c r="J26" i="11"/>
  <c r="J27" i="11"/>
  <c r="I19" i="11"/>
  <c r="I20" i="11"/>
  <c r="I21" i="11"/>
  <c r="I22" i="11"/>
  <c r="I23" i="11"/>
  <c r="I24" i="11"/>
  <c r="I25" i="11"/>
  <c r="I26" i="11"/>
  <c r="I27" i="11"/>
  <c r="G19" i="11"/>
  <c r="G20" i="11"/>
  <c r="G21" i="11"/>
  <c r="G22" i="11"/>
  <c r="G23" i="11"/>
  <c r="G24" i="11"/>
  <c r="G25" i="11"/>
  <c r="G26" i="11"/>
  <c r="G27" i="11"/>
  <c r="F19" i="11"/>
  <c r="F20" i="11"/>
  <c r="F21" i="11"/>
  <c r="F22" i="11"/>
  <c r="F23" i="11"/>
  <c r="F24" i="11"/>
  <c r="F25" i="11"/>
  <c r="F26" i="11"/>
  <c r="F27" i="11"/>
  <c r="E19" i="11"/>
  <c r="E20" i="11"/>
  <c r="E21" i="11"/>
  <c r="E22" i="11"/>
  <c r="E23" i="11"/>
  <c r="E24" i="11"/>
  <c r="E25" i="11"/>
  <c r="E26" i="11"/>
  <c r="E27" i="11"/>
  <c r="D19" i="11"/>
  <c r="D20" i="11"/>
  <c r="D21" i="11"/>
  <c r="D22" i="11"/>
  <c r="D23" i="11"/>
  <c r="D24" i="11"/>
  <c r="D25" i="11"/>
  <c r="D26" i="11"/>
  <c r="D27" i="11"/>
  <c r="C7" i="4"/>
  <c r="C7" i="8"/>
  <c r="L7" i="4"/>
  <c r="K7" i="12"/>
  <c r="K7" i="4"/>
  <c r="K7" i="8"/>
  <c r="J7" i="4"/>
  <c r="I7" i="16"/>
  <c r="I7" i="4"/>
  <c r="H7" i="5"/>
  <c r="H7" i="4"/>
  <c r="G7" i="6"/>
  <c r="G7" i="4"/>
  <c r="F7" i="12"/>
  <c r="F7" i="4"/>
  <c r="F7" i="7"/>
  <c r="E7" i="4"/>
  <c r="D7" i="5"/>
  <c r="D7" i="4"/>
  <c r="D7" i="8"/>
  <c r="E39" i="11"/>
  <c r="E43" i="11"/>
  <c r="E40" i="11"/>
  <c r="E45" i="11"/>
  <c r="Z67" i="7"/>
  <c r="Y67" i="7"/>
  <c r="X67" i="7"/>
  <c r="W67" i="7"/>
  <c r="V67" i="7"/>
  <c r="U67" i="7"/>
  <c r="T67" i="7"/>
  <c r="S67" i="7"/>
  <c r="R67" i="7"/>
  <c r="Z66" i="7"/>
  <c r="Y66" i="7"/>
  <c r="X66" i="7"/>
  <c r="W66" i="7"/>
  <c r="V66" i="7"/>
  <c r="U66" i="7"/>
  <c r="T66" i="7"/>
  <c r="S66" i="7"/>
  <c r="R66" i="7"/>
  <c r="Z65" i="7"/>
  <c r="Y65" i="7"/>
  <c r="X65" i="7"/>
  <c r="W65" i="7"/>
  <c r="V65" i="7"/>
  <c r="U65" i="7"/>
  <c r="T65" i="7"/>
  <c r="S65" i="7"/>
  <c r="R65" i="7"/>
  <c r="Z64" i="7"/>
  <c r="Y64" i="7"/>
  <c r="X64" i="7"/>
  <c r="W64" i="7"/>
  <c r="V64" i="7"/>
  <c r="U64" i="7"/>
  <c r="T64" i="7"/>
  <c r="S64" i="7"/>
  <c r="R64" i="7"/>
  <c r="L67" i="7"/>
  <c r="K67" i="7"/>
  <c r="J67" i="7"/>
  <c r="I67" i="7"/>
  <c r="H67" i="7"/>
  <c r="G67" i="7"/>
  <c r="F67" i="7"/>
  <c r="E67" i="7"/>
  <c r="D67" i="7"/>
  <c r="L66" i="7"/>
  <c r="K66" i="7"/>
  <c r="J66" i="7"/>
  <c r="I66" i="7"/>
  <c r="H66" i="7"/>
  <c r="G66" i="7"/>
  <c r="F66" i="7"/>
  <c r="E66" i="7"/>
  <c r="D66" i="7"/>
  <c r="L65" i="7"/>
  <c r="K65" i="7"/>
  <c r="J65" i="7"/>
  <c r="I65" i="7"/>
  <c r="H65" i="7"/>
  <c r="G65" i="7"/>
  <c r="F65" i="7"/>
  <c r="E65" i="7"/>
  <c r="D65" i="7"/>
  <c r="L64" i="7"/>
  <c r="K64" i="7"/>
  <c r="J64" i="7"/>
  <c r="I64" i="7"/>
  <c r="H64" i="7"/>
  <c r="G64" i="7"/>
  <c r="F64" i="7"/>
  <c r="E64" i="7"/>
  <c r="D64" i="7"/>
  <c r="B25" i="11"/>
  <c r="B35" i="11"/>
  <c r="B45" i="11"/>
  <c r="B55" i="11"/>
  <c r="C9" i="4"/>
  <c r="X13" i="16"/>
  <c r="W13" i="16"/>
  <c r="V13" i="16"/>
  <c r="U13" i="16"/>
  <c r="T13" i="16"/>
  <c r="S13" i="16"/>
  <c r="R13" i="16"/>
  <c r="Q13" i="16"/>
  <c r="P13" i="16"/>
  <c r="N13" i="16"/>
  <c r="K13" i="16"/>
  <c r="J13" i="16"/>
  <c r="I13" i="16"/>
  <c r="H13" i="16"/>
  <c r="G13" i="16"/>
  <c r="F13" i="16"/>
  <c r="E13" i="16"/>
  <c r="D13" i="16"/>
  <c r="C13" i="16"/>
  <c r="X12" i="16"/>
  <c r="W12" i="16"/>
  <c r="V12" i="16"/>
  <c r="U12" i="16"/>
  <c r="T12" i="16"/>
  <c r="S12" i="16"/>
  <c r="R12" i="16"/>
  <c r="Q12" i="16"/>
  <c r="P12" i="16"/>
  <c r="N12" i="16"/>
  <c r="K12" i="16"/>
  <c r="J12" i="16"/>
  <c r="I12" i="16"/>
  <c r="H12" i="16"/>
  <c r="G12" i="16"/>
  <c r="F12" i="16"/>
  <c r="E12" i="16"/>
  <c r="D12" i="16"/>
  <c r="C12" i="16"/>
  <c r="X11" i="16"/>
  <c r="W11" i="16"/>
  <c r="V11" i="16"/>
  <c r="U11" i="16"/>
  <c r="T11" i="16"/>
  <c r="S11" i="16"/>
  <c r="R11" i="16"/>
  <c r="Q11" i="16"/>
  <c r="P11" i="16"/>
  <c r="N11" i="16"/>
  <c r="K11" i="16"/>
  <c r="J11" i="16"/>
  <c r="I11" i="16"/>
  <c r="H11" i="16"/>
  <c r="G11" i="16"/>
  <c r="F11" i="16"/>
  <c r="E11" i="16"/>
  <c r="D11" i="16"/>
  <c r="C11" i="16"/>
  <c r="X10" i="16"/>
  <c r="W10" i="16"/>
  <c r="V10" i="16"/>
  <c r="U10" i="16"/>
  <c r="T10" i="16"/>
  <c r="S10" i="16"/>
  <c r="R10" i="16"/>
  <c r="Q10" i="16"/>
  <c r="P10" i="16"/>
  <c r="N10" i="16"/>
  <c r="K10" i="16"/>
  <c r="J10" i="16"/>
  <c r="I10" i="16"/>
  <c r="H10" i="16"/>
  <c r="G10" i="16"/>
  <c r="F10" i="16"/>
  <c r="E10" i="16"/>
  <c r="D10" i="16"/>
  <c r="C10" i="16"/>
  <c r="X9" i="16"/>
  <c r="W9" i="16"/>
  <c r="V9" i="16"/>
  <c r="U9" i="16"/>
  <c r="T9" i="16"/>
  <c r="S9" i="16"/>
  <c r="R9" i="16"/>
  <c r="Q9" i="16"/>
  <c r="P9" i="16"/>
  <c r="N9" i="16"/>
  <c r="K9" i="16"/>
  <c r="J9" i="16"/>
  <c r="I9" i="16"/>
  <c r="H9" i="16"/>
  <c r="G9" i="16"/>
  <c r="F9" i="16"/>
  <c r="E9" i="16"/>
  <c r="D9" i="16"/>
  <c r="C9" i="16"/>
  <c r="X8" i="16"/>
  <c r="W8" i="16"/>
  <c r="V8" i="16"/>
  <c r="U8" i="16"/>
  <c r="T8" i="16"/>
  <c r="S8" i="16"/>
  <c r="R8" i="16"/>
  <c r="Q8" i="16"/>
  <c r="P8" i="16"/>
  <c r="N8" i="16"/>
  <c r="K8" i="16"/>
  <c r="J8" i="16"/>
  <c r="I8" i="16"/>
  <c r="H8" i="16"/>
  <c r="G8" i="16"/>
  <c r="F8" i="16"/>
  <c r="E8" i="16"/>
  <c r="D8" i="16"/>
  <c r="C8" i="16"/>
  <c r="D8" i="8"/>
  <c r="Z9" i="11"/>
  <c r="Z10" i="11"/>
  <c r="Z11" i="11"/>
  <c r="Z12" i="11"/>
  <c r="Z13" i="11"/>
  <c r="Z14" i="11"/>
  <c r="Z15" i="11"/>
  <c r="Z16" i="11"/>
  <c r="Z17" i="11"/>
  <c r="Y9" i="11"/>
  <c r="Y10" i="11"/>
  <c r="Y11" i="11"/>
  <c r="Y12" i="11"/>
  <c r="Y13" i="11"/>
  <c r="Y14" i="11"/>
  <c r="Y15" i="11"/>
  <c r="Y16" i="11"/>
  <c r="Y17" i="11"/>
  <c r="X9" i="11"/>
  <c r="X10" i="11"/>
  <c r="X11" i="11"/>
  <c r="X12" i="11"/>
  <c r="X13" i="11"/>
  <c r="X14" i="11"/>
  <c r="X15" i="11"/>
  <c r="X16" i="11"/>
  <c r="X17" i="11"/>
  <c r="W9" i="11"/>
  <c r="W10" i="11"/>
  <c r="W11" i="11"/>
  <c r="W12" i="11"/>
  <c r="W13" i="11"/>
  <c r="W14" i="11"/>
  <c r="W15" i="11"/>
  <c r="W16" i="11"/>
  <c r="W17" i="11"/>
  <c r="V9" i="11"/>
  <c r="U9" i="11"/>
  <c r="T9" i="11"/>
  <c r="T10" i="11"/>
  <c r="T11" i="11"/>
  <c r="T12" i="11"/>
  <c r="T13" i="11"/>
  <c r="T14" i="11"/>
  <c r="T15" i="11"/>
  <c r="T16" i="11"/>
  <c r="T17" i="11"/>
  <c r="S9" i="11"/>
  <c r="S10" i="11"/>
  <c r="S11" i="11"/>
  <c r="S12" i="11"/>
  <c r="S13" i="11"/>
  <c r="S14" i="11"/>
  <c r="S15" i="11"/>
  <c r="S16" i="11"/>
  <c r="S17" i="11"/>
  <c r="R9" i="11"/>
  <c r="R10" i="11"/>
  <c r="R11" i="11"/>
  <c r="R12" i="11"/>
  <c r="R13" i="11"/>
  <c r="R14" i="11"/>
  <c r="R15" i="11"/>
  <c r="R16" i="11"/>
  <c r="R17" i="11"/>
  <c r="Q9" i="11"/>
  <c r="Q10" i="11"/>
  <c r="Q11" i="11"/>
  <c r="Q12" i="11"/>
  <c r="Q13" i="11"/>
  <c r="Q14" i="11"/>
  <c r="Q15" i="11"/>
  <c r="Q16" i="11"/>
  <c r="Q17" i="11"/>
  <c r="P9" i="11"/>
  <c r="P10" i="11"/>
  <c r="O9" i="11"/>
  <c r="O10" i="11"/>
  <c r="O11" i="11"/>
  <c r="O12" i="11"/>
  <c r="O13" i="11"/>
  <c r="O14" i="11"/>
  <c r="O15" i="11"/>
  <c r="O16" i="11"/>
  <c r="O17" i="11"/>
  <c r="N9" i="11"/>
  <c r="M9" i="11"/>
  <c r="M10" i="11"/>
  <c r="M11" i="11"/>
  <c r="M12" i="11"/>
  <c r="M13" i="11"/>
  <c r="M14" i="11"/>
  <c r="M15" i="11"/>
  <c r="M16" i="11"/>
  <c r="M17" i="11"/>
  <c r="L9" i="11"/>
  <c r="L10" i="11"/>
  <c r="L11" i="11"/>
  <c r="L12" i="11"/>
  <c r="L13" i="11"/>
  <c r="L14" i="11"/>
  <c r="L15" i="11"/>
  <c r="L16" i="11"/>
  <c r="L17" i="11"/>
  <c r="K9" i="11"/>
  <c r="K10" i="11"/>
  <c r="K11" i="11"/>
  <c r="K12" i="11"/>
  <c r="K13" i="11"/>
  <c r="K14" i="11"/>
  <c r="K15" i="11"/>
  <c r="K16" i="11"/>
  <c r="K17" i="11"/>
  <c r="J9" i="11"/>
  <c r="J10" i="11"/>
  <c r="J11" i="11"/>
  <c r="J12" i="11"/>
  <c r="J13" i="11"/>
  <c r="J14" i="11"/>
  <c r="J15" i="11"/>
  <c r="J16" i="11"/>
  <c r="J17" i="11"/>
  <c r="I9" i="11"/>
  <c r="I10" i="11"/>
  <c r="I11" i="11"/>
  <c r="I12" i="11"/>
  <c r="I13" i="11"/>
  <c r="I14" i="11"/>
  <c r="I15" i="11"/>
  <c r="I16" i="11"/>
  <c r="I17" i="11"/>
  <c r="H9" i="11"/>
  <c r="G9" i="11"/>
  <c r="G10" i="11"/>
  <c r="G11" i="11"/>
  <c r="G12" i="11"/>
  <c r="G13" i="11"/>
  <c r="G14" i="11"/>
  <c r="G15" i="11"/>
  <c r="G16" i="11"/>
  <c r="G17" i="11"/>
  <c r="F9" i="11"/>
  <c r="F10" i="11"/>
  <c r="F11" i="11"/>
  <c r="F12" i="11"/>
  <c r="F13" i="11"/>
  <c r="F14" i="11"/>
  <c r="F15" i="11"/>
  <c r="F16" i="11"/>
  <c r="F17" i="11"/>
  <c r="E9" i="11"/>
  <c r="E10" i="11"/>
  <c r="E11" i="11"/>
  <c r="E12" i="11"/>
  <c r="E13" i="11"/>
  <c r="E14" i="11"/>
  <c r="E15" i="11"/>
  <c r="E16" i="11"/>
  <c r="E17" i="11"/>
  <c r="D9" i="11"/>
  <c r="D10" i="11"/>
  <c r="D11" i="11"/>
  <c r="D12" i="11"/>
  <c r="D13" i="11"/>
  <c r="D14" i="11"/>
  <c r="D15" i="11"/>
  <c r="D16" i="11"/>
  <c r="D17" i="11"/>
  <c r="V10" i="11"/>
  <c r="V11" i="11"/>
  <c r="V12" i="11"/>
  <c r="V13" i="11"/>
  <c r="V14" i="11"/>
  <c r="V15" i="11"/>
  <c r="V16" i="11"/>
  <c r="V17" i="11"/>
  <c r="U10" i="11"/>
  <c r="U11" i="11"/>
  <c r="U12" i="11"/>
  <c r="U13" i="11"/>
  <c r="U14" i="11"/>
  <c r="U15" i="11"/>
  <c r="U16" i="11"/>
  <c r="U17" i="11"/>
  <c r="P11" i="11"/>
  <c r="P12" i="11"/>
  <c r="P13" i="11"/>
  <c r="P14" i="11"/>
  <c r="P15" i="11"/>
  <c r="P16" i="11"/>
  <c r="P17" i="11"/>
  <c r="N10" i="11"/>
  <c r="N11" i="11"/>
  <c r="N12" i="11"/>
  <c r="N13" i="11"/>
  <c r="N14" i="11"/>
  <c r="N15" i="11"/>
  <c r="N16" i="11"/>
  <c r="N17" i="11"/>
  <c r="H10" i="11"/>
  <c r="H11" i="11"/>
  <c r="H12" i="11"/>
  <c r="H13" i="11"/>
  <c r="H14" i="11"/>
  <c r="H15" i="11"/>
  <c r="H16" i="11"/>
  <c r="H17" i="11"/>
  <c r="A17" i="13"/>
  <c r="A16" i="13"/>
  <c r="A15" i="13"/>
  <c r="A14" i="13"/>
  <c r="A13" i="13"/>
  <c r="A12" i="13"/>
  <c r="A11" i="13"/>
  <c r="A10" i="13"/>
  <c r="A9" i="13"/>
  <c r="A8" i="13"/>
  <c r="A107" i="14"/>
  <c r="A108" i="14"/>
  <c r="A109" i="14"/>
  <c r="A110" i="14"/>
  <c r="A111" i="14"/>
  <c r="A117" i="14"/>
  <c r="A96" i="14"/>
  <c r="A97" i="14"/>
  <c r="A98" i="14"/>
  <c r="A99" i="14"/>
  <c r="A100" i="14"/>
  <c r="A85" i="14"/>
  <c r="A86" i="14"/>
  <c r="A87" i="14"/>
  <c r="A88" i="14"/>
  <c r="A89" i="14"/>
  <c r="A74" i="14"/>
  <c r="A75" i="14"/>
  <c r="A76" i="14"/>
  <c r="A77" i="14"/>
  <c r="A78" i="14"/>
  <c r="A63" i="14"/>
  <c r="A64" i="14"/>
  <c r="A65" i="14"/>
  <c r="A66" i="14"/>
  <c r="A67" i="14"/>
  <c r="A52" i="14"/>
  <c r="A53" i="14"/>
  <c r="A54" i="14"/>
  <c r="A55" i="14"/>
  <c r="A56" i="14"/>
  <c r="A41" i="14"/>
  <c r="A42" i="14"/>
  <c r="A43" i="14"/>
  <c r="A44" i="14"/>
  <c r="A45" i="14"/>
  <c r="A30" i="14"/>
  <c r="A31" i="14"/>
  <c r="A32" i="14"/>
  <c r="A33" i="14"/>
  <c r="A34" i="14"/>
  <c r="A40" i="14"/>
  <c r="A19" i="14"/>
  <c r="A20" i="14"/>
  <c r="A21" i="14"/>
  <c r="A22" i="14"/>
  <c r="A23" i="14"/>
  <c r="A24" i="14"/>
  <c r="A25" i="14"/>
  <c r="A26" i="14"/>
  <c r="A27" i="14"/>
  <c r="A28" i="14"/>
  <c r="A8" i="14"/>
  <c r="A9" i="14"/>
  <c r="A10" i="14"/>
  <c r="A11" i="14"/>
  <c r="A12" i="14"/>
  <c r="N12" i="5"/>
  <c r="N11" i="5"/>
  <c r="N10" i="5"/>
  <c r="N9" i="5"/>
  <c r="N8" i="5"/>
  <c r="Y16" i="8"/>
  <c r="X16" i="8"/>
  <c r="W16" i="8"/>
  <c r="V16" i="8"/>
  <c r="U16" i="8"/>
  <c r="T16" i="8"/>
  <c r="S16" i="8"/>
  <c r="R16" i="8"/>
  <c r="Q16" i="8"/>
  <c r="L16" i="8"/>
  <c r="K16" i="8"/>
  <c r="J16" i="8"/>
  <c r="I16" i="8"/>
  <c r="H16" i="8"/>
  <c r="G16" i="8"/>
  <c r="F16" i="8"/>
  <c r="E16" i="8"/>
  <c r="D16" i="8"/>
  <c r="Y15" i="8"/>
  <c r="X15" i="8"/>
  <c r="W15" i="8"/>
  <c r="V15" i="8"/>
  <c r="U15" i="8"/>
  <c r="T15" i="8"/>
  <c r="S15" i="8"/>
  <c r="R15" i="8"/>
  <c r="Q15" i="8"/>
  <c r="L15" i="8"/>
  <c r="K15" i="8"/>
  <c r="J15" i="8"/>
  <c r="I15" i="8"/>
  <c r="H15" i="8"/>
  <c r="G15" i="8"/>
  <c r="F15" i="8"/>
  <c r="E15" i="8"/>
  <c r="D15" i="8"/>
  <c r="P9" i="8"/>
  <c r="W9" i="8"/>
  <c r="X21" i="12"/>
  <c r="W21" i="12"/>
  <c r="V21" i="12"/>
  <c r="U21" i="12"/>
  <c r="T21" i="12"/>
  <c r="S21" i="12"/>
  <c r="R21" i="12"/>
  <c r="Q21" i="12"/>
  <c r="P21" i="12"/>
  <c r="X20" i="12"/>
  <c r="W20" i="12"/>
  <c r="V20" i="12"/>
  <c r="U20" i="12"/>
  <c r="T20" i="12"/>
  <c r="S20" i="12"/>
  <c r="R20" i="12"/>
  <c r="Q20" i="12"/>
  <c r="P20" i="12"/>
  <c r="X19" i="12"/>
  <c r="W19" i="12"/>
  <c r="V19" i="12"/>
  <c r="U19" i="12"/>
  <c r="T19" i="12"/>
  <c r="S19" i="12"/>
  <c r="R19" i="12"/>
  <c r="Q19" i="12"/>
  <c r="P19" i="12"/>
  <c r="X18" i="12"/>
  <c r="W18" i="12"/>
  <c r="V18" i="12"/>
  <c r="U18" i="12"/>
  <c r="T18" i="12"/>
  <c r="S18" i="12"/>
  <c r="R18" i="12"/>
  <c r="Q18" i="12"/>
  <c r="P18" i="12"/>
  <c r="X17" i="12"/>
  <c r="W17" i="12"/>
  <c r="V17" i="12"/>
  <c r="U17" i="12"/>
  <c r="T17" i="12"/>
  <c r="S17" i="12"/>
  <c r="R17" i="12"/>
  <c r="Q17" i="12"/>
  <c r="P17" i="12"/>
  <c r="X16" i="12"/>
  <c r="W16" i="12"/>
  <c r="V16" i="12"/>
  <c r="U16" i="12"/>
  <c r="T16" i="12"/>
  <c r="S16" i="12"/>
  <c r="R16" i="12"/>
  <c r="Q16" i="12"/>
  <c r="P16" i="12"/>
  <c r="X15" i="12"/>
  <c r="W15" i="12"/>
  <c r="V15" i="12"/>
  <c r="U15" i="12"/>
  <c r="T15" i="12"/>
  <c r="S15" i="12"/>
  <c r="R15" i="12"/>
  <c r="Q15" i="12"/>
  <c r="P15" i="12"/>
  <c r="X14" i="12"/>
  <c r="W14" i="12"/>
  <c r="V14" i="12"/>
  <c r="U14" i="12"/>
  <c r="T14" i="12"/>
  <c r="S14" i="12"/>
  <c r="R14" i="12"/>
  <c r="Q14" i="12"/>
  <c r="P14" i="12"/>
  <c r="X13" i="12"/>
  <c r="W13" i="12"/>
  <c r="V13" i="12"/>
  <c r="U13" i="12"/>
  <c r="T13" i="12"/>
  <c r="S13" i="12"/>
  <c r="R13" i="12"/>
  <c r="Q13" i="12"/>
  <c r="P13" i="12"/>
  <c r="X12" i="12"/>
  <c r="W12" i="12"/>
  <c r="V12" i="12"/>
  <c r="U12" i="12"/>
  <c r="T12" i="12"/>
  <c r="S12" i="12"/>
  <c r="R12" i="12"/>
  <c r="Q12" i="12"/>
  <c r="P12" i="12"/>
  <c r="X11" i="12"/>
  <c r="W11" i="12"/>
  <c r="V11" i="12"/>
  <c r="U11" i="12"/>
  <c r="T11" i="12"/>
  <c r="S11" i="12"/>
  <c r="R11" i="12"/>
  <c r="Q11" i="12"/>
  <c r="P11" i="12"/>
  <c r="X10" i="12"/>
  <c r="W10" i="12"/>
  <c r="V10" i="12"/>
  <c r="U10" i="12"/>
  <c r="T10" i="12"/>
  <c r="S10" i="12"/>
  <c r="R10" i="12"/>
  <c r="Q10" i="12"/>
  <c r="P10" i="12"/>
  <c r="X9" i="12"/>
  <c r="W9" i="12"/>
  <c r="V9" i="12"/>
  <c r="U9" i="12"/>
  <c r="T9" i="12"/>
  <c r="S9" i="12"/>
  <c r="R9" i="12"/>
  <c r="Q9" i="12"/>
  <c r="P9" i="12"/>
  <c r="X8" i="12"/>
  <c r="W8" i="12"/>
  <c r="V8" i="12"/>
  <c r="U8" i="12"/>
  <c r="T8" i="12"/>
  <c r="S8" i="12"/>
  <c r="R8" i="12"/>
  <c r="Q8" i="12"/>
  <c r="P8" i="12"/>
  <c r="Y14" i="8"/>
  <c r="X14" i="8"/>
  <c r="W14" i="8"/>
  <c r="V14" i="8"/>
  <c r="U14" i="8"/>
  <c r="T14" i="8"/>
  <c r="S14" i="8"/>
  <c r="R14" i="8"/>
  <c r="Q14" i="8"/>
  <c r="Y13" i="8"/>
  <c r="X13" i="8"/>
  <c r="W13" i="8"/>
  <c r="V13" i="8"/>
  <c r="U13" i="8"/>
  <c r="T13" i="8"/>
  <c r="S13" i="8"/>
  <c r="R13" i="8"/>
  <c r="Q13" i="8"/>
  <c r="Y12" i="8"/>
  <c r="X12" i="8"/>
  <c r="W12" i="8"/>
  <c r="V12" i="8"/>
  <c r="U12" i="8"/>
  <c r="T12" i="8"/>
  <c r="S12" i="8"/>
  <c r="R12" i="8"/>
  <c r="Q12" i="8"/>
  <c r="Y9" i="8"/>
  <c r="V9" i="8"/>
  <c r="U9" i="8"/>
  <c r="T9" i="8"/>
  <c r="S9" i="8"/>
  <c r="R9" i="8"/>
  <c r="Q9" i="8"/>
  <c r="Y8" i="8"/>
  <c r="X8" i="8"/>
  <c r="W8" i="8"/>
  <c r="V8" i="8"/>
  <c r="U8" i="8"/>
  <c r="T8" i="8"/>
  <c r="S8" i="8"/>
  <c r="R8" i="8"/>
  <c r="Q8" i="8"/>
  <c r="Z63" i="7"/>
  <c r="Y63" i="7"/>
  <c r="X63" i="7"/>
  <c r="W63" i="7"/>
  <c r="V63" i="7"/>
  <c r="U63" i="7"/>
  <c r="T63" i="7"/>
  <c r="S63" i="7"/>
  <c r="R63" i="7"/>
  <c r="Z62" i="7"/>
  <c r="Y62" i="7"/>
  <c r="X62" i="7"/>
  <c r="W62" i="7"/>
  <c r="V62" i="7"/>
  <c r="U62" i="7"/>
  <c r="T62" i="7"/>
  <c r="S62" i="7"/>
  <c r="R62" i="7"/>
  <c r="Z61" i="7"/>
  <c r="Y61" i="7"/>
  <c r="X61" i="7"/>
  <c r="W61" i="7"/>
  <c r="V61" i="7"/>
  <c r="U61" i="7"/>
  <c r="T61" i="7"/>
  <c r="S61" i="7"/>
  <c r="R61" i="7"/>
  <c r="Z60" i="7"/>
  <c r="Y60" i="7"/>
  <c r="X60" i="7"/>
  <c r="W60" i="7"/>
  <c r="V60" i="7"/>
  <c r="U60" i="7"/>
  <c r="T60" i="7"/>
  <c r="S60" i="7"/>
  <c r="R60" i="7"/>
  <c r="Z59" i="7"/>
  <c r="Y59" i="7"/>
  <c r="X59" i="7"/>
  <c r="W59" i="7"/>
  <c r="V59" i="7"/>
  <c r="U59" i="7"/>
  <c r="T59" i="7"/>
  <c r="S59" i="7"/>
  <c r="R59" i="7"/>
  <c r="Z58" i="7"/>
  <c r="Y58" i="7"/>
  <c r="X58" i="7"/>
  <c r="W58" i="7"/>
  <c r="V58" i="7"/>
  <c r="U58" i="7"/>
  <c r="T58" i="7"/>
  <c r="S58" i="7"/>
  <c r="R58" i="7"/>
  <c r="Z57" i="7"/>
  <c r="Y57" i="7"/>
  <c r="X57" i="7"/>
  <c r="W57" i="7"/>
  <c r="V57" i="7"/>
  <c r="U57" i="7"/>
  <c r="T57" i="7"/>
  <c r="S57" i="7"/>
  <c r="R57" i="7"/>
  <c r="Z56" i="7"/>
  <c r="Y56" i="7"/>
  <c r="X56" i="7"/>
  <c r="W56" i="7"/>
  <c r="V56" i="7"/>
  <c r="U56" i="7"/>
  <c r="T56" i="7"/>
  <c r="S56" i="7"/>
  <c r="R56" i="7"/>
  <c r="Z55" i="7"/>
  <c r="Y55" i="7"/>
  <c r="X55" i="7"/>
  <c r="W55" i="7"/>
  <c r="V55" i="7"/>
  <c r="U55" i="7"/>
  <c r="T55" i="7"/>
  <c r="S55" i="7"/>
  <c r="R55" i="7"/>
  <c r="Z54" i="7"/>
  <c r="Y54" i="7"/>
  <c r="X54" i="7"/>
  <c r="W54" i="7"/>
  <c r="V54" i="7"/>
  <c r="U54" i="7"/>
  <c r="T54" i="7"/>
  <c r="S54" i="7"/>
  <c r="R54" i="7"/>
  <c r="Z53" i="7"/>
  <c r="Y53" i="7"/>
  <c r="X53" i="7"/>
  <c r="W53" i="7"/>
  <c r="V53" i="7"/>
  <c r="U53" i="7"/>
  <c r="T53" i="7"/>
  <c r="S53" i="7"/>
  <c r="R53" i="7"/>
  <c r="Z52" i="7"/>
  <c r="Y52" i="7"/>
  <c r="X52" i="7"/>
  <c r="W52" i="7"/>
  <c r="V52" i="7"/>
  <c r="U52" i="7"/>
  <c r="T52" i="7"/>
  <c r="S52" i="7"/>
  <c r="R52" i="7"/>
  <c r="Z51" i="7"/>
  <c r="Y51" i="7"/>
  <c r="X51" i="7"/>
  <c r="W51" i="7"/>
  <c r="V51" i="7"/>
  <c r="U51" i="7"/>
  <c r="T51" i="7"/>
  <c r="S51" i="7"/>
  <c r="R51" i="7"/>
  <c r="Z50" i="7"/>
  <c r="Y50" i="7"/>
  <c r="X50" i="7"/>
  <c r="W50" i="7"/>
  <c r="V50" i="7"/>
  <c r="U50" i="7"/>
  <c r="T50" i="7"/>
  <c r="S50" i="7"/>
  <c r="R50" i="7"/>
  <c r="Z49" i="7"/>
  <c r="Y49" i="7"/>
  <c r="X49" i="7"/>
  <c r="W49" i="7"/>
  <c r="V49" i="7"/>
  <c r="U49" i="7"/>
  <c r="T49" i="7"/>
  <c r="S49" i="7"/>
  <c r="R49" i="7"/>
  <c r="Z48" i="7"/>
  <c r="Y48" i="7"/>
  <c r="X48" i="7"/>
  <c r="W48" i="7"/>
  <c r="V48" i="7"/>
  <c r="U48" i="7"/>
  <c r="T48" i="7"/>
  <c r="S48" i="7"/>
  <c r="R48" i="7"/>
  <c r="Z47" i="7"/>
  <c r="Y47" i="7"/>
  <c r="X47" i="7"/>
  <c r="W47" i="7"/>
  <c r="V47" i="7"/>
  <c r="U47" i="7"/>
  <c r="T47" i="7"/>
  <c r="S47" i="7"/>
  <c r="R47" i="7"/>
  <c r="Z45" i="7"/>
  <c r="Y45" i="7"/>
  <c r="X45" i="7"/>
  <c r="W45" i="7"/>
  <c r="V45" i="7"/>
  <c r="U45" i="7"/>
  <c r="T45" i="7"/>
  <c r="S45" i="7"/>
  <c r="R45" i="7"/>
  <c r="Z44" i="7"/>
  <c r="Y44" i="7"/>
  <c r="X44" i="7"/>
  <c r="W44" i="7"/>
  <c r="V44" i="7"/>
  <c r="U44" i="7"/>
  <c r="T44" i="7"/>
  <c r="S44" i="7"/>
  <c r="R44" i="7"/>
  <c r="Z43" i="7"/>
  <c r="Y43" i="7"/>
  <c r="X43" i="7"/>
  <c r="W43" i="7"/>
  <c r="V43" i="7"/>
  <c r="U43" i="7"/>
  <c r="T43" i="7"/>
  <c r="S43" i="7"/>
  <c r="R43" i="7"/>
  <c r="Z42" i="7"/>
  <c r="Y42" i="7"/>
  <c r="X42" i="7"/>
  <c r="W42" i="7"/>
  <c r="V42" i="7"/>
  <c r="U42" i="7"/>
  <c r="T42" i="7"/>
  <c r="S42" i="7"/>
  <c r="R42" i="7"/>
  <c r="Z41" i="7"/>
  <c r="Y41" i="7"/>
  <c r="X41" i="7"/>
  <c r="W41" i="7"/>
  <c r="V41" i="7"/>
  <c r="U41" i="7"/>
  <c r="T41" i="7"/>
  <c r="S41" i="7"/>
  <c r="R41" i="7"/>
  <c r="Z40" i="7"/>
  <c r="Y40" i="7"/>
  <c r="X40" i="7"/>
  <c r="W40" i="7"/>
  <c r="V40" i="7"/>
  <c r="U40" i="7"/>
  <c r="T40" i="7"/>
  <c r="S40" i="7"/>
  <c r="R40" i="7"/>
  <c r="Z39" i="7"/>
  <c r="Y39" i="7"/>
  <c r="X39" i="7"/>
  <c r="W39" i="7"/>
  <c r="V39" i="7"/>
  <c r="U39" i="7"/>
  <c r="T39" i="7"/>
  <c r="S39" i="7"/>
  <c r="R39" i="7"/>
  <c r="Z38" i="7"/>
  <c r="Y38" i="7"/>
  <c r="X38" i="7"/>
  <c r="W38" i="7"/>
  <c r="V38" i="7"/>
  <c r="U38" i="7"/>
  <c r="T38" i="7"/>
  <c r="S38" i="7"/>
  <c r="R38" i="7"/>
  <c r="Z37" i="7"/>
  <c r="Y37" i="7"/>
  <c r="X37" i="7"/>
  <c r="W37" i="7"/>
  <c r="V37" i="7"/>
  <c r="U37" i="7"/>
  <c r="T37" i="7"/>
  <c r="S37" i="7"/>
  <c r="R37" i="7"/>
  <c r="Z36" i="7"/>
  <c r="Y36" i="7"/>
  <c r="X36" i="7"/>
  <c r="W36" i="7"/>
  <c r="V36" i="7"/>
  <c r="U36" i="7"/>
  <c r="T36" i="7"/>
  <c r="S36" i="7"/>
  <c r="R36" i="7"/>
  <c r="Z35" i="7"/>
  <c r="Y35" i="7"/>
  <c r="X35" i="7"/>
  <c r="W35" i="7"/>
  <c r="V35" i="7"/>
  <c r="U35" i="7"/>
  <c r="T35" i="7"/>
  <c r="S35" i="7"/>
  <c r="R35" i="7"/>
  <c r="Z34" i="7"/>
  <c r="Y34" i="7"/>
  <c r="X34" i="7"/>
  <c r="W34" i="7"/>
  <c r="V34" i="7"/>
  <c r="U34" i="7"/>
  <c r="T34" i="7"/>
  <c r="S34" i="7"/>
  <c r="R34" i="7"/>
  <c r="Z33" i="7"/>
  <c r="Y33" i="7"/>
  <c r="X33" i="7"/>
  <c r="W33" i="7"/>
  <c r="V33" i="7"/>
  <c r="U33" i="7"/>
  <c r="T33" i="7"/>
  <c r="S33" i="7"/>
  <c r="R33" i="7"/>
  <c r="Z32" i="7"/>
  <c r="Y32" i="7"/>
  <c r="X32" i="7"/>
  <c r="W32" i="7"/>
  <c r="V32" i="7"/>
  <c r="U32" i="7"/>
  <c r="T32" i="7"/>
  <c r="S32" i="7"/>
  <c r="R32" i="7"/>
  <c r="Z31" i="7"/>
  <c r="Y31" i="7"/>
  <c r="X31" i="7"/>
  <c r="W31" i="7"/>
  <c r="V31" i="7"/>
  <c r="U31" i="7"/>
  <c r="T31" i="7"/>
  <c r="S31" i="7"/>
  <c r="R31" i="7"/>
  <c r="Z30" i="7"/>
  <c r="Y30" i="7"/>
  <c r="X30" i="7"/>
  <c r="W30" i="7"/>
  <c r="V30" i="7"/>
  <c r="U30" i="7"/>
  <c r="T30" i="7"/>
  <c r="S30" i="7"/>
  <c r="R30" i="7"/>
  <c r="Z29" i="7"/>
  <c r="Y29" i="7"/>
  <c r="X29" i="7"/>
  <c r="W29" i="7"/>
  <c r="V29" i="7"/>
  <c r="U29" i="7"/>
  <c r="T29" i="7"/>
  <c r="S29" i="7"/>
  <c r="R29" i="7"/>
  <c r="Z28" i="7"/>
  <c r="Y28" i="7"/>
  <c r="X28" i="7"/>
  <c r="W28" i="7"/>
  <c r="V28" i="7"/>
  <c r="U28" i="7"/>
  <c r="T28" i="7"/>
  <c r="S28" i="7"/>
  <c r="R28" i="7"/>
  <c r="Z27" i="7"/>
  <c r="Y27" i="7"/>
  <c r="X27" i="7"/>
  <c r="W27" i="7"/>
  <c r="V27" i="7"/>
  <c r="U27" i="7"/>
  <c r="T27" i="7"/>
  <c r="S27" i="7"/>
  <c r="R27" i="7"/>
  <c r="Z26" i="7"/>
  <c r="Y26" i="7"/>
  <c r="X26" i="7"/>
  <c r="W26" i="7"/>
  <c r="V26" i="7"/>
  <c r="U26" i="7"/>
  <c r="T26" i="7"/>
  <c r="S26" i="7"/>
  <c r="R26" i="7"/>
  <c r="Z24" i="7"/>
  <c r="Y24" i="7"/>
  <c r="X24" i="7"/>
  <c r="W24" i="7"/>
  <c r="V24" i="7"/>
  <c r="U24" i="7"/>
  <c r="T24" i="7"/>
  <c r="S24" i="7"/>
  <c r="R24" i="7"/>
  <c r="Z23" i="7"/>
  <c r="Y23" i="7"/>
  <c r="X23" i="7"/>
  <c r="W23" i="7"/>
  <c r="V23" i="7"/>
  <c r="U23" i="7"/>
  <c r="T23" i="7"/>
  <c r="S23" i="7"/>
  <c r="R23" i="7"/>
  <c r="Z22" i="7"/>
  <c r="Y22" i="7"/>
  <c r="X22" i="7"/>
  <c r="W22" i="7"/>
  <c r="V22" i="7"/>
  <c r="U22" i="7"/>
  <c r="T22" i="7"/>
  <c r="S22" i="7"/>
  <c r="R22" i="7"/>
  <c r="Z21" i="7"/>
  <c r="Y21" i="7"/>
  <c r="X21" i="7"/>
  <c r="W21" i="7"/>
  <c r="V21" i="7"/>
  <c r="U21" i="7"/>
  <c r="T21" i="7"/>
  <c r="S21" i="7"/>
  <c r="R21" i="7"/>
  <c r="Z20" i="7"/>
  <c r="Y20" i="7"/>
  <c r="X20" i="7"/>
  <c r="W20" i="7"/>
  <c r="V20" i="7"/>
  <c r="U20" i="7"/>
  <c r="T20" i="7"/>
  <c r="S20" i="7"/>
  <c r="R20" i="7"/>
  <c r="Z19" i="7"/>
  <c r="Y19" i="7"/>
  <c r="X19" i="7"/>
  <c r="W19" i="7"/>
  <c r="V19" i="7"/>
  <c r="U19" i="7"/>
  <c r="T19" i="7"/>
  <c r="S19" i="7"/>
  <c r="R19" i="7"/>
  <c r="Z18" i="7"/>
  <c r="Y18" i="7"/>
  <c r="X18" i="7"/>
  <c r="W18" i="7"/>
  <c r="V18" i="7"/>
  <c r="U18" i="7"/>
  <c r="T18" i="7"/>
  <c r="S18" i="7"/>
  <c r="R18" i="7"/>
  <c r="Z17" i="7"/>
  <c r="Y17" i="7"/>
  <c r="X17" i="7"/>
  <c r="W17" i="7"/>
  <c r="V17" i="7"/>
  <c r="U17" i="7"/>
  <c r="T17" i="7"/>
  <c r="S17" i="7"/>
  <c r="R17" i="7"/>
  <c r="Z16" i="7"/>
  <c r="Y16" i="7"/>
  <c r="X16" i="7"/>
  <c r="W16" i="7"/>
  <c r="V16" i="7"/>
  <c r="U16" i="7"/>
  <c r="T16" i="7"/>
  <c r="S16" i="7"/>
  <c r="R16" i="7"/>
  <c r="Z15" i="7"/>
  <c r="Y15" i="7"/>
  <c r="X15" i="7"/>
  <c r="W15" i="7"/>
  <c r="V15" i="7"/>
  <c r="U15" i="7"/>
  <c r="T15" i="7"/>
  <c r="S15" i="7"/>
  <c r="R15" i="7"/>
  <c r="Z14" i="7"/>
  <c r="Y14" i="7"/>
  <c r="X14" i="7"/>
  <c r="W14" i="7"/>
  <c r="V14" i="7"/>
  <c r="U14" i="7"/>
  <c r="T14" i="7"/>
  <c r="S14" i="7"/>
  <c r="R14" i="7"/>
  <c r="Z13" i="7"/>
  <c r="Y13" i="7"/>
  <c r="X13" i="7"/>
  <c r="W13" i="7"/>
  <c r="V13" i="7"/>
  <c r="U13" i="7"/>
  <c r="T13" i="7"/>
  <c r="S13" i="7"/>
  <c r="R13" i="7"/>
  <c r="Z12" i="7"/>
  <c r="Y12" i="7"/>
  <c r="X12" i="7"/>
  <c r="W12" i="7"/>
  <c r="V12" i="7"/>
  <c r="U12" i="7"/>
  <c r="T12" i="7"/>
  <c r="S12" i="7"/>
  <c r="R12" i="7"/>
  <c r="Z11" i="7"/>
  <c r="Y11" i="7"/>
  <c r="X11" i="7"/>
  <c r="W11" i="7"/>
  <c r="V11" i="7"/>
  <c r="U11" i="7"/>
  <c r="T11" i="7"/>
  <c r="S11" i="7"/>
  <c r="R11" i="7"/>
  <c r="Z10" i="7"/>
  <c r="Y10" i="7"/>
  <c r="X10" i="7"/>
  <c r="W10" i="7"/>
  <c r="V10" i="7"/>
  <c r="U10" i="7"/>
  <c r="T10" i="7"/>
  <c r="S10" i="7"/>
  <c r="R10" i="7"/>
  <c r="Z9" i="7"/>
  <c r="Y9" i="7"/>
  <c r="X9" i="7"/>
  <c r="W9" i="7"/>
  <c r="V9" i="7"/>
  <c r="U9" i="7"/>
  <c r="T9" i="7"/>
  <c r="S9" i="7"/>
  <c r="R9" i="7"/>
  <c r="Z8" i="7"/>
  <c r="Y8" i="7"/>
  <c r="X8" i="7"/>
  <c r="W8" i="7"/>
  <c r="V8" i="7"/>
  <c r="U8" i="7"/>
  <c r="T8" i="7"/>
  <c r="S8" i="7"/>
  <c r="R8" i="7"/>
  <c r="X13" i="6"/>
  <c r="W13" i="6"/>
  <c r="V13" i="6"/>
  <c r="U13" i="6"/>
  <c r="T13" i="6"/>
  <c r="S13" i="6"/>
  <c r="R13" i="6"/>
  <c r="Q13" i="6"/>
  <c r="P13" i="6"/>
  <c r="X12" i="6"/>
  <c r="W12" i="6"/>
  <c r="V12" i="6"/>
  <c r="U12" i="6"/>
  <c r="T12" i="6"/>
  <c r="S12" i="6"/>
  <c r="R12" i="6"/>
  <c r="Q12" i="6"/>
  <c r="P12" i="6"/>
  <c r="X11" i="6"/>
  <c r="W11" i="6"/>
  <c r="V11" i="6"/>
  <c r="U11" i="6"/>
  <c r="T11" i="6"/>
  <c r="S11" i="6"/>
  <c r="R11" i="6"/>
  <c r="Q11" i="6"/>
  <c r="P11" i="6"/>
  <c r="X10" i="6"/>
  <c r="W10" i="6"/>
  <c r="V10" i="6"/>
  <c r="U10" i="6"/>
  <c r="T10" i="6"/>
  <c r="S10" i="6"/>
  <c r="R10" i="6"/>
  <c r="Q10" i="6"/>
  <c r="P10" i="6"/>
  <c r="X9" i="6"/>
  <c r="W9" i="6"/>
  <c r="V9" i="6"/>
  <c r="U9" i="6"/>
  <c r="T9" i="6"/>
  <c r="S9" i="6"/>
  <c r="R9" i="6"/>
  <c r="Q9" i="6"/>
  <c r="P9" i="6"/>
  <c r="X8" i="6"/>
  <c r="W8" i="6"/>
  <c r="V8" i="6"/>
  <c r="U8" i="6"/>
  <c r="T8" i="6"/>
  <c r="S8" i="6"/>
  <c r="R8" i="6"/>
  <c r="Q8" i="6"/>
  <c r="P8" i="6"/>
  <c r="Z59" i="4"/>
  <c r="Y59" i="4"/>
  <c r="X59" i="4"/>
  <c r="W59" i="4"/>
  <c r="V59" i="4"/>
  <c r="U59" i="4"/>
  <c r="T59" i="4"/>
  <c r="S59" i="4"/>
  <c r="Z56" i="4"/>
  <c r="Y56" i="4"/>
  <c r="X56" i="4"/>
  <c r="W56" i="4"/>
  <c r="V56" i="4"/>
  <c r="U56" i="4"/>
  <c r="T56" i="4"/>
  <c r="S56" i="4"/>
  <c r="R56" i="4"/>
  <c r="Z55" i="4"/>
  <c r="Y55" i="4"/>
  <c r="X55" i="4"/>
  <c r="W55" i="4"/>
  <c r="V55" i="4"/>
  <c r="U55" i="4"/>
  <c r="T55" i="4"/>
  <c r="S55" i="4"/>
  <c r="R55" i="4"/>
  <c r="Z54" i="4"/>
  <c r="Y54" i="4"/>
  <c r="X54" i="4"/>
  <c r="W54" i="4"/>
  <c r="V54" i="4"/>
  <c r="U54" i="4"/>
  <c r="T54" i="4"/>
  <c r="S54" i="4"/>
  <c r="R54" i="4"/>
  <c r="Z53" i="4"/>
  <c r="Y53" i="4"/>
  <c r="X53" i="4"/>
  <c r="W53" i="4"/>
  <c r="V53" i="4"/>
  <c r="U53" i="4"/>
  <c r="T53" i="4"/>
  <c r="S53" i="4"/>
  <c r="R53" i="4"/>
  <c r="Z52" i="4"/>
  <c r="Y52" i="4"/>
  <c r="X52" i="4"/>
  <c r="W52" i="4"/>
  <c r="V52" i="4"/>
  <c r="U52" i="4"/>
  <c r="T52" i="4"/>
  <c r="S52" i="4"/>
  <c r="R52" i="4"/>
  <c r="Z51" i="4"/>
  <c r="Y51" i="4"/>
  <c r="X51" i="4"/>
  <c r="W51" i="4"/>
  <c r="V51" i="4"/>
  <c r="U51" i="4"/>
  <c r="T51" i="4"/>
  <c r="S51" i="4"/>
  <c r="R51" i="4"/>
  <c r="Z50" i="4"/>
  <c r="Y50" i="4"/>
  <c r="X50" i="4"/>
  <c r="W50" i="4"/>
  <c r="V50" i="4"/>
  <c r="U50" i="4"/>
  <c r="T50" i="4"/>
  <c r="S50" i="4"/>
  <c r="R50" i="4"/>
  <c r="Z49" i="4"/>
  <c r="Y49" i="4"/>
  <c r="X49" i="4"/>
  <c r="W49" i="4"/>
  <c r="V49" i="4"/>
  <c r="U49" i="4"/>
  <c r="T49" i="4"/>
  <c r="S49" i="4"/>
  <c r="R49" i="4"/>
  <c r="Z48" i="4"/>
  <c r="Y48" i="4"/>
  <c r="X48" i="4"/>
  <c r="W48" i="4"/>
  <c r="V48" i="4"/>
  <c r="U48" i="4"/>
  <c r="T48" i="4"/>
  <c r="S48" i="4"/>
  <c r="R48" i="4"/>
  <c r="Z47" i="4"/>
  <c r="Y47" i="4"/>
  <c r="X47" i="4"/>
  <c r="W47" i="4"/>
  <c r="V47" i="4"/>
  <c r="U47" i="4"/>
  <c r="T47" i="4"/>
  <c r="S47" i="4"/>
  <c r="R47" i="4"/>
  <c r="Z29" i="4"/>
  <c r="Y29" i="4"/>
  <c r="X29" i="4"/>
  <c r="W29" i="4"/>
  <c r="V29" i="4"/>
  <c r="U29" i="4"/>
  <c r="T29" i="4"/>
  <c r="S29" i="4"/>
  <c r="R29" i="4"/>
  <c r="Z28" i="4"/>
  <c r="Y28" i="4"/>
  <c r="X28" i="4"/>
  <c r="W28" i="4"/>
  <c r="V28" i="4"/>
  <c r="U28" i="4"/>
  <c r="T28" i="4"/>
  <c r="S28" i="4"/>
  <c r="R28" i="4"/>
  <c r="Z27" i="4"/>
  <c r="Y27" i="4"/>
  <c r="X27" i="4"/>
  <c r="W27" i="4"/>
  <c r="V27" i="4"/>
  <c r="U27" i="4"/>
  <c r="T27" i="4"/>
  <c r="S27" i="4"/>
  <c r="R27" i="4"/>
  <c r="Z26" i="4"/>
  <c r="Y26" i="4"/>
  <c r="X26" i="4"/>
  <c r="W26" i="4"/>
  <c r="V26" i="4"/>
  <c r="U26" i="4"/>
  <c r="T26" i="4"/>
  <c r="S26" i="4"/>
  <c r="R26" i="4"/>
  <c r="Z15" i="4"/>
  <c r="Y15" i="4"/>
  <c r="X15" i="4"/>
  <c r="W15" i="4"/>
  <c r="V15" i="4"/>
  <c r="U15" i="4"/>
  <c r="T15" i="4"/>
  <c r="S15" i="4"/>
  <c r="Z14" i="4"/>
  <c r="Y14" i="4"/>
  <c r="X14" i="4"/>
  <c r="W14" i="4"/>
  <c r="V14" i="4"/>
  <c r="U14" i="4"/>
  <c r="T14" i="4"/>
  <c r="S14" i="4"/>
  <c r="R14" i="4"/>
  <c r="Z13" i="4"/>
  <c r="Y13" i="4"/>
  <c r="X13" i="4"/>
  <c r="W13" i="4"/>
  <c r="V13" i="4"/>
  <c r="U13" i="4"/>
  <c r="T13" i="4"/>
  <c r="S13" i="4"/>
  <c r="R13" i="4"/>
  <c r="Z12" i="4"/>
  <c r="Y12" i="4"/>
  <c r="X12" i="4"/>
  <c r="W12" i="4"/>
  <c r="V12" i="4"/>
  <c r="U12" i="4"/>
  <c r="T12" i="4"/>
  <c r="S12" i="4"/>
  <c r="R12" i="4"/>
  <c r="Z8" i="4"/>
  <c r="Y8" i="4"/>
  <c r="X8" i="4"/>
  <c r="W8" i="4"/>
  <c r="V8" i="4"/>
  <c r="U8" i="4"/>
  <c r="T8" i="4"/>
  <c r="S8" i="4"/>
  <c r="H89" i="11"/>
  <c r="H90" i="11"/>
  <c r="I90" i="11"/>
  <c r="H88" i="11"/>
  <c r="I88" i="11"/>
  <c r="H87" i="11"/>
  <c r="I87" i="11"/>
  <c r="H86" i="11"/>
  <c r="I86" i="11"/>
  <c r="H85" i="11"/>
  <c r="I85" i="11"/>
  <c r="H84" i="11"/>
  <c r="I84" i="11"/>
  <c r="H83" i="11"/>
  <c r="I83" i="11"/>
  <c r="H82" i="11"/>
  <c r="I82" i="11"/>
  <c r="H81" i="11"/>
  <c r="I81" i="11"/>
  <c r="H80" i="11"/>
  <c r="I80" i="11"/>
  <c r="H79" i="11"/>
  <c r="I79" i="11"/>
  <c r="H78" i="11"/>
  <c r="I78" i="11"/>
  <c r="H77" i="11"/>
  <c r="I77" i="11"/>
  <c r="H76" i="11"/>
  <c r="I76" i="11"/>
  <c r="H75" i="11"/>
  <c r="I75" i="11"/>
  <c r="H74" i="11"/>
  <c r="I74" i="11"/>
  <c r="H73" i="11"/>
  <c r="I73" i="11"/>
  <c r="H72" i="11"/>
  <c r="I72" i="11"/>
  <c r="H71" i="11"/>
  <c r="I71" i="11"/>
  <c r="H70" i="11"/>
  <c r="H69" i="11"/>
  <c r="I69" i="11"/>
  <c r="K9" i="12"/>
  <c r="K8" i="12"/>
  <c r="J8" i="12"/>
  <c r="I8" i="12"/>
  <c r="H8" i="12"/>
  <c r="G8" i="12"/>
  <c r="F8" i="12"/>
  <c r="E8" i="12"/>
  <c r="D8" i="12"/>
  <c r="C8" i="12"/>
  <c r="E9" i="12"/>
  <c r="J9" i="12"/>
  <c r="D57" i="7"/>
  <c r="E57" i="7"/>
  <c r="F57" i="7"/>
  <c r="G57" i="7"/>
  <c r="H57" i="7"/>
  <c r="I57" i="7"/>
  <c r="J57" i="7"/>
  <c r="K57" i="7"/>
  <c r="L57" i="7"/>
  <c r="D58" i="7"/>
  <c r="E58" i="7"/>
  <c r="F58" i="7"/>
  <c r="G58" i="7"/>
  <c r="H58" i="7"/>
  <c r="I58" i="7"/>
  <c r="J58" i="7"/>
  <c r="K58" i="7"/>
  <c r="L58" i="7"/>
  <c r="D59" i="7"/>
  <c r="E59" i="7"/>
  <c r="F59" i="7"/>
  <c r="G59" i="7"/>
  <c r="H59" i="7"/>
  <c r="I59" i="7"/>
  <c r="J59" i="7"/>
  <c r="K59" i="7"/>
  <c r="L59" i="7"/>
  <c r="D60" i="7"/>
  <c r="E60" i="7"/>
  <c r="F60" i="7"/>
  <c r="G60" i="7"/>
  <c r="H60" i="7"/>
  <c r="I60" i="7"/>
  <c r="J60" i="7"/>
  <c r="K60" i="7"/>
  <c r="L60" i="7"/>
  <c r="D61" i="7"/>
  <c r="E61" i="7"/>
  <c r="F61" i="7"/>
  <c r="G61" i="7"/>
  <c r="H61" i="7"/>
  <c r="I61" i="7"/>
  <c r="J61" i="7"/>
  <c r="K61" i="7"/>
  <c r="L61" i="7"/>
  <c r="D62" i="7"/>
  <c r="E62" i="7"/>
  <c r="F62" i="7"/>
  <c r="G62" i="7"/>
  <c r="H62" i="7"/>
  <c r="I62" i="7"/>
  <c r="J62" i="7"/>
  <c r="K62" i="7"/>
  <c r="L62" i="7"/>
  <c r="D63" i="7"/>
  <c r="E63" i="7"/>
  <c r="F63" i="7"/>
  <c r="G63" i="7"/>
  <c r="H63" i="7"/>
  <c r="I63" i="7"/>
  <c r="J63" i="7"/>
  <c r="K63" i="7"/>
  <c r="L63" i="7"/>
  <c r="J28" i="4"/>
  <c r="K26" i="4"/>
  <c r="K14" i="4"/>
  <c r="L12" i="4"/>
  <c r="C11" i="4"/>
  <c r="C10" i="4"/>
  <c r="C12" i="5"/>
  <c r="D12" i="5"/>
  <c r="E12" i="5"/>
  <c r="F12" i="5"/>
  <c r="G12" i="5"/>
  <c r="H12" i="5"/>
  <c r="I12" i="5"/>
  <c r="J12" i="5"/>
  <c r="K12" i="5"/>
  <c r="K13" i="6"/>
  <c r="J13" i="6"/>
  <c r="I13" i="6"/>
  <c r="H13" i="6"/>
  <c r="G13" i="6"/>
  <c r="F13" i="6"/>
  <c r="E13" i="6"/>
  <c r="D13" i="6"/>
  <c r="C13" i="6"/>
  <c r="K28" i="4"/>
  <c r="L47" i="4"/>
  <c r="H47" i="4"/>
  <c r="I47" i="4"/>
  <c r="K47" i="4"/>
  <c r="J47" i="4"/>
  <c r="G47" i="4"/>
  <c r="F47" i="4"/>
  <c r="J12" i="4"/>
  <c r="B18" i="11"/>
  <c r="B28" i="11"/>
  <c r="B38" i="11"/>
  <c r="B48" i="11"/>
  <c r="B27" i="11"/>
  <c r="B37" i="11"/>
  <c r="B47" i="11"/>
  <c r="B57" i="11"/>
  <c r="B26" i="11"/>
  <c r="B36" i="11"/>
  <c r="B46" i="11"/>
  <c r="B56" i="11"/>
  <c r="B24" i="11"/>
  <c r="B34" i="11"/>
  <c r="B44" i="11"/>
  <c r="B54" i="11"/>
  <c r="B21" i="11"/>
  <c r="B31" i="11"/>
  <c r="B41" i="11"/>
  <c r="B51" i="11"/>
  <c r="B19" i="11"/>
  <c r="B29" i="11"/>
  <c r="B39" i="11"/>
  <c r="B49" i="11"/>
  <c r="L56" i="7"/>
  <c r="K56" i="7"/>
  <c r="J56" i="7"/>
  <c r="I56" i="7"/>
  <c r="H56" i="7"/>
  <c r="G56" i="7"/>
  <c r="F56" i="7"/>
  <c r="E56" i="7"/>
  <c r="D56" i="7"/>
  <c r="L55" i="7"/>
  <c r="K55" i="7"/>
  <c r="J55" i="7"/>
  <c r="I55" i="7"/>
  <c r="H55" i="7"/>
  <c r="G55" i="7"/>
  <c r="F55" i="7"/>
  <c r="E55" i="7"/>
  <c r="D55" i="7"/>
  <c r="L54" i="7"/>
  <c r="K54" i="7"/>
  <c r="J54" i="7"/>
  <c r="I54" i="7"/>
  <c r="H54" i="7"/>
  <c r="G54" i="7"/>
  <c r="F54" i="7"/>
  <c r="E54" i="7"/>
  <c r="D54" i="7"/>
  <c r="L53" i="7"/>
  <c r="K53" i="7"/>
  <c r="J53" i="7"/>
  <c r="I53" i="7"/>
  <c r="H53" i="7"/>
  <c r="G53" i="7"/>
  <c r="F53" i="7"/>
  <c r="E53" i="7"/>
  <c r="D53" i="7"/>
  <c r="L52" i="7"/>
  <c r="K52" i="7"/>
  <c r="J52" i="7"/>
  <c r="I52" i="7"/>
  <c r="H52" i="7"/>
  <c r="G52" i="7"/>
  <c r="F52" i="7"/>
  <c r="E52" i="7"/>
  <c r="D52" i="7"/>
  <c r="L51" i="7"/>
  <c r="K51" i="7"/>
  <c r="J51" i="7"/>
  <c r="I51" i="7"/>
  <c r="H51" i="7"/>
  <c r="G51" i="7"/>
  <c r="F51" i="7"/>
  <c r="E51" i="7"/>
  <c r="D51" i="7"/>
  <c r="L50" i="7"/>
  <c r="K50" i="7"/>
  <c r="J50" i="7"/>
  <c r="I50" i="7"/>
  <c r="H50" i="7"/>
  <c r="G50" i="7"/>
  <c r="F50" i="7"/>
  <c r="E50" i="7"/>
  <c r="D50" i="7"/>
  <c r="L49" i="7"/>
  <c r="K49" i="7"/>
  <c r="J49" i="7"/>
  <c r="I49" i="7"/>
  <c r="H49" i="7"/>
  <c r="G49" i="7"/>
  <c r="F49" i="7"/>
  <c r="E49" i="7"/>
  <c r="D49" i="7"/>
  <c r="L48" i="7"/>
  <c r="K48" i="7"/>
  <c r="J48" i="7"/>
  <c r="I48" i="7"/>
  <c r="H48" i="7"/>
  <c r="G48" i="7"/>
  <c r="F48" i="7"/>
  <c r="E48" i="7"/>
  <c r="D48" i="7"/>
  <c r="L47" i="7"/>
  <c r="K47" i="7"/>
  <c r="J47" i="7"/>
  <c r="I47" i="7"/>
  <c r="H47" i="7"/>
  <c r="G47" i="7"/>
  <c r="F47" i="7"/>
  <c r="E47" i="7"/>
  <c r="D47" i="7"/>
  <c r="L45" i="7"/>
  <c r="K45" i="7"/>
  <c r="J45" i="7"/>
  <c r="I45" i="7"/>
  <c r="H45" i="7"/>
  <c r="G45" i="7"/>
  <c r="F45" i="7"/>
  <c r="E45" i="7"/>
  <c r="D45" i="7"/>
  <c r="L44" i="7"/>
  <c r="K44" i="7"/>
  <c r="J44" i="7"/>
  <c r="I44" i="7"/>
  <c r="H44" i="7"/>
  <c r="G44" i="7"/>
  <c r="F44" i="7"/>
  <c r="E44" i="7"/>
  <c r="D44" i="7"/>
  <c r="L43" i="7"/>
  <c r="K43" i="7"/>
  <c r="J43" i="7"/>
  <c r="I43" i="7"/>
  <c r="H43" i="7"/>
  <c r="G43" i="7"/>
  <c r="F43" i="7"/>
  <c r="E43" i="7"/>
  <c r="D43" i="7"/>
  <c r="L42" i="7"/>
  <c r="K42" i="7"/>
  <c r="J42" i="7"/>
  <c r="I42" i="7"/>
  <c r="H42" i="7"/>
  <c r="G42" i="7"/>
  <c r="F42" i="7"/>
  <c r="E42" i="7"/>
  <c r="D42" i="7"/>
  <c r="L41" i="7"/>
  <c r="K41" i="7"/>
  <c r="J41" i="7"/>
  <c r="I41" i="7"/>
  <c r="H41" i="7"/>
  <c r="G41" i="7"/>
  <c r="F41" i="7"/>
  <c r="E41" i="7"/>
  <c r="D41" i="7"/>
  <c r="L40" i="7"/>
  <c r="K40" i="7"/>
  <c r="J40" i="7"/>
  <c r="I40" i="7"/>
  <c r="H40" i="7"/>
  <c r="G40" i="7"/>
  <c r="F40" i="7"/>
  <c r="E40" i="7"/>
  <c r="D40" i="7"/>
  <c r="L39" i="7"/>
  <c r="K39" i="7"/>
  <c r="J39" i="7"/>
  <c r="I39" i="7"/>
  <c r="H39" i="7"/>
  <c r="G39" i="7"/>
  <c r="F39" i="7"/>
  <c r="E39" i="7"/>
  <c r="D39" i="7"/>
  <c r="L38" i="7"/>
  <c r="K38" i="7"/>
  <c r="J38" i="7"/>
  <c r="I38" i="7"/>
  <c r="H38" i="7"/>
  <c r="G38" i="7"/>
  <c r="F38" i="7"/>
  <c r="E38" i="7"/>
  <c r="D38" i="7"/>
  <c r="K11" i="5"/>
  <c r="J11" i="5"/>
  <c r="I11" i="5"/>
  <c r="H11" i="5"/>
  <c r="G11" i="5"/>
  <c r="C11" i="5"/>
  <c r="K12" i="6"/>
  <c r="J12" i="6"/>
  <c r="I12" i="6"/>
  <c r="H12" i="6"/>
  <c r="G12" i="6"/>
  <c r="F12" i="6"/>
  <c r="E12" i="6"/>
  <c r="D12" i="6"/>
  <c r="C12" i="6"/>
  <c r="Q6" i="3"/>
  <c r="L6" i="4"/>
  <c r="Z7" i="4"/>
  <c r="P6" i="3"/>
  <c r="K6" i="4"/>
  <c r="J6" i="6"/>
  <c r="W7" i="6"/>
  <c r="O6" i="3"/>
  <c r="J6" i="4"/>
  <c r="J6" i="7"/>
  <c r="X7" i="7"/>
  <c r="N6" i="3"/>
  <c r="I6" i="4"/>
  <c r="M6" i="3"/>
  <c r="H6" i="4"/>
  <c r="L6" i="3"/>
  <c r="G6" i="4"/>
  <c r="K6" i="3"/>
  <c r="F6" i="4"/>
  <c r="J6" i="3"/>
  <c r="E6" i="4"/>
  <c r="D6" i="16"/>
  <c r="Q7" i="16"/>
  <c r="I6" i="3"/>
  <c r="D6" i="4"/>
  <c r="R7" i="4"/>
  <c r="H6" i="3"/>
  <c r="C6" i="4"/>
  <c r="C6" i="7"/>
  <c r="Q7" i="7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L37" i="7"/>
  <c r="K37" i="7"/>
  <c r="J37" i="7"/>
  <c r="I37" i="7"/>
  <c r="H37" i="7"/>
  <c r="G37" i="7"/>
  <c r="F37" i="7"/>
  <c r="E37" i="7"/>
  <c r="D37" i="7"/>
  <c r="L36" i="7"/>
  <c r="K36" i="7"/>
  <c r="J36" i="7"/>
  <c r="I36" i="7"/>
  <c r="H36" i="7"/>
  <c r="G36" i="7"/>
  <c r="F36" i="7"/>
  <c r="E36" i="7"/>
  <c r="D36" i="7"/>
  <c r="L35" i="7"/>
  <c r="K35" i="7"/>
  <c r="J35" i="7"/>
  <c r="I35" i="7"/>
  <c r="H35" i="7"/>
  <c r="G35" i="7"/>
  <c r="F35" i="7"/>
  <c r="E35" i="7"/>
  <c r="D35" i="7"/>
  <c r="L34" i="7"/>
  <c r="K34" i="7"/>
  <c r="J34" i="7"/>
  <c r="I34" i="7"/>
  <c r="H34" i="7"/>
  <c r="G34" i="7"/>
  <c r="F34" i="7"/>
  <c r="E34" i="7"/>
  <c r="D34" i="7"/>
  <c r="L33" i="7"/>
  <c r="K33" i="7"/>
  <c r="J33" i="7"/>
  <c r="I33" i="7"/>
  <c r="H33" i="7"/>
  <c r="G33" i="7"/>
  <c r="F33" i="7"/>
  <c r="E33" i="7"/>
  <c r="D33" i="7"/>
  <c r="L32" i="7"/>
  <c r="K32" i="7"/>
  <c r="J32" i="7"/>
  <c r="I32" i="7"/>
  <c r="H32" i="7"/>
  <c r="G32" i="7"/>
  <c r="F32" i="7"/>
  <c r="E32" i="7"/>
  <c r="D32" i="7"/>
  <c r="L31" i="7"/>
  <c r="K31" i="7"/>
  <c r="J31" i="7"/>
  <c r="I31" i="7"/>
  <c r="H31" i="7"/>
  <c r="G31" i="7"/>
  <c r="F31" i="7"/>
  <c r="E31" i="7"/>
  <c r="D31" i="7"/>
  <c r="L30" i="7"/>
  <c r="K30" i="7"/>
  <c r="J30" i="7"/>
  <c r="I30" i="7"/>
  <c r="H30" i="7"/>
  <c r="G30" i="7"/>
  <c r="F30" i="7"/>
  <c r="E30" i="7"/>
  <c r="D30" i="7"/>
  <c r="L29" i="7"/>
  <c r="K29" i="7"/>
  <c r="J29" i="7"/>
  <c r="I29" i="7"/>
  <c r="H29" i="7"/>
  <c r="G29" i="7"/>
  <c r="F29" i="7"/>
  <c r="E29" i="7"/>
  <c r="D29" i="7"/>
  <c r="D10" i="8"/>
  <c r="E10" i="8"/>
  <c r="F10" i="8"/>
  <c r="G10" i="8"/>
  <c r="H10" i="8"/>
  <c r="I10" i="8"/>
  <c r="J10" i="8"/>
  <c r="K10" i="8"/>
  <c r="L10" i="8"/>
  <c r="D12" i="8"/>
  <c r="E12" i="8"/>
  <c r="F12" i="8"/>
  <c r="G12" i="8"/>
  <c r="H12" i="8"/>
  <c r="I12" i="8"/>
  <c r="J12" i="8"/>
  <c r="K12" i="8"/>
  <c r="L12" i="8"/>
  <c r="D13" i="8"/>
  <c r="E13" i="8"/>
  <c r="F13" i="8"/>
  <c r="G13" i="8"/>
  <c r="H13" i="8"/>
  <c r="I13" i="8"/>
  <c r="J13" i="8"/>
  <c r="K13" i="8"/>
  <c r="L13" i="8"/>
  <c r="D14" i="8"/>
  <c r="E14" i="8"/>
  <c r="F14" i="8"/>
  <c r="G14" i="8"/>
  <c r="H14" i="8"/>
  <c r="I14" i="8"/>
  <c r="J14" i="8"/>
  <c r="K14" i="8"/>
  <c r="L14" i="8"/>
  <c r="L9" i="8"/>
  <c r="K9" i="8"/>
  <c r="J9" i="8"/>
  <c r="I9" i="8"/>
  <c r="H9" i="8"/>
  <c r="G9" i="8"/>
  <c r="F9" i="8"/>
  <c r="E9" i="8"/>
  <c r="D9" i="8"/>
  <c r="L8" i="8"/>
  <c r="K8" i="8"/>
  <c r="J8" i="8"/>
  <c r="I8" i="8"/>
  <c r="H8" i="8"/>
  <c r="G8" i="8"/>
  <c r="F8" i="8"/>
  <c r="E8" i="8"/>
  <c r="L28" i="7"/>
  <c r="K28" i="7"/>
  <c r="J28" i="7"/>
  <c r="I28" i="7"/>
  <c r="H28" i="7"/>
  <c r="G28" i="7"/>
  <c r="F28" i="7"/>
  <c r="E28" i="7"/>
  <c r="D28" i="7"/>
  <c r="L27" i="7"/>
  <c r="K27" i="7"/>
  <c r="J27" i="7"/>
  <c r="I27" i="7"/>
  <c r="H27" i="7"/>
  <c r="G27" i="7"/>
  <c r="F27" i="7"/>
  <c r="E27" i="7"/>
  <c r="D27" i="7"/>
  <c r="L26" i="7"/>
  <c r="K26" i="7"/>
  <c r="J26" i="7"/>
  <c r="I26" i="7"/>
  <c r="H26" i="7"/>
  <c r="G26" i="7"/>
  <c r="F26" i="7"/>
  <c r="E26" i="7"/>
  <c r="D26" i="7"/>
  <c r="L24" i="7"/>
  <c r="K24" i="7"/>
  <c r="J24" i="7"/>
  <c r="I24" i="7"/>
  <c r="H24" i="7"/>
  <c r="G24" i="7"/>
  <c r="F24" i="7"/>
  <c r="E24" i="7"/>
  <c r="D24" i="7"/>
  <c r="L23" i="7"/>
  <c r="K23" i="7"/>
  <c r="J23" i="7"/>
  <c r="I23" i="7"/>
  <c r="H23" i="7"/>
  <c r="G23" i="7"/>
  <c r="F23" i="7"/>
  <c r="E23" i="7"/>
  <c r="D23" i="7"/>
  <c r="L22" i="7"/>
  <c r="K22" i="7"/>
  <c r="J22" i="7"/>
  <c r="I22" i="7"/>
  <c r="H22" i="7"/>
  <c r="G22" i="7"/>
  <c r="F22" i="7"/>
  <c r="E22" i="7"/>
  <c r="D22" i="7"/>
  <c r="L21" i="7"/>
  <c r="K21" i="7"/>
  <c r="J21" i="7"/>
  <c r="I21" i="7"/>
  <c r="H21" i="7"/>
  <c r="G21" i="7"/>
  <c r="F21" i="7"/>
  <c r="E21" i="7"/>
  <c r="D21" i="7"/>
  <c r="L20" i="7"/>
  <c r="K20" i="7"/>
  <c r="J20" i="7"/>
  <c r="I20" i="7"/>
  <c r="H20" i="7"/>
  <c r="G20" i="7"/>
  <c r="F20" i="7"/>
  <c r="E20" i="7"/>
  <c r="D20" i="7"/>
  <c r="L19" i="7"/>
  <c r="K19" i="7"/>
  <c r="J19" i="7"/>
  <c r="I19" i="7"/>
  <c r="H19" i="7"/>
  <c r="G19" i="7"/>
  <c r="F19" i="7"/>
  <c r="E19" i="7"/>
  <c r="D19" i="7"/>
  <c r="L18" i="7"/>
  <c r="K18" i="7"/>
  <c r="J18" i="7"/>
  <c r="I18" i="7"/>
  <c r="H18" i="7"/>
  <c r="G18" i="7"/>
  <c r="F18" i="7"/>
  <c r="E18" i="7"/>
  <c r="D18" i="7"/>
  <c r="L17" i="7"/>
  <c r="K17" i="7"/>
  <c r="J17" i="7"/>
  <c r="I17" i="7"/>
  <c r="H17" i="7"/>
  <c r="G17" i="7"/>
  <c r="F17" i="7"/>
  <c r="E17" i="7"/>
  <c r="D17" i="7"/>
  <c r="L16" i="7"/>
  <c r="K16" i="7"/>
  <c r="J16" i="7"/>
  <c r="I16" i="7"/>
  <c r="H16" i="7"/>
  <c r="G16" i="7"/>
  <c r="F16" i="7"/>
  <c r="E16" i="7"/>
  <c r="D16" i="7"/>
  <c r="L15" i="7"/>
  <c r="K15" i="7"/>
  <c r="J15" i="7"/>
  <c r="I15" i="7"/>
  <c r="H15" i="7"/>
  <c r="G15" i="7"/>
  <c r="F15" i="7"/>
  <c r="E15" i="7"/>
  <c r="D15" i="7"/>
  <c r="L14" i="7"/>
  <c r="K14" i="7"/>
  <c r="J14" i="7"/>
  <c r="I14" i="7"/>
  <c r="H14" i="7"/>
  <c r="G14" i="7"/>
  <c r="F14" i="7"/>
  <c r="E14" i="7"/>
  <c r="D14" i="7"/>
  <c r="L13" i="7"/>
  <c r="K13" i="7"/>
  <c r="J13" i="7"/>
  <c r="I13" i="7"/>
  <c r="H13" i="7"/>
  <c r="G13" i="7"/>
  <c r="F13" i="7"/>
  <c r="E13" i="7"/>
  <c r="D13" i="7"/>
  <c r="L12" i="7"/>
  <c r="K12" i="7"/>
  <c r="J12" i="7"/>
  <c r="I12" i="7"/>
  <c r="H12" i="7"/>
  <c r="G12" i="7"/>
  <c r="F12" i="7"/>
  <c r="E12" i="7"/>
  <c r="D12" i="7"/>
  <c r="L11" i="7"/>
  <c r="K11" i="7"/>
  <c r="J11" i="7"/>
  <c r="I11" i="7"/>
  <c r="H11" i="7"/>
  <c r="G11" i="7"/>
  <c r="F11" i="7"/>
  <c r="E11" i="7"/>
  <c r="D11" i="7"/>
  <c r="L10" i="7"/>
  <c r="K10" i="7"/>
  <c r="J10" i="7"/>
  <c r="I10" i="7"/>
  <c r="H10" i="7"/>
  <c r="G10" i="7"/>
  <c r="F10" i="7"/>
  <c r="E10" i="7"/>
  <c r="D10" i="7"/>
  <c r="L9" i="7"/>
  <c r="K9" i="7"/>
  <c r="J9" i="7"/>
  <c r="I9" i="7"/>
  <c r="H9" i="7"/>
  <c r="G9" i="7"/>
  <c r="F9" i="7"/>
  <c r="E9" i="7"/>
  <c r="D9" i="7"/>
  <c r="L8" i="7"/>
  <c r="K8" i="7"/>
  <c r="J8" i="7"/>
  <c r="I8" i="7"/>
  <c r="H8" i="7"/>
  <c r="G8" i="7"/>
  <c r="F8" i="7"/>
  <c r="E8" i="7"/>
  <c r="D8" i="7"/>
  <c r="K11" i="6"/>
  <c r="J11" i="6"/>
  <c r="I11" i="6"/>
  <c r="H11" i="6"/>
  <c r="G11" i="6"/>
  <c r="F11" i="6"/>
  <c r="E11" i="6"/>
  <c r="D11" i="6"/>
  <c r="C11" i="6"/>
  <c r="K10" i="6"/>
  <c r="J10" i="6"/>
  <c r="I10" i="6"/>
  <c r="H10" i="6"/>
  <c r="G10" i="6"/>
  <c r="F10" i="6"/>
  <c r="E10" i="6"/>
  <c r="D10" i="6"/>
  <c r="C10" i="6"/>
  <c r="K9" i="6"/>
  <c r="J9" i="6"/>
  <c r="I9" i="6"/>
  <c r="H9" i="6"/>
  <c r="G9" i="6"/>
  <c r="F9" i="6"/>
  <c r="E9" i="6"/>
  <c r="D9" i="6"/>
  <c r="C9" i="6"/>
  <c r="K8" i="6"/>
  <c r="J8" i="6"/>
  <c r="I8" i="6"/>
  <c r="H8" i="6"/>
  <c r="G8" i="6"/>
  <c r="F8" i="6"/>
  <c r="E8" i="6"/>
  <c r="D8" i="6"/>
  <c r="C8" i="6"/>
  <c r="K10" i="5"/>
  <c r="J10" i="5"/>
  <c r="I10" i="5"/>
  <c r="H10" i="5"/>
  <c r="G10" i="5"/>
  <c r="F10" i="5"/>
  <c r="C10" i="5"/>
  <c r="K9" i="5"/>
  <c r="J9" i="5"/>
  <c r="I9" i="5"/>
  <c r="H9" i="5"/>
  <c r="G9" i="5"/>
  <c r="F9" i="5"/>
  <c r="E9" i="5"/>
  <c r="D9" i="5"/>
  <c r="C9" i="5"/>
  <c r="K8" i="5"/>
  <c r="J8" i="5"/>
  <c r="I8" i="5"/>
  <c r="H8" i="5"/>
  <c r="G8" i="5"/>
  <c r="F8" i="5"/>
  <c r="E8" i="5"/>
  <c r="D8" i="5"/>
  <c r="C8" i="5"/>
  <c r="P10" i="8"/>
  <c r="S10" i="8"/>
  <c r="F9" i="4"/>
  <c r="Q9" i="4"/>
  <c r="I89" i="11"/>
  <c r="K10" i="4"/>
  <c r="Q10" i="4"/>
  <c r="F11" i="4"/>
  <c r="Q11" i="4"/>
  <c r="R10" i="8"/>
  <c r="G10" i="4"/>
  <c r="H15" i="4"/>
  <c r="E7" i="5"/>
  <c r="E7" i="16"/>
  <c r="H9" i="12"/>
  <c r="D7" i="12"/>
  <c r="H7" i="16"/>
  <c r="I7" i="7"/>
  <c r="H7" i="12"/>
  <c r="G7" i="12"/>
  <c r="K11" i="4"/>
  <c r="L7" i="8"/>
  <c r="H91" i="11"/>
  <c r="Q10" i="8"/>
  <c r="Y10" i="8"/>
  <c r="L28" i="4"/>
  <c r="J11" i="4"/>
  <c r="F7" i="8"/>
  <c r="H7" i="8"/>
  <c r="F7" i="6"/>
  <c r="G7" i="5"/>
  <c r="F7" i="5"/>
  <c r="G7" i="7"/>
  <c r="D7" i="7"/>
  <c r="K7" i="6"/>
  <c r="H7" i="7"/>
  <c r="F7" i="16"/>
  <c r="G7" i="8"/>
  <c r="G7" i="16"/>
  <c r="F26" i="4"/>
  <c r="I28" i="4"/>
  <c r="G11" i="4"/>
  <c r="H9" i="4"/>
  <c r="J14" i="4"/>
  <c r="E12" i="4"/>
  <c r="E9" i="4"/>
  <c r="D25" i="4"/>
  <c r="J7" i="16"/>
  <c r="C7" i="5"/>
  <c r="E7" i="8"/>
  <c r="C7" i="12"/>
  <c r="E7" i="12"/>
  <c r="E7" i="6"/>
  <c r="E7" i="7"/>
  <c r="D7" i="6"/>
  <c r="C7" i="7"/>
  <c r="D7" i="16"/>
  <c r="B7" i="12"/>
  <c r="B7" i="5"/>
  <c r="B7" i="16"/>
  <c r="J7" i="12"/>
  <c r="H7" i="6"/>
  <c r="I7" i="8"/>
  <c r="C6" i="6"/>
  <c r="P7" i="6"/>
  <c r="G6" i="8"/>
  <c r="T7" i="8"/>
  <c r="F6" i="16"/>
  <c r="S7" i="16"/>
  <c r="C6" i="12"/>
  <c r="P7" i="12"/>
  <c r="K6" i="16"/>
  <c r="X7" i="16"/>
  <c r="B6" i="16"/>
  <c r="O7" i="16"/>
  <c r="C6" i="8"/>
  <c r="P7" i="8"/>
  <c r="B23" i="11"/>
  <c r="B33" i="11"/>
  <c r="B43" i="11"/>
  <c r="B53" i="11"/>
  <c r="H6" i="7"/>
  <c r="V7" i="7"/>
  <c r="G6" i="6"/>
  <c r="T7" i="6"/>
  <c r="E6" i="8"/>
  <c r="R7" i="8"/>
  <c r="I7" i="6"/>
  <c r="L7" i="7"/>
  <c r="J7" i="6"/>
  <c r="C7" i="16"/>
  <c r="B7" i="6"/>
  <c r="C7" i="6"/>
  <c r="J6" i="8"/>
  <c r="W7" i="8"/>
  <c r="I6" i="12"/>
  <c r="V7" i="12"/>
  <c r="K7" i="7"/>
  <c r="K7" i="5"/>
  <c r="K7" i="16"/>
  <c r="L6" i="7"/>
  <c r="Z7" i="7"/>
  <c r="J7" i="5"/>
  <c r="I6" i="5"/>
  <c r="V7" i="5"/>
  <c r="I7" i="12"/>
  <c r="E6" i="7"/>
  <c r="S7" i="7"/>
  <c r="B20" i="11"/>
  <c r="B30" i="11"/>
  <c r="B40" i="11"/>
  <c r="B50" i="11"/>
  <c r="E6" i="6"/>
  <c r="R7" i="6"/>
  <c r="E6" i="16"/>
  <c r="R7" i="16"/>
  <c r="E6" i="12"/>
  <c r="R7" i="12"/>
  <c r="F6" i="7"/>
  <c r="T7" i="7"/>
  <c r="T7" i="4"/>
  <c r="E6" i="5"/>
  <c r="R7" i="5"/>
  <c r="A13" i="14"/>
  <c r="A14" i="14"/>
  <c r="A15" i="14"/>
  <c r="A16" i="14"/>
  <c r="A17" i="14"/>
  <c r="A18" i="14"/>
  <c r="G6" i="5"/>
  <c r="T7" i="5"/>
  <c r="F6" i="5"/>
  <c r="S7" i="5"/>
  <c r="Y7" i="4"/>
  <c r="J7" i="7"/>
  <c r="J7" i="8"/>
  <c r="H6" i="8"/>
  <c r="U7" i="8"/>
  <c r="G6" i="16"/>
  <c r="T7" i="16"/>
  <c r="A29" i="14"/>
  <c r="I7" i="5"/>
  <c r="K6" i="5"/>
  <c r="X7" i="5"/>
  <c r="J6" i="5"/>
  <c r="W7" i="5"/>
  <c r="D6" i="7"/>
  <c r="R7" i="7"/>
  <c r="C6" i="5"/>
  <c r="P7" i="5"/>
  <c r="G6" i="12"/>
  <c r="T7" i="12"/>
  <c r="W7" i="4"/>
  <c r="H6" i="5"/>
  <c r="U7" i="5"/>
  <c r="I6" i="7"/>
  <c r="W7" i="7"/>
  <c r="H6" i="6"/>
  <c r="U7" i="6"/>
  <c r="H6" i="16"/>
  <c r="U7" i="16"/>
  <c r="I6" i="8"/>
  <c r="V7" i="8"/>
  <c r="H6" i="12"/>
  <c r="U7" i="12"/>
  <c r="G27" i="4"/>
  <c r="J27" i="4"/>
  <c r="K6" i="7"/>
  <c r="Y7" i="7"/>
  <c r="L6" i="8"/>
  <c r="Y7" i="8"/>
  <c r="K6" i="12"/>
  <c r="X7" i="12"/>
  <c r="U7" i="4"/>
  <c r="D6" i="12"/>
  <c r="Q7" i="12"/>
  <c r="S7" i="4"/>
  <c r="D6" i="5"/>
  <c r="Q7" i="5"/>
  <c r="G6" i="7"/>
  <c r="U7" i="7"/>
  <c r="B6" i="5"/>
  <c r="O7" i="5"/>
  <c r="B22" i="11"/>
  <c r="B32" i="11"/>
  <c r="B42" i="11"/>
  <c r="B52" i="11"/>
  <c r="E10" i="12"/>
  <c r="A79" i="14"/>
  <c r="A80" i="14"/>
  <c r="A81" i="14"/>
  <c r="A82" i="14"/>
  <c r="A83" i="14"/>
  <c r="A84" i="14"/>
  <c r="D6" i="6"/>
  <c r="Q7" i="6"/>
  <c r="F6" i="6"/>
  <c r="S7" i="6"/>
  <c r="F6" i="12"/>
  <c r="S7" i="12"/>
  <c r="A46" i="14"/>
  <c r="A47" i="14"/>
  <c r="A48" i="14"/>
  <c r="A49" i="14"/>
  <c r="A50" i="14"/>
  <c r="A51" i="14"/>
  <c r="K10" i="12"/>
  <c r="I10" i="12"/>
  <c r="G10" i="12"/>
  <c r="J10" i="12"/>
  <c r="C10" i="12"/>
  <c r="D10" i="12"/>
  <c r="H68" i="11"/>
  <c r="I70" i="11"/>
  <c r="B6" i="12"/>
  <c r="O7" i="12"/>
  <c r="X7" i="4"/>
  <c r="I6" i="16"/>
  <c r="V7" i="16"/>
  <c r="A62" i="14"/>
  <c r="A57" i="14"/>
  <c r="A58" i="14"/>
  <c r="A59" i="14"/>
  <c r="A60" i="14"/>
  <c r="A61" i="14"/>
  <c r="Q7" i="4"/>
  <c r="D6" i="8"/>
  <c r="Q7" i="8"/>
  <c r="C6" i="16"/>
  <c r="P7" i="16"/>
  <c r="J6" i="12"/>
  <c r="W7" i="12"/>
  <c r="J6" i="16"/>
  <c r="W7" i="16"/>
  <c r="K6" i="8"/>
  <c r="X7" i="8"/>
  <c r="A90" i="14"/>
  <c r="A91" i="14"/>
  <c r="A92" i="14"/>
  <c r="A93" i="14"/>
  <c r="A94" i="14"/>
  <c r="A95" i="14"/>
  <c r="K6" i="6"/>
  <c r="X7" i="6"/>
  <c r="B6" i="6"/>
  <c r="O7" i="6"/>
  <c r="I6" i="6"/>
  <c r="V7" i="6"/>
  <c r="A112" i="14"/>
  <c r="A113" i="14"/>
  <c r="A114" i="14"/>
  <c r="A115" i="14"/>
  <c r="A116" i="14"/>
  <c r="A106" i="14"/>
  <c r="A101" i="14"/>
  <c r="A102" i="14"/>
  <c r="A103" i="14"/>
  <c r="A104" i="14"/>
  <c r="A105" i="14"/>
  <c r="C9" i="12"/>
  <c r="U11" i="8"/>
  <c r="X11" i="8"/>
  <c r="W11" i="8"/>
  <c r="V11" i="8"/>
  <c r="G26" i="4"/>
  <c r="G9" i="12"/>
  <c r="V10" i="8"/>
  <c r="X10" i="8"/>
  <c r="W10" i="8"/>
  <c r="U10" i="8"/>
  <c r="F6" i="8"/>
  <c r="S7" i="8"/>
  <c r="V7" i="4"/>
  <c r="E28" i="4"/>
  <c r="D9" i="12"/>
  <c r="A35" i="14"/>
  <c r="A36" i="14"/>
  <c r="A37" i="14"/>
  <c r="A38" i="14"/>
  <c r="A39" i="14"/>
  <c r="A73" i="14"/>
  <c r="A68" i="14"/>
  <c r="A69" i="14"/>
  <c r="A70" i="14"/>
  <c r="A71" i="14"/>
  <c r="A72" i="14"/>
  <c r="E26" i="4"/>
  <c r="H11" i="4"/>
  <c r="I9" i="12"/>
  <c r="I12" i="4"/>
  <c r="G28" i="4"/>
  <c r="E11" i="4"/>
  <c r="F9" i="12"/>
  <c r="X9" i="8"/>
  <c r="E48" i="11"/>
  <c r="E44" i="11"/>
  <c r="E46" i="11"/>
  <c r="E47" i="11"/>
  <c r="E55" i="11"/>
  <c r="E52" i="11"/>
  <c r="E42" i="11"/>
  <c r="E38" i="11"/>
  <c r="E54" i="11"/>
  <c r="E56" i="11"/>
  <c r="E53" i="11"/>
  <c r="E51" i="11"/>
  <c r="E49" i="11"/>
  <c r="E50" i="11"/>
  <c r="E41" i="11"/>
  <c r="K13" i="4"/>
  <c r="D11" i="4"/>
  <c r="I9" i="4"/>
  <c r="E16" i="4"/>
  <c r="H13" i="4"/>
  <c r="K9" i="4"/>
  <c r="G13" i="4"/>
  <c r="L27" i="4"/>
  <c r="F10" i="4"/>
  <c r="J26" i="4"/>
  <c r="L26" i="4"/>
  <c r="F16" i="4"/>
  <c r="H27" i="4"/>
  <c r="H10" i="4"/>
  <c r="H26" i="4"/>
  <c r="I16" i="4"/>
  <c r="D27" i="4"/>
  <c r="E14" i="4"/>
  <c r="D10" i="4"/>
  <c r="F25" i="4"/>
  <c r="L10" i="4"/>
  <c r="D26" i="4"/>
  <c r="D16" i="4"/>
  <c r="F27" i="4"/>
  <c r="J10" i="4"/>
  <c r="I25" i="4"/>
  <c r="I26" i="4"/>
  <c r="F12" i="4"/>
  <c r="L15" i="4"/>
  <c r="E27" i="4"/>
  <c r="E10" i="4"/>
  <c r="L25" i="4"/>
  <c r="I27" i="4"/>
  <c r="K27" i="4"/>
  <c r="I10" i="4"/>
  <c r="G25" i="4"/>
  <c r="H25" i="4"/>
  <c r="I13" i="4"/>
  <c r="L14" i="4"/>
  <c r="L13" i="4"/>
  <c r="G12" i="4"/>
  <c r="F28" i="4"/>
  <c r="E15" i="4"/>
  <c r="I11" i="4"/>
  <c r="F14" i="4"/>
  <c r="D9" i="4"/>
  <c r="G14" i="4"/>
  <c r="E13" i="4"/>
  <c r="H12" i="4"/>
  <c r="K15" i="4"/>
  <c r="H14" i="4"/>
  <c r="G9" i="4"/>
  <c r="F15" i="4"/>
  <c r="J15" i="4"/>
  <c r="I14" i="4"/>
  <c r="F13" i="4"/>
  <c r="I15" i="4"/>
  <c r="J13" i="4"/>
  <c r="K12" i="4"/>
  <c r="D28" i="4"/>
  <c r="G15" i="4"/>
  <c r="L11" i="4"/>
  <c r="J9" i="4"/>
  <c r="E25" i="4"/>
  <c r="L9" i="4"/>
  <c r="H28" i="4"/>
  <c r="T10" i="8"/>
  <c r="H16" i="4"/>
  <c r="Q16" i="4"/>
  <c r="R16" i="4"/>
  <c r="X11" i="4"/>
  <c r="Y11" i="4"/>
  <c r="W11" i="4"/>
  <c r="V11" i="4"/>
  <c r="U11" i="4"/>
  <c r="T11" i="4"/>
  <c r="S11" i="4"/>
  <c r="Z11" i="4"/>
  <c r="R11" i="4"/>
  <c r="Y10" i="4"/>
  <c r="X10" i="4"/>
  <c r="Z10" i="4"/>
  <c r="W10" i="4"/>
  <c r="V10" i="4"/>
  <c r="U10" i="4"/>
  <c r="T10" i="4"/>
  <c r="R10" i="4"/>
  <c r="S10" i="4"/>
  <c r="Z9" i="4"/>
  <c r="R9" i="4"/>
  <c r="Y9" i="4"/>
  <c r="X9" i="4"/>
  <c r="S9" i="4"/>
  <c r="W9" i="4"/>
  <c r="V9" i="4"/>
  <c r="U9" i="4"/>
  <c r="T9" i="4"/>
  <c r="J16" i="4"/>
  <c r="L16" i="4"/>
  <c r="K16" i="4"/>
  <c r="Q17" i="4"/>
  <c r="G16" i="4"/>
  <c r="F10" i="12"/>
  <c r="H10" i="12"/>
  <c r="Y11" i="8"/>
  <c r="I91" i="11"/>
  <c r="H92" i="11"/>
  <c r="I68" i="11"/>
  <c r="H67" i="11"/>
  <c r="F57" i="11"/>
  <c r="F48" i="11"/>
  <c r="F54" i="11"/>
  <c r="F47" i="11"/>
  <c r="F39" i="11"/>
  <c r="F51" i="11"/>
  <c r="F40" i="11"/>
  <c r="F42" i="11"/>
  <c r="F44" i="11"/>
  <c r="F43" i="11"/>
  <c r="F55" i="11"/>
  <c r="F53" i="11"/>
  <c r="F41" i="11"/>
  <c r="F50" i="11"/>
  <c r="F56" i="11"/>
  <c r="F46" i="11"/>
  <c r="F49" i="11"/>
  <c r="F52" i="11"/>
  <c r="F38" i="11"/>
  <c r="F45" i="11"/>
  <c r="F11" i="12"/>
  <c r="D11" i="12"/>
  <c r="K11" i="12"/>
  <c r="G11" i="12"/>
  <c r="H11" i="12"/>
  <c r="I11" i="12"/>
  <c r="E11" i="12"/>
  <c r="C11" i="12"/>
  <c r="J11" i="12"/>
  <c r="S16" i="4"/>
  <c r="T16" i="4"/>
  <c r="Z16" i="4"/>
  <c r="Y16" i="4"/>
  <c r="X16" i="4"/>
  <c r="W16" i="4"/>
  <c r="V16" i="4"/>
  <c r="U16" i="4"/>
  <c r="Z17" i="4"/>
  <c r="R17" i="4"/>
  <c r="Y17" i="4"/>
  <c r="S17" i="4"/>
  <c r="X17" i="4"/>
  <c r="W17" i="4"/>
  <c r="V17" i="4"/>
  <c r="U17" i="4"/>
  <c r="T17" i="4"/>
  <c r="Q18" i="4"/>
  <c r="K17" i="4"/>
  <c r="I17" i="4"/>
  <c r="F17" i="4"/>
  <c r="G17" i="4"/>
  <c r="E17" i="4"/>
  <c r="J17" i="4"/>
  <c r="H17" i="4"/>
  <c r="L17" i="4"/>
  <c r="D17" i="4"/>
  <c r="I92" i="11"/>
  <c r="H93" i="11"/>
  <c r="G39" i="11"/>
  <c r="G50" i="11"/>
  <c r="G51" i="11"/>
  <c r="G40" i="11"/>
  <c r="G48" i="11"/>
  <c r="G46" i="11"/>
  <c r="G54" i="11"/>
  <c r="G53" i="11"/>
  <c r="G52" i="11"/>
  <c r="G55" i="11"/>
  <c r="G44" i="11"/>
  <c r="G45" i="11"/>
  <c r="G43" i="11"/>
  <c r="G42" i="11"/>
  <c r="G57" i="11"/>
  <c r="G47" i="11"/>
  <c r="G41" i="11"/>
  <c r="G49" i="11"/>
  <c r="G38" i="11"/>
  <c r="G56" i="11"/>
  <c r="I67" i="11"/>
  <c r="H66" i="11"/>
  <c r="E12" i="12"/>
  <c r="F12" i="12"/>
  <c r="H12" i="12"/>
  <c r="K12" i="12"/>
  <c r="I12" i="12"/>
  <c r="J12" i="12"/>
  <c r="D12" i="12"/>
  <c r="G12" i="12"/>
  <c r="C12" i="12"/>
  <c r="Y18" i="4"/>
  <c r="X18" i="4"/>
  <c r="W18" i="4"/>
  <c r="V18" i="4"/>
  <c r="U18" i="4"/>
  <c r="R18" i="4"/>
  <c r="T18" i="4"/>
  <c r="S18" i="4"/>
  <c r="Z18" i="4"/>
  <c r="Q19" i="4"/>
  <c r="J18" i="4"/>
  <c r="D18" i="4"/>
  <c r="K18" i="4"/>
  <c r="E18" i="4"/>
  <c r="I18" i="4"/>
  <c r="G18" i="4"/>
  <c r="L18" i="4"/>
  <c r="H18" i="4"/>
  <c r="F18" i="4"/>
  <c r="I93" i="11"/>
  <c r="H94" i="11"/>
  <c r="I94" i="11"/>
  <c r="H65" i="11"/>
  <c r="I66" i="11"/>
  <c r="H45" i="11"/>
  <c r="H51" i="11"/>
  <c r="H47" i="11"/>
  <c r="H55" i="11"/>
  <c r="H40" i="11"/>
  <c r="H48" i="11"/>
  <c r="H56" i="11"/>
  <c r="H41" i="11"/>
  <c r="H57" i="11"/>
  <c r="H39" i="11"/>
  <c r="H43" i="11"/>
  <c r="H49" i="11"/>
  <c r="H38" i="11"/>
  <c r="H42" i="11"/>
  <c r="H44" i="11"/>
  <c r="H53" i="11"/>
  <c r="H50" i="11"/>
  <c r="H52" i="11"/>
  <c r="H46" i="11"/>
  <c r="H54" i="11"/>
  <c r="D13" i="12"/>
  <c r="J13" i="12"/>
  <c r="E13" i="12"/>
  <c r="I13" i="12"/>
  <c r="F13" i="12"/>
  <c r="G13" i="12"/>
  <c r="H13" i="12"/>
  <c r="K13" i="12"/>
  <c r="C13" i="12"/>
  <c r="X19" i="4"/>
  <c r="W19" i="4"/>
  <c r="V19" i="4"/>
  <c r="Y19" i="4"/>
  <c r="U19" i="4"/>
  <c r="T19" i="4"/>
  <c r="S19" i="4"/>
  <c r="Z19" i="4"/>
  <c r="R19" i="4"/>
  <c r="Q20" i="4"/>
  <c r="F19" i="4"/>
  <c r="G19" i="4"/>
  <c r="D19" i="4"/>
  <c r="H19" i="4"/>
  <c r="L19" i="4"/>
  <c r="K19" i="4"/>
  <c r="J19" i="4"/>
  <c r="I19" i="4"/>
  <c r="E19" i="4"/>
  <c r="I50" i="11"/>
  <c r="I40" i="11"/>
  <c r="I42" i="11"/>
  <c r="I48" i="11"/>
  <c r="I44" i="11"/>
  <c r="I39" i="11"/>
  <c r="I53" i="11"/>
  <c r="I52" i="11"/>
  <c r="I49" i="11"/>
  <c r="I57" i="11"/>
  <c r="I45" i="11"/>
  <c r="I51" i="11"/>
  <c r="I38" i="11"/>
  <c r="I55" i="11"/>
  <c r="I54" i="11"/>
  <c r="I43" i="11"/>
  <c r="I46" i="11"/>
  <c r="I41" i="11"/>
  <c r="I47" i="11"/>
  <c r="I56" i="11"/>
  <c r="K14" i="12"/>
  <c r="G14" i="12"/>
  <c r="C14" i="12"/>
  <c r="E14" i="12"/>
  <c r="F14" i="12"/>
  <c r="D14" i="12"/>
  <c r="I14" i="12"/>
  <c r="H14" i="12"/>
  <c r="J14" i="12"/>
  <c r="H64" i="11"/>
  <c r="I64" i="11"/>
  <c r="I65" i="11"/>
  <c r="W20" i="4"/>
  <c r="V20" i="4"/>
  <c r="U20" i="4"/>
  <c r="T20" i="4"/>
  <c r="S20" i="4"/>
  <c r="Z20" i="4"/>
  <c r="R20" i="4"/>
  <c r="X20" i="4"/>
  <c r="Y20" i="4"/>
  <c r="Q21" i="4"/>
  <c r="K20" i="4"/>
  <c r="J20" i="4"/>
  <c r="I20" i="4"/>
  <c r="L20" i="4"/>
  <c r="G20" i="4"/>
  <c r="D20" i="4"/>
  <c r="F20" i="4"/>
  <c r="H20" i="4"/>
  <c r="E20" i="4"/>
  <c r="J73" i="11"/>
  <c r="J64" i="11"/>
  <c r="J77" i="11"/>
  <c r="J89" i="11"/>
  <c r="J69" i="11"/>
  <c r="J81" i="11"/>
  <c r="J85" i="11"/>
  <c r="J79" i="11"/>
  <c r="J82" i="11"/>
  <c r="J83" i="11"/>
  <c r="J72" i="11"/>
  <c r="J74" i="11"/>
  <c r="J86" i="11"/>
  <c r="J90" i="11"/>
  <c r="J92" i="11"/>
  <c r="J80" i="11"/>
  <c r="J88" i="11"/>
  <c r="J71" i="11"/>
  <c r="J75" i="11"/>
  <c r="J78" i="11"/>
  <c r="J84" i="11"/>
  <c r="J91" i="11"/>
  <c r="J87" i="11"/>
  <c r="J76" i="11"/>
  <c r="J70" i="11"/>
  <c r="J94" i="11"/>
  <c r="J93" i="11"/>
  <c r="J68" i="11"/>
  <c r="J67" i="11"/>
  <c r="J66" i="11"/>
  <c r="J43" i="11"/>
  <c r="J40" i="11"/>
  <c r="J45" i="11"/>
  <c r="J46" i="11"/>
  <c r="J41" i="11"/>
  <c r="J47" i="11"/>
  <c r="J49" i="11"/>
  <c r="J38" i="11"/>
  <c r="J54" i="11"/>
  <c r="J53" i="11"/>
  <c r="J42" i="11"/>
  <c r="J39" i="11"/>
  <c r="J56" i="11"/>
  <c r="J55" i="11"/>
  <c r="J57" i="11"/>
  <c r="J52" i="11"/>
  <c r="J50" i="11"/>
  <c r="J48" i="11"/>
  <c r="J51" i="11"/>
  <c r="J44" i="11"/>
  <c r="G15" i="12"/>
  <c r="C15" i="12"/>
  <c r="E15" i="12"/>
  <c r="K15" i="12"/>
  <c r="H15" i="12"/>
  <c r="I15" i="12"/>
  <c r="J15" i="12"/>
  <c r="D15" i="12"/>
  <c r="F15" i="12"/>
  <c r="J65" i="11"/>
  <c r="V21" i="4"/>
  <c r="U21" i="4"/>
  <c r="T21" i="4"/>
  <c r="S21" i="4"/>
  <c r="Z21" i="4"/>
  <c r="R21" i="4"/>
  <c r="W21" i="4"/>
  <c r="Y21" i="4"/>
  <c r="X21" i="4"/>
  <c r="Q22" i="4"/>
  <c r="E21" i="4"/>
  <c r="K21" i="4"/>
  <c r="H21" i="4"/>
  <c r="D21" i="4"/>
  <c r="I21" i="4"/>
  <c r="G21" i="4"/>
  <c r="F21" i="4"/>
  <c r="L21" i="4"/>
  <c r="J21" i="4"/>
  <c r="K50" i="11"/>
  <c r="K51" i="11"/>
  <c r="K54" i="11"/>
  <c r="K55" i="11"/>
  <c r="K45" i="11"/>
  <c r="K43" i="11"/>
  <c r="K49" i="11"/>
  <c r="K41" i="11"/>
  <c r="K52" i="11"/>
  <c r="K46" i="11"/>
  <c r="K48" i="11"/>
  <c r="K42" i="11"/>
  <c r="K56" i="11"/>
  <c r="K39" i="11"/>
  <c r="K44" i="11"/>
  <c r="K53" i="11"/>
  <c r="K38" i="11"/>
  <c r="K47" i="11"/>
  <c r="K40" i="11"/>
  <c r="K57" i="11"/>
  <c r="E16" i="12"/>
  <c r="J16" i="12"/>
  <c r="H16" i="12"/>
  <c r="K16" i="12"/>
  <c r="I16" i="12"/>
  <c r="D16" i="12"/>
  <c r="C16" i="12"/>
  <c r="F16" i="12"/>
  <c r="G16" i="12"/>
  <c r="U22" i="4"/>
  <c r="V22" i="4"/>
  <c r="T22" i="4"/>
  <c r="S22" i="4"/>
  <c r="Z22" i="4"/>
  <c r="R22" i="4"/>
  <c r="Y22" i="4"/>
  <c r="X22" i="4"/>
  <c r="W22" i="4"/>
  <c r="Q23" i="4"/>
  <c r="G22" i="4"/>
  <c r="I22" i="4"/>
  <c r="E22" i="4"/>
  <c r="H22" i="4"/>
  <c r="L22" i="4"/>
  <c r="K22" i="4"/>
  <c r="J22" i="4"/>
  <c r="F22" i="4"/>
  <c r="D22" i="4"/>
  <c r="I17" i="12"/>
  <c r="J17" i="12"/>
  <c r="F17" i="12"/>
  <c r="H17" i="12"/>
  <c r="E17" i="12"/>
  <c r="G17" i="12"/>
  <c r="D17" i="12"/>
  <c r="K17" i="12"/>
  <c r="C17" i="12"/>
  <c r="L42" i="11"/>
  <c r="L57" i="11"/>
  <c r="L44" i="11"/>
  <c r="L49" i="11"/>
  <c r="L45" i="11"/>
  <c r="L56" i="11"/>
  <c r="L40" i="11"/>
  <c r="L55" i="11"/>
  <c r="L53" i="11"/>
  <c r="L38" i="11"/>
  <c r="L39" i="11"/>
  <c r="L52" i="11"/>
  <c r="L48" i="11"/>
  <c r="L47" i="11"/>
  <c r="L46" i="11"/>
  <c r="L54" i="11"/>
  <c r="L43" i="11"/>
  <c r="L51" i="11"/>
  <c r="L41" i="11"/>
  <c r="L50" i="11"/>
  <c r="T23" i="4"/>
  <c r="S23" i="4"/>
  <c r="Z23" i="4"/>
  <c r="R23" i="4"/>
  <c r="Y23" i="4"/>
  <c r="U23" i="4"/>
  <c r="X23" i="4"/>
  <c r="W23" i="4"/>
  <c r="V23" i="4"/>
  <c r="Q24" i="4"/>
  <c r="E23" i="4"/>
  <c r="J23" i="4"/>
  <c r="L23" i="4"/>
  <c r="H23" i="4"/>
  <c r="D23" i="4"/>
  <c r="F23" i="4"/>
  <c r="G23" i="4"/>
  <c r="I23" i="4"/>
  <c r="K23" i="4"/>
  <c r="K18" i="12"/>
  <c r="G18" i="12"/>
  <c r="C18" i="12"/>
  <c r="E18" i="12"/>
  <c r="F18" i="12"/>
  <c r="I18" i="12"/>
  <c r="H18" i="12"/>
  <c r="D18" i="12"/>
  <c r="J18" i="12"/>
  <c r="M55" i="11"/>
  <c r="M50" i="11"/>
  <c r="M57" i="11"/>
  <c r="M47" i="11"/>
  <c r="M38" i="11"/>
  <c r="M54" i="11"/>
  <c r="M39" i="11"/>
  <c r="M43" i="11"/>
  <c r="M41" i="11"/>
  <c r="M40" i="11"/>
  <c r="M53" i="11"/>
  <c r="M51" i="11"/>
  <c r="M52" i="11"/>
  <c r="M56" i="11"/>
  <c r="M45" i="11"/>
  <c r="M46" i="11"/>
  <c r="M44" i="11"/>
  <c r="M42" i="11"/>
  <c r="M49" i="11"/>
  <c r="M48" i="11"/>
  <c r="S24" i="4"/>
  <c r="Z24" i="4"/>
  <c r="R24" i="4"/>
  <c r="Y24" i="4"/>
  <c r="X24" i="4"/>
  <c r="W24" i="4"/>
  <c r="V24" i="4"/>
  <c r="T24" i="4"/>
  <c r="U24" i="4"/>
  <c r="Q30" i="4"/>
  <c r="E24" i="4"/>
  <c r="F24" i="4"/>
  <c r="D24" i="4"/>
  <c r="G24" i="4"/>
  <c r="L24" i="4"/>
  <c r="I24" i="4"/>
  <c r="J24" i="4"/>
  <c r="H24" i="4"/>
  <c r="K24" i="4"/>
  <c r="N39" i="11"/>
  <c r="N48" i="11"/>
  <c r="N51" i="11"/>
  <c r="N41" i="11"/>
  <c r="N44" i="11"/>
  <c r="N53" i="11"/>
  <c r="N42" i="11"/>
  <c r="N40" i="11"/>
  <c r="N56" i="11"/>
  <c r="N57" i="11"/>
  <c r="N55" i="11"/>
  <c r="N46" i="11"/>
  <c r="N54" i="11"/>
  <c r="N43" i="11"/>
  <c r="N38" i="11"/>
  <c r="N52" i="11"/>
  <c r="N49" i="11"/>
  <c r="N50" i="11"/>
  <c r="N47" i="11"/>
  <c r="N45" i="11"/>
  <c r="G19" i="12"/>
  <c r="C19" i="12"/>
  <c r="D19" i="12"/>
  <c r="F19" i="12"/>
  <c r="K19" i="12"/>
  <c r="H19" i="12"/>
  <c r="I19" i="12"/>
  <c r="E19" i="12"/>
  <c r="J19" i="12"/>
  <c r="V30" i="4"/>
  <c r="U30" i="4"/>
  <c r="T30" i="4"/>
  <c r="W30" i="4"/>
  <c r="S30" i="4"/>
  <c r="Z30" i="4"/>
  <c r="R30" i="4"/>
  <c r="Y30" i="4"/>
  <c r="X30" i="4"/>
  <c r="Q31" i="4"/>
  <c r="L30" i="4"/>
  <c r="E30" i="4"/>
  <c r="K30" i="4"/>
  <c r="H30" i="4"/>
  <c r="G30" i="4"/>
  <c r="D30" i="4"/>
  <c r="I30" i="4"/>
  <c r="J30" i="4"/>
  <c r="F30" i="4"/>
  <c r="O39" i="11"/>
  <c r="O51" i="11"/>
  <c r="O57" i="11"/>
  <c r="O56" i="11"/>
  <c r="O53" i="11"/>
  <c r="O52" i="11"/>
  <c r="O44" i="11"/>
  <c r="O42" i="11"/>
  <c r="O55" i="11"/>
  <c r="O50" i="11"/>
  <c r="O49" i="11"/>
  <c r="O54" i="11"/>
  <c r="O48" i="11"/>
  <c r="O43" i="11"/>
  <c r="O47" i="11"/>
  <c r="O45" i="11"/>
  <c r="O41" i="11"/>
  <c r="O40" i="11"/>
  <c r="O38" i="11"/>
  <c r="O46" i="11"/>
  <c r="E20" i="12"/>
  <c r="J20" i="12"/>
  <c r="H20" i="12"/>
  <c r="K20" i="12"/>
  <c r="F20" i="12"/>
  <c r="G20" i="12"/>
  <c r="I20" i="12"/>
  <c r="D20" i="12"/>
  <c r="C20" i="12"/>
  <c r="U31" i="4"/>
  <c r="T31" i="4"/>
  <c r="S31" i="4"/>
  <c r="Z31" i="4"/>
  <c r="R31" i="4"/>
  <c r="V31" i="4"/>
  <c r="Y31" i="4"/>
  <c r="X31" i="4"/>
  <c r="W31" i="4"/>
  <c r="Q32" i="4"/>
  <c r="F31" i="4"/>
  <c r="G31" i="4"/>
  <c r="L31" i="4"/>
  <c r="H31" i="4"/>
  <c r="K31" i="4"/>
  <c r="J31" i="4"/>
  <c r="E31" i="4"/>
  <c r="I31" i="4"/>
  <c r="D31" i="4"/>
  <c r="G21" i="12"/>
  <c r="H21" i="12"/>
  <c r="C21" i="12"/>
  <c r="D21" i="12"/>
  <c r="E21" i="12"/>
  <c r="I21" i="12"/>
  <c r="J21" i="12"/>
  <c r="F21" i="12"/>
  <c r="K21" i="12"/>
  <c r="P39" i="11"/>
  <c r="P56" i="11"/>
  <c r="P46" i="11"/>
  <c r="P54" i="11"/>
  <c r="P57" i="11"/>
  <c r="P47" i="11"/>
  <c r="P49" i="11"/>
  <c r="P50" i="11"/>
  <c r="P51" i="11"/>
  <c r="P44" i="11"/>
  <c r="P41" i="11"/>
  <c r="P55" i="11"/>
  <c r="P53" i="11"/>
  <c r="P48" i="11"/>
  <c r="P43" i="11"/>
  <c r="P38" i="11"/>
  <c r="P40" i="11"/>
  <c r="P42" i="11"/>
  <c r="P45" i="11"/>
  <c r="P52" i="11"/>
  <c r="T32" i="4"/>
  <c r="S32" i="4"/>
  <c r="Z32" i="4"/>
  <c r="R32" i="4"/>
  <c r="Y32" i="4"/>
  <c r="X32" i="4"/>
  <c r="U32" i="4"/>
  <c r="W32" i="4"/>
  <c r="V32" i="4"/>
  <c r="Q33" i="4"/>
  <c r="D32" i="4"/>
  <c r="F32" i="4"/>
  <c r="J32" i="4"/>
  <c r="G32" i="4"/>
  <c r="E32" i="4"/>
  <c r="K32" i="4"/>
  <c r="L32" i="4"/>
  <c r="I32" i="4"/>
  <c r="H32" i="4"/>
  <c r="Q42" i="11"/>
  <c r="Q52" i="11"/>
  <c r="Q46" i="11"/>
  <c r="Q44" i="11"/>
  <c r="Q38" i="11"/>
  <c r="Q41" i="11"/>
  <c r="Q39" i="11"/>
  <c r="Q57" i="11"/>
  <c r="Q40" i="11"/>
  <c r="Q49" i="11"/>
  <c r="Q53" i="11"/>
  <c r="Q54" i="11"/>
  <c r="Q43" i="11"/>
  <c r="Q48" i="11"/>
  <c r="Q47" i="11"/>
  <c r="Q50" i="11"/>
  <c r="Q45" i="11"/>
  <c r="Q51" i="11"/>
  <c r="Q55" i="11"/>
  <c r="Q56" i="11"/>
  <c r="S33" i="4"/>
  <c r="Z33" i="4"/>
  <c r="R33" i="4"/>
  <c r="T33" i="4"/>
  <c r="Y33" i="4"/>
  <c r="X33" i="4"/>
  <c r="W33" i="4"/>
  <c r="V33" i="4"/>
  <c r="U33" i="4"/>
  <c r="Q34" i="4"/>
  <c r="L33" i="4"/>
  <c r="K33" i="4"/>
  <c r="F33" i="4"/>
  <c r="H33" i="4"/>
  <c r="G33" i="4"/>
  <c r="J33" i="4"/>
  <c r="I33" i="4"/>
  <c r="D33" i="4"/>
  <c r="E33" i="4"/>
  <c r="R46" i="11"/>
  <c r="R45" i="11"/>
  <c r="R48" i="11"/>
  <c r="R42" i="11"/>
  <c r="R50" i="11"/>
  <c r="R52" i="11"/>
  <c r="R44" i="11"/>
  <c r="R49" i="11"/>
  <c r="R38" i="11"/>
  <c r="R57" i="11"/>
  <c r="R47" i="11"/>
  <c r="R39" i="11"/>
  <c r="R43" i="11"/>
  <c r="R40" i="11"/>
  <c r="R41" i="11"/>
  <c r="R51" i="11"/>
  <c r="R53" i="11"/>
  <c r="R56" i="11"/>
  <c r="R55" i="11"/>
  <c r="R54" i="11"/>
  <c r="Z34" i="4"/>
  <c r="R34" i="4"/>
  <c r="S34" i="4"/>
  <c r="Y34" i="4"/>
  <c r="X34" i="4"/>
  <c r="W34" i="4"/>
  <c r="V34" i="4"/>
  <c r="U34" i="4"/>
  <c r="T34" i="4"/>
  <c r="Q35" i="4"/>
  <c r="D34" i="4"/>
  <c r="G34" i="4"/>
  <c r="I34" i="4"/>
  <c r="F34" i="4"/>
  <c r="E34" i="4"/>
  <c r="J34" i="4"/>
  <c r="H34" i="4"/>
  <c r="K34" i="4"/>
  <c r="L34" i="4"/>
  <c r="S44" i="11"/>
  <c r="S50" i="11"/>
  <c r="S55" i="11"/>
  <c r="S56" i="11"/>
  <c r="S53" i="11"/>
  <c r="S49" i="11"/>
  <c r="S41" i="11"/>
  <c r="S47" i="11"/>
  <c r="S48" i="11"/>
  <c r="S40" i="11"/>
  <c r="S45" i="11"/>
  <c r="S54" i="11"/>
  <c r="S38" i="11"/>
  <c r="S43" i="11"/>
  <c r="S39" i="11"/>
  <c r="S52" i="11"/>
  <c r="S42" i="11"/>
  <c r="S51" i="11"/>
  <c r="S57" i="11"/>
  <c r="S46" i="11"/>
  <c r="Y35" i="4"/>
  <c r="X35" i="4"/>
  <c r="W35" i="4"/>
  <c r="V35" i="4"/>
  <c r="U35" i="4"/>
  <c r="T35" i="4"/>
  <c r="R35" i="4"/>
  <c r="S35" i="4"/>
  <c r="Z35" i="4"/>
  <c r="Q36" i="4"/>
  <c r="L35" i="4"/>
  <c r="K35" i="4"/>
  <c r="D35" i="4"/>
  <c r="G35" i="4"/>
  <c r="F35" i="4"/>
  <c r="J35" i="4"/>
  <c r="H35" i="4"/>
  <c r="I35" i="4"/>
  <c r="E35" i="4"/>
  <c r="T41" i="11"/>
  <c r="T52" i="11"/>
  <c r="T55" i="11"/>
  <c r="T38" i="11"/>
  <c r="T50" i="11"/>
  <c r="T45" i="11"/>
  <c r="T54" i="11"/>
  <c r="T43" i="11"/>
  <c r="T57" i="11"/>
  <c r="T46" i="11"/>
  <c r="T47" i="11"/>
  <c r="T56" i="11"/>
  <c r="T53" i="11"/>
  <c r="T49" i="11"/>
  <c r="T42" i="11"/>
  <c r="T51" i="11"/>
  <c r="T44" i="11"/>
  <c r="T39" i="11"/>
  <c r="T40" i="11"/>
  <c r="T48" i="11"/>
  <c r="X36" i="4"/>
  <c r="W36" i="4"/>
  <c r="V36" i="4"/>
  <c r="Y36" i="4"/>
  <c r="U36" i="4"/>
  <c r="T36" i="4"/>
  <c r="S36" i="4"/>
  <c r="Z36" i="4"/>
  <c r="R36" i="4"/>
  <c r="Q37" i="4"/>
  <c r="D36" i="4"/>
  <c r="G36" i="4"/>
  <c r="E36" i="4"/>
  <c r="J36" i="4"/>
  <c r="L36" i="4"/>
  <c r="F36" i="4"/>
  <c r="K36" i="4"/>
  <c r="H36" i="4"/>
  <c r="I36" i="4"/>
  <c r="U43" i="11"/>
  <c r="U57" i="11"/>
  <c r="U44" i="11"/>
  <c r="U39" i="11"/>
  <c r="U55" i="11"/>
  <c r="U40" i="11"/>
  <c r="U49" i="11"/>
  <c r="U46" i="11"/>
  <c r="U48" i="11"/>
  <c r="U41" i="11"/>
  <c r="U52" i="11"/>
  <c r="U53" i="11"/>
  <c r="U38" i="11"/>
  <c r="U51" i="11"/>
  <c r="U50" i="11"/>
  <c r="U47" i="11"/>
  <c r="U42" i="11"/>
  <c r="U56" i="11"/>
  <c r="U45" i="11"/>
  <c r="U54" i="11"/>
  <c r="W37" i="4"/>
  <c r="X37" i="4"/>
  <c r="V37" i="4"/>
  <c r="U37" i="4"/>
  <c r="T37" i="4"/>
  <c r="S37" i="4"/>
  <c r="Z37" i="4"/>
  <c r="R37" i="4"/>
  <c r="Y37" i="4"/>
  <c r="Q38" i="4"/>
  <c r="D37" i="4"/>
  <c r="J37" i="4"/>
  <c r="I37" i="4"/>
  <c r="E37" i="4"/>
  <c r="F37" i="4"/>
  <c r="G37" i="4"/>
  <c r="L37" i="4"/>
  <c r="H37" i="4"/>
  <c r="K37" i="4"/>
  <c r="V51" i="11"/>
  <c r="V43" i="11"/>
  <c r="V48" i="11"/>
  <c r="V54" i="11"/>
  <c r="V45" i="11"/>
  <c r="V41" i="11"/>
  <c r="V52" i="11"/>
  <c r="V50" i="11"/>
  <c r="V49" i="11"/>
  <c r="V44" i="11"/>
  <c r="V42" i="11"/>
  <c r="V39" i="11"/>
  <c r="V57" i="11"/>
  <c r="V56" i="11"/>
  <c r="V46" i="11"/>
  <c r="V38" i="11"/>
  <c r="V40" i="11"/>
  <c r="V55" i="11"/>
  <c r="V47" i="11"/>
  <c r="V53" i="11"/>
  <c r="V38" i="4"/>
  <c r="U38" i="4"/>
  <c r="T38" i="4"/>
  <c r="S38" i="4"/>
  <c r="Z38" i="4"/>
  <c r="R38" i="4"/>
  <c r="W38" i="4"/>
  <c r="Y38" i="4"/>
  <c r="X38" i="4"/>
  <c r="Q39" i="4"/>
  <c r="J38" i="4"/>
  <c r="I38" i="4"/>
  <c r="D38" i="4"/>
  <c r="L38" i="4"/>
  <c r="F38" i="4"/>
  <c r="E38" i="4"/>
  <c r="K38" i="4"/>
  <c r="H38" i="4"/>
  <c r="G38" i="4"/>
  <c r="W57" i="11"/>
  <c r="W46" i="11"/>
  <c r="W41" i="11"/>
  <c r="W39" i="11"/>
  <c r="W47" i="11"/>
  <c r="W52" i="11"/>
  <c r="W40" i="11"/>
  <c r="W54" i="11"/>
  <c r="W48" i="11"/>
  <c r="W43" i="11"/>
  <c r="W45" i="11"/>
  <c r="W56" i="11"/>
  <c r="W53" i="11"/>
  <c r="W49" i="11"/>
  <c r="W44" i="11"/>
  <c r="W50" i="11"/>
  <c r="W55" i="11"/>
  <c r="W51" i="11"/>
  <c r="W38" i="11"/>
  <c r="W42" i="11"/>
  <c r="U39" i="4"/>
  <c r="T39" i="4"/>
  <c r="S39" i="4"/>
  <c r="V39" i="4"/>
  <c r="Z39" i="4"/>
  <c r="R39" i="4"/>
  <c r="Y39" i="4"/>
  <c r="X39" i="4"/>
  <c r="W39" i="4"/>
  <c r="Q40" i="4"/>
  <c r="J39" i="4"/>
  <c r="K39" i="4"/>
  <c r="E39" i="4"/>
  <c r="F39" i="4"/>
  <c r="L39" i="4"/>
  <c r="H39" i="4"/>
  <c r="I39" i="4"/>
  <c r="G39" i="4"/>
  <c r="D39" i="4"/>
  <c r="X46" i="11"/>
  <c r="X55" i="11"/>
  <c r="X56" i="11"/>
  <c r="X45" i="11"/>
  <c r="X48" i="11"/>
  <c r="X50" i="11"/>
  <c r="X41" i="11"/>
  <c r="X52" i="11"/>
  <c r="X38" i="11"/>
  <c r="X57" i="11"/>
  <c r="X39" i="11"/>
  <c r="X49" i="11"/>
  <c r="X47" i="11"/>
  <c r="X40" i="11"/>
  <c r="X53" i="11"/>
  <c r="X54" i="11"/>
  <c r="X42" i="11"/>
  <c r="X44" i="11"/>
  <c r="X43" i="11"/>
  <c r="X51" i="11"/>
  <c r="T40" i="4"/>
  <c r="S40" i="4"/>
  <c r="Z40" i="4"/>
  <c r="R40" i="4"/>
  <c r="Y40" i="4"/>
  <c r="X40" i="4"/>
  <c r="W40" i="4"/>
  <c r="U40" i="4"/>
  <c r="V40" i="4"/>
  <c r="Q41" i="4"/>
  <c r="H40" i="4"/>
  <c r="D40" i="4"/>
  <c r="J40" i="4"/>
  <c r="K40" i="4"/>
  <c r="G40" i="4"/>
  <c r="E40" i="4"/>
  <c r="F40" i="4"/>
  <c r="I40" i="4"/>
  <c r="L40" i="4"/>
  <c r="Y47" i="11"/>
  <c r="Y48" i="11"/>
  <c r="Y53" i="11"/>
  <c r="Y39" i="11"/>
  <c r="Y56" i="11"/>
  <c r="Y52" i="11"/>
  <c r="Y49" i="11"/>
  <c r="Y45" i="11"/>
  <c r="Y50" i="11"/>
  <c r="Y41" i="11"/>
  <c r="Y43" i="11"/>
  <c r="Y38" i="11"/>
  <c r="Y51" i="11"/>
  <c r="Y54" i="11"/>
  <c r="Y44" i="11"/>
  <c r="Y55" i="11"/>
  <c r="Y40" i="11"/>
  <c r="Y42" i="11"/>
  <c r="Y57" i="11"/>
  <c r="Y46" i="11"/>
  <c r="S41" i="4"/>
  <c r="Z41" i="4"/>
  <c r="R41" i="4"/>
  <c r="Y41" i="4"/>
  <c r="X41" i="4"/>
  <c r="T41" i="4"/>
  <c r="W41" i="4"/>
  <c r="V41" i="4"/>
  <c r="U41" i="4"/>
  <c r="Q42" i="4"/>
  <c r="L41" i="4"/>
  <c r="K41" i="4"/>
  <c r="E41" i="4"/>
  <c r="D41" i="4"/>
  <c r="H41" i="4"/>
  <c r="J41" i="4"/>
  <c r="I41" i="4"/>
  <c r="F41" i="4"/>
  <c r="G41" i="4"/>
  <c r="Z46" i="11"/>
  <c r="Z51" i="11"/>
  <c r="Z49" i="11"/>
  <c r="Z43" i="11"/>
  <c r="Z54" i="11"/>
  <c r="Z41" i="11"/>
  <c r="Z47" i="11"/>
  <c r="Z52" i="11"/>
  <c r="Z38" i="11"/>
  <c r="Z44" i="11"/>
  <c r="Z56" i="11"/>
  <c r="Z55" i="11"/>
  <c r="Z50" i="11"/>
  <c r="Z42" i="11"/>
  <c r="Z53" i="11"/>
  <c r="Z39" i="11"/>
  <c r="Z40" i="11"/>
  <c r="Z45" i="11"/>
  <c r="Z48" i="11"/>
  <c r="Z57" i="11"/>
  <c r="Z42" i="4"/>
  <c r="R42" i="4"/>
  <c r="S42" i="4"/>
  <c r="Y42" i="4"/>
  <c r="X42" i="4"/>
  <c r="W42" i="4"/>
  <c r="V42" i="4"/>
  <c r="U42" i="4"/>
  <c r="T42" i="4"/>
  <c r="Q43" i="4"/>
  <c r="G42" i="4"/>
  <c r="E42" i="4"/>
  <c r="L42" i="4"/>
  <c r="J42" i="4"/>
  <c r="D42" i="4"/>
  <c r="F42" i="4"/>
  <c r="K42" i="4"/>
  <c r="H42" i="4"/>
  <c r="I42" i="4"/>
  <c r="AA40" i="11"/>
  <c r="AA53" i="11"/>
  <c r="AA41" i="11"/>
  <c r="AA45" i="11"/>
  <c r="AA55" i="11"/>
  <c r="AA46" i="11"/>
  <c r="AA51" i="11"/>
  <c r="AA42" i="11"/>
  <c r="AA47" i="11"/>
  <c r="AA38" i="11"/>
  <c r="AA52" i="11"/>
  <c r="AA57" i="11"/>
  <c r="AA50" i="11"/>
  <c r="AA49" i="11"/>
  <c r="AA56" i="11"/>
  <c r="AA48" i="11"/>
  <c r="AA44" i="11"/>
  <c r="AA43" i="11"/>
  <c r="AA39" i="11"/>
  <c r="AA54" i="11"/>
  <c r="Y43" i="4"/>
  <c r="X43" i="4"/>
  <c r="R43" i="4"/>
  <c r="W43" i="4"/>
  <c r="V43" i="4"/>
  <c r="U43" i="4"/>
  <c r="Z43" i="4"/>
  <c r="T43" i="4"/>
  <c r="S43" i="4"/>
  <c r="Q44" i="4"/>
  <c r="F43" i="4"/>
  <c r="D43" i="4"/>
  <c r="I43" i="4"/>
  <c r="H43" i="4"/>
  <c r="E43" i="4"/>
  <c r="J43" i="4"/>
  <c r="L43" i="4"/>
  <c r="K43" i="4"/>
  <c r="G43" i="4"/>
  <c r="AB39" i="11"/>
  <c r="AB51" i="11"/>
  <c r="AB52" i="11"/>
  <c r="AB43" i="11"/>
  <c r="AB41" i="11"/>
  <c r="AB44" i="11"/>
  <c r="AB38" i="11"/>
  <c r="AB48" i="11"/>
  <c r="AB55" i="11"/>
  <c r="AB46" i="11"/>
  <c r="AB53" i="11"/>
  <c r="AB42" i="11"/>
  <c r="AB45" i="11"/>
  <c r="AB54" i="11"/>
  <c r="AB40" i="11"/>
  <c r="AB50" i="11"/>
  <c r="AB57" i="11"/>
  <c r="AB49" i="11"/>
  <c r="AB47" i="11"/>
  <c r="AB56" i="11"/>
  <c r="X44" i="4"/>
  <c r="W44" i="4"/>
  <c r="V44" i="4"/>
  <c r="Y44" i="4"/>
  <c r="U44" i="4"/>
  <c r="T44" i="4"/>
  <c r="S44" i="4"/>
  <c r="Z44" i="4"/>
  <c r="R44" i="4"/>
  <c r="Q45" i="4"/>
  <c r="K44" i="4"/>
  <c r="H44" i="4"/>
  <c r="J44" i="4"/>
  <c r="G44" i="4"/>
  <c r="F44" i="4"/>
  <c r="D44" i="4"/>
  <c r="I44" i="4"/>
  <c r="E44" i="4"/>
  <c r="L44" i="4"/>
  <c r="AC39" i="11"/>
  <c r="AC38" i="11"/>
  <c r="AC45" i="11"/>
  <c r="AC57" i="11"/>
  <c r="AC42" i="11"/>
  <c r="AC41" i="11"/>
  <c r="AC56" i="11"/>
  <c r="AC52" i="11"/>
  <c r="AC40" i="11"/>
  <c r="AC48" i="11"/>
  <c r="AC51" i="11"/>
  <c r="AC47" i="11"/>
  <c r="AC50" i="11"/>
  <c r="AC55" i="11"/>
  <c r="AC54" i="11"/>
  <c r="AC43" i="11"/>
  <c r="AC53" i="11"/>
  <c r="AC49" i="11"/>
  <c r="AC46" i="11"/>
  <c r="AC44" i="11"/>
  <c r="W45" i="4"/>
  <c r="X45" i="4"/>
  <c r="V45" i="4"/>
  <c r="U45" i="4"/>
  <c r="T45" i="4"/>
  <c r="S45" i="4"/>
  <c r="Z45" i="4"/>
  <c r="R45" i="4"/>
  <c r="Y45" i="4"/>
  <c r="I45" i="4"/>
  <c r="L45" i="4"/>
  <c r="H45" i="4"/>
  <c r="E45" i="4"/>
  <c r="G45" i="4"/>
  <c r="F45" i="4"/>
  <c r="J45" i="4"/>
  <c r="D45" i="4"/>
  <c r="K45" i="4"/>
  <c r="AD52" i="11"/>
  <c r="AD39" i="11"/>
  <c r="AD46" i="11"/>
  <c r="AD44" i="11"/>
  <c r="AD45" i="11"/>
  <c r="AD38" i="11"/>
  <c r="AD48" i="11"/>
  <c r="AD57" i="11"/>
  <c r="AD40" i="11"/>
  <c r="AD47" i="11"/>
  <c r="AD41" i="11"/>
  <c r="AD42" i="11"/>
  <c r="AD55" i="11"/>
  <c r="AD50" i="11"/>
  <c r="AD49" i="11"/>
  <c r="AD56" i="11"/>
  <c r="AD43" i="11"/>
  <c r="AD54" i="11"/>
  <c r="AD53" i="11"/>
  <c r="AD51" i="11"/>
  <c r="D57" i="4"/>
  <c r="E57" i="4"/>
  <c r="Q57" i="4"/>
  <c r="Q58" i="4"/>
  <c r="H57" i="4"/>
  <c r="F57" i="4"/>
  <c r="I57" i="4"/>
  <c r="K57" i="4"/>
  <c r="L57" i="4"/>
  <c r="J57" i="4"/>
  <c r="G57" i="4"/>
  <c r="AE45" i="11"/>
  <c r="AE55" i="11"/>
  <c r="AE43" i="11"/>
  <c r="AE46" i="11"/>
  <c r="AE57" i="11"/>
  <c r="AE52" i="11"/>
  <c r="AE38" i="11"/>
  <c r="AE42" i="11"/>
  <c r="AE50" i="11"/>
  <c r="AE48" i="11"/>
  <c r="AE49" i="11"/>
  <c r="AE44" i="11"/>
  <c r="AE56" i="11"/>
  <c r="AE40" i="11"/>
  <c r="AE53" i="11"/>
  <c r="AE47" i="11"/>
  <c r="AE39" i="11"/>
  <c r="AE41" i="11"/>
  <c r="AE54" i="11"/>
  <c r="AE51" i="11"/>
  <c r="S58" i="4"/>
  <c r="T58" i="4"/>
  <c r="Z58" i="4"/>
  <c r="R58" i="4"/>
  <c r="Y58" i="4"/>
  <c r="X58" i="4"/>
  <c r="W58" i="4"/>
  <c r="V58" i="4"/>
  <c r="U58" i="4"/>
  <c r="T57" i="4"/>
  <c r="S57" i="4"/>
  <c r="Z57" i="4"/>
  <c r="R57" i="4"/>
  <c r="U57" i="4"/>
  <c r="Y57" i="4"/>
  <c r="X57" i="4"/>
  <c r="W57" i="4"/>
  <c r="V57" i="4"/>
  <c r="F58" i="4"/>
  <c r="I58" i="4"/>
  <c r="H58" i="4"/>
  <c r="K58" i="4"/>
  <c r="E58" i="4"/>
  <c r="D58" i="4"/>
  <c r="L58" i="4"/>
  <c r="G58" i="4"/>
  <c r="J58" i="4"/>
  <c r="AF57" i="11"/>
  <c r="AF40" i="11"/>
  <c r="AF44" i="11"/>
  <c r="AF53" i="11"/>
  <c r="AF46" i="11"/>
  <c r="AF49" i="11"/>
  <c r="AF45" i="11"/>
  <c r="AF56" i="11"/>
  <c r="AF41" i="11"/>
  <c r="AF52" i="11"/>
  <c r="AF47" i="11"/>
  <c r="AF51" i="11"/>
  <c r="AF38" i="11"/>
  <c r="AF50" i="11"/>
  <c r="AF55" i="11"/>
  <c r="AF39" i="11"/>
  <c r="AF42" i="11"/>
  <c r="AF54" i="11"/>
  <c r="AF48" i="11"/>
  <c r="AF43" i="11"/>
  <c r="Q60" i="4"/>
  <c r="J59" i="4"/>
  <c r="F59" i="4"/>
  <c r="I59" i="4"/>
  <c r="E59" i="4"/>
  <c r="H59" i="4"/>
  <c r="K59" i="4"/>
  <c r="G59" i="4"/>
  <c r="L59" i="4"/>
  <c r="AG38" i="11"/>
  <c r="AG51" i="11"/>
  <c r="AG48" i="11"/>
  <c r="AG52" i="11"/>
  <c r="AG45" i="11"/>
  <c r="AG56" i="11"/>
  <c r="AG44" i="11"/>
  <c r="AG39" i="11"/>
  <c r="AG42" i="11"/>
  <c r="AG54" i="11"/>
  <c r="AG55" i="11"/>
  <c r="AG57" i="11"/>
  <c r="AG47" i="11"/>
  <c r="AG50" i="11"/>
  <c r="AG49" i="11"/>
  <c r="AG43" i="11"/>
  <c r="AG40" i="11"/>
  <c r="AG53" i="11"/>
  <c r="AG41" i="11"/>
  <c r="AG46" i="11"/>
  <c r="Y60" i="4"/>
  <c r="U60" i="4"/>
  <c r="S60" i="4"/>
  <c r="V60" i="4"/>
  <c r="X60" i="4"/>
  <c r="T60" i="4"/>
  <c r="W60" i="4"/>
  <c r="Z60" i="4"/>
  <c r="Q61" i="4"/>
  <c r="I60" i="4"/>
  <c r="H60" i="4"/>
  <c r="G60" i="4"/>
  <c r="L60" i="4"/>
  <c r="K60" i="4"/>
  <c r="F60" i="4"/>
  <c r="J60" i="4"/>
  <c r="E60" i="4"/>
  <c r="AH41" i="11"/>
  <c r="AH55" i="11"/>
  <c r="AH54" i="11"/>
  <c r="AH45" i="11"/>
  <c r="AH46" i="11"/>
  <c r="AH49" i="11"/>
  <c r="AH56" i="11"/>
  <c r="AH53" i="11"/>
  <c r="AH42" i="11"/>
  <c r="AH39" i="11"/>
  <c r="AH44" i="11"/>
  <c r="AH43" i="11"/>
  <c r="AH57" i="11"/>
  <c r="AH48" i="11"/>
  <c r="AH40" i="11"/>
  <c r="AH38" i="11"/>
  <c r="AH51" i="11"/>
  <c r="AH52" i="11"/>
  <c r="AH50" i="11"/>
  <c r="AH47" i="11"/>
  <c r="X61" i="4"/>
  <c r="T61" i="4"/>
  <c r="Z61" i="4"/>
  <c r="U61" i="4"/>
  <c r="W61" i="4"/>
  <c r="S61" i="4"/>
  <c r="V61" i="4"/>
  <c r="Y61" i="4"/>
  <c r="Q62" i="4"/>
  <c r="K61" i="4"/>
  <c r="J61" i="4"/>
  <c r="G61" i="4"/>
  <c r="F61" i="4"/>
  <c r="D61" i="4"/>
  <c r="I61" i="4"/>
  <c r="H61" i="4"/>
  <c r="E61" i="4"/>
  <c r="L61" i="4"/>
  <c r="AI46" i="11"/>
  <c r="AI54" i="11"/>
  <c r="AI38" i="11"/>
  <c r="AI51" i="11"/>
  <c r="AI57" i="11"/>
  <c r="AI49" i="11"/>
  <c r="AI53" i="11"/>
  <c r="AI47" i="11"/>
  <c r="AI39" i="11"/>
  <c r="AI42" i="11"/>
  <c r="AI40" i="11"/>
  <c r="AI48" i="11"/>
  <c r="AI56" i="11"/>
  <c r="AI55" i="11"/>
  <c r="AI43" i="11"/>
  <c r="AI45" i="11"/>
  <c r="AI44" i="11"/>
  <c r="AI50" i="11"/>
  <c r="AI41" i="11"/>
  <c r="AI52" i="11"/>
  <c r="W62" i="4"/>
  <c r="S62" i="4"/>
  <c r="Y62" i="4"/>
  <c r="T62" i="4"/>
  <c r="Z62" i="4"/>
  <c r="V62" i="4"/>
  <c r="U62" i="4"/>
  <c r="X62" i="4"/>
  <c r="Q63" i="4"/>
  <c r="G62" i="4"/>
  <c r="E62" i="4"/>
  <c r="D62" i="4"/>
  <c r="J62" i="4"/>
  <c r="I62" i="4"/>
  <c r="H62" i="4"/>
  <c r="F62" i="4"/>
  <c r="K62" i="4"/>
  <c r="L62" i="4"/>
  <c r="AJ54" i="11"/>
  <c r="AJ42" i="11"/>
  <c r="AJ57" i="11"/>
  <c r="AJ46" i="11"/>
  <c r="AJ53" i="11"/>
  <c r="AJ49" i="11"/>
  <c r="AJ45" i="11"/>
  <c r="AJ38" i="11"/>
  <c r="AJ55" i="11"/>
  <c r="AJ40" i="11"/>
  <c r="AJ44" i="11"/>
  <c r="AJ48" i="11"/>
  <c r="AJ43" i="11"/>
  <c r="AJ47" i="11"/>
  <c r="AJ39" i="11"/>
  <c r="AJ50" i="11"/>
  <c r="AJ52" i="11"/>
  <c r="AJ51" i="11"/>
  <c r="AJ56" i="11"/>
  <c r="AJ41" i="11"/>
  <c r="Z63" i="4"/>
  <c r="V63" i="4"/>
  <c r="X63" i="4"/>
  <c r="S63" i="4"/>
  <c r="Y63" i="4"/>
  <c r="U63" i="4"/>
  <c r="T63" i="4"/>
  <c r="W63" i="4"/>
  <c r="Q64" i="4"/>
  <c r="J63" i="4"/>
  <c r="H63" i="4"/>
  <c r="L63" i="4"/>
  <c r="F63" i="4"/>
  <c r="E63" i="4"/>
  <c r="D63" i="4"/>
  <c r="K63" i="4"/>
  <c r="G63" i="4"/>
  <c r="I63" i="4"/>
  <c r="X64" i="4"/>
  <c r="T64" i="4"/>
  <c r="V64" i="4"/>
  <c r="U64" i="4"/>
  <c r="W64" i="4"/>
  <c r="S64" i="4"/>
  <c r="Z64" i="4"/>
  <c r="Y64" i="4"/>
  <c r="Q65" i="4"/>
  <c r="H64" i="4"/>
  <c r="I64" i="4"/>
  <c r="J64" i="4"/>
  <c r="F64" i="4"/>
  <c r="D64" i="4"/>
  <c r="E64" i="4"/>
  <c r="K64" i="4"/>
  <c r="L64" i="4"/>
  <c r="G64" i="4"/>
  <c r="W65" i="4"/>
  <c r="S65" i="4"/>
  <c r="U65" i="4"/>
  <c r="T65" i="4"/>
  <c r="Z65" i="4"/>
  <c r="V65" i="4"/>
  <c r="Y65" i="4"/>
  <c r="X65" i="4"/>
  <c r="Q66" i="4"/>
  <c r="G65" i="4"/>
  <c r="F65" i="4"/>
  <c r="H65" i="4"/>
  <c r="D65" i="4"/>
  <c r="L65" i="4"/>
  <c r="K65" i="4"/>
  <c r="I65" i="4"/>
  <c r="E65" i="4"/>
  <c r="J65" i="4"/>
  <c r="Z66" i="4"/>
  <c r="V66" i="4"/>
  <c r="X66" i="4"/>
  <c r="S66" i="4"/>
  <c r="Y66" i="4"/>
  <c r="U66" i="4"/>
  <c r="T66" i="4"/>
  <c r="W66" i="4"/>
  <c r="Q67" i="4"/>
  <c r="J66" i="4"/>
  <c r="E66" i="4"/>
  <c r="D66" i="4"/>
  <c r="I66" i="4"/>
  <c r="H66" i="4"/>
  <c r="G66" i="4"/>
  <c r="F66" i="4"/>
  <c r="K66" i="4"/>
  <c r="L66" i="4"/>
  <c r="Y67" i="4"/>
  <c r="U67" i="4"/>
  <c r="W67" i="4"/>
  <c r="Z67" i="4"/>
  <c r="R67" i="4"/>
  <c r="X67" i="4"/>
  <c r="T67" i="4"/>
  <c r="S67" i="4"/>
  <c r="V67" i="4"/>
  <c r="K67" i="4"/>
  <c r="L67" i="4"/>
  <c r="H67" i="4"/>
  <c r="G67" i="4"/>
  <c r="J67" i="4"/>
  <c r="D67" i="4"/>
  <c r="E67" i="4"/>
  <c r="F67" i="4"/>
  <c r="I67" i="4"/>
  <c r="B16" i="17"/>
  <c r="B11" i="17"/>
  <c r="B13" i="17"/>
  <c r="B15" i="17"/>
  <c r="B12" i="17"/>
  <c r="B17" i="17"/>
  <c r="B14" i="17"/>
  <c r="G8" i="17"/>
  <c r="G16" i="17"/>
  <c r="C8" i="17"/>
  <c r="C16" i="17"/>
  <c r="D8" i="17"/>
  <c r="D13" i="17"/>
  <c r="E8" i="17"/>
  <c r="F8" i="17"/>
  <c r="F17" i="17"/>
  <c r="H8" i="17"/>
  <c r="H16" i="17"/>
  <c r="H15" i="17"/>
  <c r="I8" i="17"/>
  <c r="I12" i="17"/>
  <c r="B9" i="17"/>
  <c r="F14" i="17"/>
  <c r="D17" i="17"/>
  <c r="F16" i="17"/>
  <c r="D12" i="17"/>
  <c r="G12" i="17"/>
  <c r="H13" i="17"/>
  <c r="G14" i="17"/>
  <c r="B10" i="17"/>
  <c r="E9" i="17"/>
  <c r="E10" i="17"/>
  <c r="C9" i="17"/>
  <c r="C10" i="17"/>
  <c r="D9" i="17"/>
  <c r="D10" i="17"/>
  <c r="H9" i="17"/>
  <c r="H10" i="17"/>
  <c r="C17" i="17"/>
  <c r="C11" i="17"/>
  <c r="C12" i="17"/>
  <c r="C13" i="17"/>
  <c r="C15" i="17"/>
  <c r="C14" i="17"/>
  <c r="E11" i="17"/>
  <c r="E16" i="17"/>
  <c r="E15" i="17"/>
  <c r="E17" i="17"/>
  <c r="E13" i="17"/>
  <c r="E14" i="17"/>
  <c r="I9" i="17"/>
  <c r="I17" i="17"/>
  <c r="I13" i="17"/>
  <c r="I16" i="17"/>
  <c r="I15" i="17"/>
  <c r="I11" i="17"/>
  <c r="F9" i="17"/>
  <c r="F10" i="17"/>
  <c r="E12" i="17"/>
  <c r="I14" i="17"/>
  <c r="G9" i="17"/>
  <c r="G10" i="17"/>
  <c r="H14" i="17"/>
  <c r="H17" i="17"/>
  <c r="F13" i="17"/>
  <c r="D16" i="17"/>
  <c r="G17" i="17"/>
  <c r="H12" i="17"/>
  <c r="H11" i="17"/>
  <c r="F15" i="17"/>
  <c r="F11" i="17"/>
  <c r="D11" i="17"/>
  <c r="D14" i="17"/>
  <c r="G13" i="17"/>
  <c r="G11" i="17"/>
  <c r="F12" i="17"/>
  <c r="D15" i="17"/>
  <c r="G15" i="17"/>
  <c r="J13" i="17"/>
  <c r="J17" i="17"/>
  <c r="J14" i="17"/>
  <c r="J11" i="17"/>
  <c r="J16" i="17"/>
  <c r="I10" i="17"/>
  <c r="J12" i="17"/>
  <c r="J15" i="17"/>
  <c r="K13" i="17"/>
  <c r="K12" i="17"/>
  <c r="K15" i="17"/>
  <c r="K17" i="17"/>
  <c r="K11" i="17"/>
  <c r="K16" i="17"/>
  <c r="K14" i="17"/>
  <c r="L16" i="17"/>
  <c r="L12" i="17"/>
  <c r="L15" i="17"/>
  <c r="L14" i="17"/>
  <c r="L13" i="17"/>
  <c r="L17" i="17"/>
  <c r="L11" i="17"/>
  <c r="M17" i="17"/>
  <c r="M16" i="17"/>
  <c r="M13" i="17"/>
  <c r="M15" i="17"/>
  <c r="M11" i="17"/>
  <c r="M12" i="17"/>
  <c r="M14" i="17"/>
  <c r="N12" i="17"/>
  <c r="N16" i="17"/>
  <c r="N14" i="17"/>
  <c r="N17" i="17"/>
  <c r="N13" i="17"/>
  <c r="N15" i="17"/>
  <c r="N11" i="17"/>
  <c r="O15" i="17"/>
  <c r="O17" i="17"/>
  <c r="O12" i="17"/>
  <c r="O13" i="17"/>
  <c r="O11" i="17"/>
  <c r="O16" i="17"/>
  <c r="O14" i="17"/>
  <c r="P15" i="17"/>
  <c r="P16" i="17"/>
  <c r="P12" i="17"/>
  <c r="P17" i="17"/>
  <c r="P11" i="17"/>
  <c r="P14" i="17"/>
  <c r="P13" i="17"/>
  <c r="Q12" i="17"/>
  <c r="Q14" i="17"/>
  <c r="Q16" i="17"/>
  <c r="Q11" i="17"/>
  <c r="Q15" i="17"/>
  <c r="Q17" i="17"/>
  <c r="Q13" i="17"/>
  <c r="R15" i="17"/>
  <c r="R17" i="17"/>
  <c r="R12" i="17"/>
  <c r="R16" i="17"/>
  <c r="R11" i="17"/>
  <c r="R14" i="17"/>
  <c r="R13" i="17"/>
  <c r="T13" i="17"/>
  <c r="T16" i="17"/>
  <c r="T15" i="17"/>
  <c r="T14" i="17"/>
  <c r="T11" i="17"/>
  <c r="T12" i="17"/>
  <c r="T17" i="17"/>
  <c r="S16" i="17"/>
  <c r="S17" i="17"/>
  <c r="S12" i="17"/>
  <c r="S14" i="17"/>
  <c r="S11" i="17"/>
  <c r="S13" i="17"/>
  <c r="S15" i="17"/>
  <c r="U14" i="17"/>
  <c r="U11" i="17"/>
  <c r="U15" i="17"/>
  <c r="U17" i="17"/>
  <c r="U12" i="17"/>
  <c r="U13" i="17"/>
  <c r="U16" i="17"/>
  <c r="V17" i="17"/>
  <c r="V16" i="17"/>
  <c r="V14" i="17"/>
  <c r="V13" i="17"/>
  <c r="V15" i="17"/>
  <c r="V11" i="17"/>
  <c r="V12" i="17"/>
  <c r="W16" i="17"/>
  <c r="W11" i="17"/>
  <c r="W13" i="17"/>
  <c r="W12" i="17"/>
  <c r="W15" i="17"/>
  <c r="W14" i="17"/>
  <c r="W17" i="17"/>
  <c r="X11" i="17"/>
  <c r="X14" i="17"/>
  <c r="X15" i="17"/>
  <c r="X16" i="17"/>
  <c r="X17" i="17"/>
  <c r="X12" i="17"/>
  <c r="X13" i="17"/>
  <c r="Y14" i="17"/>
  <c r="Y17" i="17"/>
  <c r="Y13" i="17"/>
  <c r="Y11" i="17"/>
  <c r="Y12" i="17"/>
  <c r="Y15" i="17"/>
  <c r="Y16" i="17"/>
  <c r="Z12" i="17"/>
  <c r="Z11" i="17"/>
  <c r="Z17" i="17"/>
  <c r="Z14" i="17"/>
  <c r="Z16" i="17"/>
  <c r="Z15" i="17"/>
  <c r="Z13" i="17"/>
  <c r="AA14" i="17"/>
  <c r="AA15" i="17"/>
  <c r="AA13" i="17"/>
  <c r="AA12" i="17"/>
  <c r="AA11" i="17"/>
  <c r="AA16" i="17"/>
  <c r="AA17" i="17"/>
  <c r="AB11" i="17"/>
  <c r="AB15" i="17"/>
  <c r="AB12" i="17"/>
  <c r="AB16" i="17"/>
  <c r="AB14" i="17"/>
  <c r="AB13" i="17"/>
  <c r="AB17" i="17"/>
  <c r="AC11" i="17"/>
  <c r="AC12" i="17"/>
  <c r="AC17" i="17"/>
  <c r="AC13" i="17"/>
  <c r="AC15" i="17"/>
  <c r="AC16" i="17"/>
  <c r="AC14" i="17"/>
  <c r="AD17" i="17"/>
  <c r="AD14" i="17"/>
  <c r="AD13" i="17"/>
  <c r="AD15" i="17"/>
  <c r="AD16" i="17"/>
  <c r="AD12" i="17"/>
  <c r="AD11" i="17"/>
  <c r="AE14" i="17"/>
  <c r="AE12" i="17"/>
  <c r="AE15" i="17"/>
  <c r="AE11" i="17"/>
  <c r="AE17" i="17"/>
  <c r="AE16" i="17"/>
  <c r="AE13" i="17"/>
  <c r="AF11" i="17"/>
  <c r="AF17" i="17"/>
  <c r="AF14" i="17"/>
  <c r="AF13" i="17"/>
  <c r="AF12" i="17"/>
  <c r="AF16" i="17"/>
  <c r="AF15" i="17"/>
  <c r="AG13" i="17"/>
  <c r="AG11" i="17"/>
  <c r="AG17" i="17"/>
  <c r="AG14" i="17"/>
  <c r="AG15" i="17"/>
  <c r="AG12" i="17"/>
  <c r="AG16" i="17"/>
  <c r="AH12" i="17"/>
  <c r="AH14" i="17"/>
  <c r="AH13" i="17"/>
  <c r="AH16" i="17"/>
  <c r="AH11" i="17"/>
  <c r="AH17" i="17"/>
  <c r="AH15" i="17"/>
  <c r="AI14" i="17"/>
  <c r="AI11" i="17"/>
  <c r="AI17" i="17"/>
  <c r="AI12" i="17"/>
  <c r="AI16" i="17"/>
  <c r="AI15" i="17"/>
  <c r="AI13" i="17"/>
  <c r="AJ12" i="17"/>
  <c r="AJ17" i="17"/>
  <c r="AJ13" i="17"/>
  <c r="AJ14" i="17"/>
  <c r="AJ16" i="17"/>
  <c r="AJ11" i="17"/>
  <c r="AJ15" i="17"/>
  <c r="AK11" i="17"/>
  <c r="AK14" i="17"/>
  <c r="AK13" i="17"/>
  <c r="AK16" i="17"/>
  <c r="AK15" i="17"/>
  <c r="AK17" i="17"/>
  <c r="AK12" i="17"/>
  <c r="AL16" i="17"/>
  <c r="AL14" i="17"/>
  <c r="AL17" i="17"/>
  <c r="AL12" i="17"/>
  <c r="AL13" i="17"/>
  <c r="AL11" i="17"/>
  <c r="AL15" i="17"/>
  <c r="AM13" i="17"/>
  <c r="AM14" i="17"/>
  <c r="AM17" i="17"/>
  <c r="AM15" i="17"/>
  <c r="AM12" i="17"/>
  <c r="AM11" i="17"/>
  <c r="AM16" i="17"/>
  <c r="AN14" i="17"/>
  <c r="AN16" i="17"/>
  <c r="AN13" i="17"/>
  <c r="AN12" i="17"/>
  <c r="AN17" i="17"/>
  <c r="AN15" i="17"/>
  <c r="AN11" i="17"/>
  <c r="AO12" i="17"/>
  <c r="AO16" i="17"/>
  <c r="AO17" i="17"/>
  <c r="AO14" i="17"/>
  <c r="AO11" i="17"/>
  <c r="AO15" i="17"/>
  <c r="AO13" i="17"/>
  <c r="AP13" i="17"/>
  <c r="AP11" i="17"/>
  <c r="AP14" i="17"/>
  <c r="AP16" i="17"/>
  <c r="AP12" i="17"/>
  <c r="AP15" i="17"/>
  <c r="AP17" i="17"/>
  <c r="AQ13" i="17"/>
  <c r="AQ16" i="17"/>
  <c r="AQ14" i="17"/>
  <c r="AQ15" i="17"/>
  <c r="AQ12" i="17"/>
  <c r="AQ11" i="17"/>
  <c r="AQ17" i="17"/>
  <c r="AR13" i="17"/>
  <c r="AR12" i="17"/>
  <c r="AR14" i="17"/>
  <c r="AR15" i="17"/>
  <c r="AR17" i="17"/>
  <c r="AR16" i="17"/>
  <c r="AR11" i="17"/>
  <c r="AS15" i="17"/>
  <c r="AS11" i="17"/>
  <c r="AS12" i="17"/>
  <c r="AS14" i="17"/>
  <c r="AS16" i="17"/>
  <c r="AS13" i="17"/>
  <c r="AS17" i="17"/>
  <c r="Y10" i="17"/>
  <c r="Z9" i="17"/>
  <c r="Z10" i="17"/>
  <c r="AA9" i="17"/>
  <c r="AB9" i="17"/>
  <c r="AA10" i="17"/>
  <c r="AB10" i="17"/>
  <c r="AC9" i="17"/>
  <c r="AC10" i="17"/>
  <c r="AD9" i="17"/>
  <c r="AD10" i="17"/>
  <c r="AE9" i="17"/>
  <c r="AE10" i="17"/>
  <c r="AF9" i="17"/>
  <c r="AG9" i="17"/>
  <c r="AF10" i="17"/>
  <c r="AG10" i="17"/>
  <c r="AH9" i="17"/>
  <c r="AI9" i="17"/>
  <c r="AH10" i="17"/>
  <c r="AJ9" i="17"/>
  <c r="AI10" i="17"/>
  <c r="AJ10" i="17"/>
  <c r="AK9" i="17"/>
  <c r="AL9" i="17"/>
  <c r="AK10" i="17"/>
  <c r="AL10" i="17"/>
  <c r="AM9" i="17"/>
  <c r="AN9" i="17"/>
  <c r="AM10" i="17"/>
  <c r="AN10" i="17"/>
  <c r="AO9" i="17"/>
  <c r="AP9" i="17"/>
  <c r="AO10" i="17"/>
  <c r="AP10" i="17"/>
  <c r="AQ9" i="17"/>
  <c r="AQ10" i="17"/>
  <c r="AR9" i="17"/>
  <c r="AS9" i="17"/>
  <c r="AS10" i="17"/>
  <c r="AR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X10" i="17"/>
  <c r="W10" i="17"/>
  <c r="R12" i="5"/>
  <c r="S12" i="5"/>
  <c r="T12" i="5"/>
  <c r="U12" i="5"/>
  <c r="V12" i="5"/>
  <c r="W12" i="5"/>
  <c r="X12" i="5"/>
  <c r="Q12" i="5"/>
</calcChain>
</file>

<file path=xl/comments1.xml><?xml version="1.0" encoding="utf-8"?>
<comments xmlns="http://schemas.openxmlformats.org/spreadsheetml/2006/main">
  <authors>
    <author>Tara Caetano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Tara Caetano:</t>
        </r>
        <r>
          <rPr>
            <sz val="9"/>
            <color indexed="81"/>
            <rFont val="Tahoma"/>
            <family val="2"/>
          </rPr>
          <t xml:space="preserve">
Changed from 3 to 0</t>
        </r>
      </text>
    </comment>
  </commentList>
</comments>
</file>

<file path=xl/sharedStrings.xml><?xml version="1.0" encoding="utf-8"?>
<sst xmlns="http://schemas.openxmlformats.org/spreadsheetml/2006/main" count="1309" uniqueCount="322">
  <si>
    <t>GDX index</t>
  </si>
  <si>
    <t>rdim</t>
  </si>
  <si>
    <t>cdim</t>
  </si>
  <si>
    <t>par</t>
  </si>
  <si>
    <t>Sets and parameters used in 2simulation.gms</t>
  </si>
  <si>
    <t>T</t>
  </si>
  <si>
    <t>TC</t>
  </si>
  <si>
    <t>X</t>
  </si>
  <si>
    <t>XC</t>
  </si>
  <si>
    <t>dset</t>
  </si>
  <si>
    <t>sets!a7</t>
  </si>
  <si>
    <t>sets!b7</t>
  </si>
  <si>
    <t>Time periods</t>
  </si>
  <si>
    <t>Simulations</t>
  </si>
  <si>
    <t>All</t>
  </si>
  <si>
    <t>Active</t>
  </si>
  <si>
    <t>base</t>
  </si>
  <si>
    <t>Closures</t>
  </si>
  <si>
    <t>Fixed factors</t>
  </si>
  <si>
    <t>Macro and factor market closures</t>
  </si>
  <si>
    <t>Land</t>
  </si>
  <si>
    <t>Capital</t>
  </si>
  <si>
    <t>FL</t>
  </si>
  <si>
    <t>AFX</t>
  </si>
  <si>
    <t>awatr</t>
  </si>
  <si>
    <t>Macro</t>
  </si>
  <si>
    <t>Numerraire</t>
  </si>
  <si>
    <t>dum</t>
  </si>
  <si>
    <t>Macro closure options (selected on simulation sheets)</t>
  </si>
  <si>
    <t>Savings-invest.</t>
  </si>
  <si>
    <t>s-i</t>
  </si>
  <si>
    <t>Numeraire</t>
  </si>
  <si>
    <t>Government</t>
  </si>
  <si>
    <t>gov</t>
  </si>
  <si>
    <t>CPI is numeraire (and fixed) -- DPI is flexible</t>
  </si>
  <si>
    <t>Foreign</t>
  </si>
  <si>
    <t>row</t>
  </si>
  <si>
    <t>DPI is numeraire (and fixed) -- CPI is flexible</t>
  </si>
  <si>
    <t>Factors</t>
  </si>
  <si>
    <t>Labor</t>
  </si>
  <si>
    <t>Savings-investment</t>
  </si>
  <si>
    <t>investment-driven savings -- uniform mps rate point change for selected institutions</t>
  </si>
  <si>
    <t>investment-driven savings -- scaled mps for for selected institutions</t>
  </si>
  <si>
    <t>investment is savings-driven</t>
  </si>
  <si>
    <t>investment and govt expenditure are fixed shares of absorption - uniform mps rate point change - balanced closure</t>
  </si>
  <si>
    <t>investment and govt expenditure are fixed shares of absorption - scaled mps - balanced closure</t>
  </si>
  <si>
    <t>Government account</t>
  </si>
  <si>
    <t>government savings are flexible, direct tax rate is fixed</t>
  </si>
  <si>
    <t>government savings are fixed, uniform direct tax rate point change for selected ins</t>
  </si>
  <si>
    <t>government savings are fixed, scaled direct tax rate for selected institutions</t>
  </si>
  <si>
    <t>Current account</t>
  </si>
  <si>
    <t>exchange rate is flexible, foreign savings are fixed</t>
  </si>
  <si>
    <t>exchange rate is fixed, foreign savings are flexible</t>
  </si>
  <si>
    <t>fcap</t>
  </si>
  <si>
    <t>Factor closure options (selected on simulation sheets)</t>
  </si>
  <si>
    <t>fully employed and mobile</t>
  </si>
  <si>
    <t>fully employed and activity-specific</t>
  </si>
  <si>
    <t>unemployed and mobile</t>
  </si>
  <si>
    <t>Factor and macroeconomic closures</t>
  </si>
  <si>
    <t>aagri</t>
  </si>
  <si>
    <t>acoal</t>
  </si>
  <si>
    <t>aomin</t>
  </si>
  <si>
    <t>afood</t>
  </si>
  <si>
    <t>atext</t>
  </si>
  <si>
    <t>apetr</t>
  </si>
  <si>
    <t>anmet</t>
  </si>
  <si>
    <t>amach</t>
  </si>
  <si>
    <t>avehi</t>
  </si>
  <si>
    <t>aoman</t>
  </si>
  <si>
    <t>aelec</t>
  </si>
  <si>
    <t>acons</t>
  </si>
  <si>
    <t>atrad</t>
  </si>
  <si>
    <t>atran</t>
  </si>
  <si>
    <t>acomm</t>
  </si>
  <si>
    <t>afsrv</t>
  </si>
  <si>
    <t>agsrv</t>
  </si>
  <si>
    <t>nat</t>
  </si>
  <si>
    <t>Total factor productivity growth rates</t>
  </si>
  <si>
    <t>Factor-specific productivity growth rates</t>
  </si>
  <si>
    <t>eps</t>
  </si>
  <si>
    <t>Sector-specific capital stock fixed growth rates</t>
  </si>
  <si>
    <t>Factor supply  growth rates</t>
  </si>
  <si>
    <t>Government consumption spending</t>
  </si>
  <si>
    <t>Government transfers to households</t>
  </si>
  <si>
    <t>Household remittances</t>
  </si>
  <si>
    <t>Foreign savings</t>
  </si>
  <si>
    <t>Government savings</t>
  </si>
  <si>
    <t>World export prices</t>
  </si>
  <si>
    <t>World import prices</t>
  </si>
  <si>
    <t>qg</t>
  </si>
  <si>
    <t>gtrh</t>
  </si>
  <si>
    <t>hrem</t>
  </si>
  <si>
    <t>fsav</t>
  </si>
  <si>
    <t>gsav</t>
  </si>
  <si>
    <t>pwe</t>
  </si>
  <si>
    <t>pwm</t>
  </si>
  <si>
    <t>Miscellaneous projections</t>
  </si>
  <si>
    <t>tfp!a6</t>
  </si>
  <si>
    <t>facprod!a6</t>
  </si>
  <si>
    <t>facsup!a6</t>
  </si>
  <si>
    <t>fixcap!a6</t>
  </si>
  <si>
    <t>misc!b6</t>
  </si>
  <si>
    <t>closures!a7</t>
  </si>
  <si>
    <t>closures!b7</t>
  </si>
  <si>
    <t>init</t>
  </si>
  <si>
    <t>acoil</t>
  </si>
  <si>
    <t>oil</t>
  </si>
  <si>
    <t>ctl</t>
  </si>
  <si>
    <t>gtl</t>
  </si>
  <si>
    <t>bio</t>
  </si>
  <si>
    <t>nuc</t>
  </si>
  <si>
    <t>gas</t>
  </si>
  <si>
    <t>flab-p</t>
  </si>
  <si>
    <t>flab-m</t>
  </si>
  <si>
    <t>flab-s</t>
  </si>
  <si>
    <t>flab-t</t>
  </si>
  <si>
    <t>abevt</t>
  </si>
  <si>
    <t>aclth</t>
  </si>
  <si>
    <t>aleat</t>
  </si>
  <si>
    <t>afoot</t>
  </si>
  <si>
    <t>awood</t>
  </si>
  <si>
    <t>apapr</t>
  </si>
  <si>
    <t>aprnt</t>
  </si>
  <si>
    <t>abchm</t>
  </si>
  <si>
    <t>aochm</t>
  </si>
  <si>
    <t>arubb</t>
  </si>
  <si>
    <t>aplas</t>
  </si>
  <si>
    <t>aglas</t>
  </si>
  <si>
    <t>airon</t>
  </si>
  <si>
    <t>anfrm</t>
  </si>
  <si>
    <t>ametp</t>
  </si>
  <si>
    <t>aemch</t>
  </si>
  <si>
    <t>asequ</t>
  </si>
  <si>
    <t>atequ</t>
  </si>
  <si>
    <t>afurn</t>
  </si>
  <si>
    <t>ahotl</t>
  </si>
  <si>
    <t>absrv</t>
  </si>
  <si>
    <t>aosrv</t>
  </si>
  <si>
    <t>closures!g6</t>
  </si>
  <si>
    <t>values=nodata</t>
  </si>
  <si>
    <t>set</t>
  </si>
  <si>
    <t>Shift to cleaner fossil fuel technology</t>
  </si>
  <si>
    <t>Adjustment factor to carbon content coefficient</t>
  </si>
  <si>
    <t>ccoil</t>
  </si>
  <si>
    <t>cleantech!a7</t>
  </si>
  <si>
    <t>flnd</t>
  </si>
  <si>
    <t>abiom</t>
  </si>
  <si>
    <t>afore</t>
  </si>
  <si>
    <t>afish</t>
  </si>
  <si>
    <t>angas</t>
  </si>
  <si>
    <t>hyd</t>
  </si>
  <si>
    <t>was</t>
  </si>
  <si>
    <t>cngas</t>
  </si>
  <si>
    <t>Household population growth projection</t>
  </si>
  <si>
    <t>hhd-0</t>
  </si>
  <si>
    <t>hhd-1</t>
  </si>
  <si>
    <t>hhd-2</t>
  </si>
  <si>
    <t>hhd-3</t>
  </si>
  <si>
    <t>hhd-4</t>
  </si>
  <si>
    <t>hhd-5</t>
  </si>
  <si>
    <t>hhd-6</t>
  </si>
  <si>
    <t>hhd-7</t>
  </si>
  <si>
    <t>hhd-8</t>
  </si>
  <si>
    <t>hhd-91</t>
  </si>
  <si>
    <t>hhd-92</t>
  </si>
  <si>
    <t>hhd-93</t>
  </si>
  <si>
    <t>hhd-94</t>
  </si>
  <si>
    <t>hhd-95</t>
  </si>
  <si>
    <t>CLOSURES</t>
  </si>
  <si>
    <t>TFPPROJ</t>
  </si>
  <si>
    <t>FPRDPROJ</t>
  </si>
  <si>
    <t>FACPROJ</t>
  </si>
  <si>
    <t>MISCPROJ</t>
  </si>
  <si>
    <t>POPPROJ</t>
  </si>
  <si>
    <t>CLEANTECH</t>
  </si>
  <si>
    <t>population!a6</t>
  </si>
  <si>
    <t>upward-sloping labor supply curves</t>
  </si>
  <si>
    <t>Draft IRP2: Table 17. Base Case 0.0 (Kusile in): pg 45</t>
  </si>
  <si>
    <t>Emissions per GWh</t>
  </si>
  <si>
    <t>GWh</t>
  </si>
  <si>
    <t>CO2 (mmt)</t>
  </si>
  <si>
    <t>Efficiency</t>
  </si>
  <si>
    <t>Adjusted</t>
  </si>
  <si>
    <t>Ratio to base</t>
  </si>
  <si>
    <t>Absolute acceleration or decelaration adjustment (i.e., point change to growth rate from starting year)</t>
  </si>
  <si>
    <t>STFPAD</t>
  </si>
  <si>
    <t>SFACAD</t>
  </si>
  <si>
    <t>SFPRDAD</t>
  </si>
  <si>
    <t>SAFXAD</t>
  </si>
  <si>
    <t>SMISCAD</t>
  </si>
  <si>
    <t>SPOPAD</t>
  </si>
  <si>
    <t>Initial growth rate and starting year</t>
  </si>
  <si>
    <t>mps</t>
  </si>
  <si>
    <t>Private savings rate</t>
  </si>
  <si>
    <t>Direct tax rate</t>
  </si>
  <si>
    <t>dtax</t>
  </si>
  <si>
    <t>fegy</t>
  </si>
  <si>
    <t>Electricity build plan investment cost projections</t>
  </si>
  <si>
    <t>Amount of investment funds required to build necessary electricity generation plants</t>
  </si>
  <si>
    <t>(Removed from normal investment funds)</t>
  </si>
  <si>
    <t>Electricity capitacity projection consistent with investment projections</t>
  </si>
  <si>
    <t>Fixed amount of QA targeted via QFfegy and leontief production function</t>
  </si>
  <si>
    <t>EINVEST</t>
  </si>
  <si>
    <t>einvest!a7</t>
  </si>
  <si>
    <t>ECAPACITY</t>
  </si>
  <si>
    <t>ecapacity!a7</t>
  </si>
  <si>
    <t>AFXPROJ</t>
  </si>
  <si>
    <t>government savings are fixed, uniform activity tax rate point change for selected act</t>
  </si>
  <si>
    <t>government savings are fixed, scaled activity tax rate for selected act</t>
  </si>
  <si>
    <t>government savings are fixed, scaled sales tax rate for selected commodities</t>
  </si>
  <si>
    <t>government savings are fixed, uniform sales tax rate point change for selected commodites</t>
  </si>
  <si>
    <t>Factor return growth rates</t>
  </si>
  <si>
    <t>WPROJ</t>
  </si>
  <si>
    <t>wage!a6</t>
  </si>
  <si>
    <t>SWAD</t>
  </si>
  <si>
    <t>sim6</t>
  </si>
  <si>
    <t>sim7</t>
  </si>
  <si>
    <t>sim8</t>
  </si>
  <si>
    <t>sim9</t>
  </si>
  <si>
    <t>sim1</t>
  </si>
  <si>
    <t>sim2</t>
  </si>
  <si>
    <t>sim3</t>
  </si>
  <si>
    <t>sim4</t>
  </si>
  <si>
    <t>sim5</t>
  </si>
  <si>
    <t>Policy-adjusted scenario, IRP2</t>
  </si>
  <si>
    <t>fixcap!o7</t>
  </si>
  <si>
    <t>misc!o7</t>
  </si>
  <si>
    <t>tfp!o7</t>
  </si>
  <si>
    <t>facprod!n7</t>
  </si>
  <si>
    <t>facsup!n7</t>
  </si>
  <si>
    <t>wage!n7</t>
  </si>
  <si>
    <t>population!n7</t>
  </si>
  <si>
    <t>sets!c7</t>
  </si>
  <si>
    <t>sets!f7</t>
  </si>
  <si>
    <t>TT</t>
  </si>
  <si>
    <t>TTN</t>
  </si>
  <si>
    <t>Beyond</t>
  </si>
  <si>
    <t>sets!d7</t>
  </si>
  <si>
    <t>CGE active</t>
  </si>
  <si>
    <t>Times active</t>
  </si>
  <si>
    <t>fsas</t>
  </si>
  <si>
    <t>fpsa</t>
  </si>
  <si>
    <t>cds</t>
  </si>
  <si>
    <t>clw</t>
  </si>
  <si>
    <t>spv</t>
  </si>
  <si>
    <t>sth</t>
  </si>
  <si>
    <t>wnd</t>
  </si>
  <si>
    <t>die</t>
  </si>
  <si>
    <t>aimpt</t>
  </si>
  <si>
    <t>geo</t>
  </si>
  <si>
    <t>ccoal-dis</t>
  </si>
  <si>
    <t>ccoal-low</t>
  </si>
  <si>
    <t>ccoal-hgh</t>
  </si>
  <si>
    <t xml:space="preserve">   Sasol</t>
  </si>
  <si>
    <t xml:space="preserve">   Eskom</t>
  </si>
  <si>
    <t xml:space="preserve">   PetroSA</t>
  </si>
  <si>
    <t>SATIM Runs</t>
  </si>
  <si>
    <t>CGERUN00</t>
  </si>
  <si>
    <t>XCT</t>
  </si>
  <si>
    <t>sets!I7</t>
  </si>
  <si>
    <t>CGERUN01</t>
  </si>
  <si>
    <t>CGERUN02</t>
  </si>
  <si>
    <t>CGERUN03</t>
  </si>
  <si>
    <t>CGERUN04</t>
  </si>
  <si>
    <t>CGERUN05</t>
  </si>
  <si>
    <t>CGERUN06</t>
  </si>
  <si>
    <t>MXCT</t>
  </si>
  <si>
    <t>TIMESDIR</t>
  </si>
  <si>
    <t>XIMPHYD</t>
  </si>
  <si>
    <t>sets!q7</t>
  </si>
  <si>
    <t>TDIR</t>
  </si>
  <si>
    <t>sets!s7</t>
  </si>
  <si>
    <t>Import hydro limit (GW)</t>
  </si>
  <si>
    <t>Simulation set definitions (general) - see 2simulation# for specific runs</t>
  </si>
  <si>
    <t>read</t>
  </si>
  <si>
    <t>in</t>
  </si>
  <si>
    <t>2simulation</t>
  </si>
  <si>
    <t>#</t>
  </si>
  <si>
    <t>Note: Base labor closures are 1. This is hard coded into 2simulation.inc</t>
  </si>
  <si>
    <t>C:\w\WIDER\DUCCII\NT\EnergyRSA\bruno22</t>
  </si>
  <si>
    <t>CGERUN30</t>
  </si>
  <si>
    <t>CGERUN31</t>
  </si>
  <si>
    <t>CGERUN32</t>
  </si>
  <si>
    <t>CGERUN33</t>
  </si>
  <si>
    <t>CGERUN34</t>
  </si>
  <si>
    <t>CGERUN35</t>
  </si>
  <si>
    <t>CGERUN36</t>
  </si>
  <si>
    <t>CGERUN37</t>
  </si>
  <si>
    <t>CGERUN35b</t>
  </si>
  <si>
    <t>CGERUN36b</t>
  </si>
  <si>
    <t>CGERUN37b</t>
  </si>
  <si>
    <t>CGERUN30b</t>
  </si>
  <si>
    <t>CGERUN31b</t>
  </si>
  <si>
    <t>CGERUN32b</t>
  </si>
  <si>
    <t>CGERUN33b</t>
  </si>
  <si>
    <t>CGERUN34b</t>
  </si>
  <si>
    <t>CGERUN40</t>
  </si>
  <si>
    <t>C:\SATIM_DDPP_full</t>
  </si>
  <si>
    <t>Investment share of absorption</t>
  </si>
  <si>
    <t>INVSHRTS</t>
  </si>
  <si>
    <t>invshr!a7</t>
  </si>
  <si>
    <t>Factor productivity growth projection</t>
  </si>
  <si>
    <t>FPRDGRATS</t>
  </si>
  <si>
    <t>fprdgrats!a7</t>
  </si>
  <si>
    <t>Bruno TFP's</t>
  </si>
  <si>
    <t>shif</t>
  </si>
  <si>
    <t>shifadj</t>
  </si>
  <si>
    <t>sum</t>
  </si>
  <si>
    <t>Normalised by population</t>
  </si>
  <si>
    <t>hhd-9</t>
  </si>
  <si>
    <t>Adj factor</t>
  </si>
  <si>
    <t>check</t>
  </si>
  <si>
    <t>m</t>
  </si>
  <si>
    <t>c</t>
  </si>
  <si>
    <t>SHIFADJ</t>
  </si>
  <si>
    <t>shifadj!m3</t>
  </si>
  <si>
    <t>DDPP_opt_skills</t>
  </si>
  <si>
    <t>CGERUN40_14</t>
  </si>
  <si>
    <t>CGERUN40_12</t>
  </si>
  <si>
    <t>CGERUN40_10</t>
  </si>
  <si>
    <t>CGERUN40_12S</t>
  </si>
  <si>
    <t>CGERUN40_10S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</si>
</sst>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5" borderId="8" applyNumberFormat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Alignment="1">
      <alignment horizontal="right"/>
    </xf>
    <xf numFmtId="2" fontId="6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6" fillId="0" borderId="1" xfId="0" applyFont="1" applyBorder="1"/>
    <xf numFmtId="0" fontId="7" fillId="0" borderId="0" xfId="0" applyFont="1"/>
    <xf numFmtId="0" fontId="8" fillId="0" borderId="0" xfId="0" applyFon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9" fillId="0" borderId="0" xfId="0" applyNumberFormat="1" applyFont="1"/>
    <xf numFmtId="0" fontId="0" fillId="0" borderId="0" xfId="0"/>
    <xf numFmtId="2" fontId="6" fillId="0" borderId="0" xfId="0" applyNumberFormat="1" applyFont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0" fillId="0" borderId="1" xfId="0" applyNumberFormat="1" applyBorder="1"/>
    <xf numFmtId="0" fontId="10" fillId="0" borderId="0" xfId="0" applyFont="1"/>
    <xf numFmtId="0" fontId="11" fillId="2" borderId="0" xfId="0" applyFont="1" applyFill="1"/>
    <xf numFmtId="2" fontId="11" fillId="2" borderId="0" xfId="0" applyNumberFormat="1" applyFont="1" applyFill="1" applyAlignment="1">
      <alignment horizontal="right"/>
    </xf>
    <xf numFmtId="2" fontId="0" fillId="0" borderId="2" xfId="0" applyNumberFormat="1" applyBorder="1" applyAlignment="1">
      <alignment horizontal="right"/>
    </xf>
    <xf numFmtId="0" fontId="12" fillId="0" borderId="0" xfId="0" applyFont="1"/>
    <xf numFmtId="0" fontId="0" fillId="0" borderId="0" xfId="0" applyFont="1"/>
    <xf numFmtId="2" fontId="0" fillId="3" borderId="0" xfId="0" applyNumberFormat="1" applyFill="1" applyAlignment="1">
      <alignment horizontal="right"/>
    </xf>
    <xf numFmtId="0" fontId="0" fillId="4" borderId="0" xfId="0" applyFill="1"/>
    <xf numFmtId="2" fontId="0" fillId="0" borderId="0" xfId="0" applyNumberForma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6" fillId="5" borderId="8" xfId="2"/>
    <xf numFmtId="165" fontId="0" fillId="0" borderId="0" xfId="1" applyNumberFormat="1" applyFont="1"/>
    <xf numFmtId="165" fontId="0" fillId="0" borderId="0" xfId="0" applyNumberFormat="1"/>
    <xf numFmtId="0" fontId="1" fillId="0" borderId="3" xfId="0" applyFont="1" applyBorder="1"/>
    <xf numFmtId="0" fontId="0" fillId="0" borderId="5" xfId="0" applyBorder="1" applyAlignment="1">
      <alignment horizontal="right"/>
    </xf>
    <xf numFmtId="0" fontId="0" fillId="0" borderId="9" xfId="0" applyBorder="1"/>
    <xf numFmtId="0" fontId="0" fillId="0" borderId="0" xfId="0" applyBorder="1"/>
    <xf numFmtId="2" fontId="0" fillId="0" borderId="10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166" fontId="0" fillId="0" borderId="0" xfId="0" applyNumberFormat="1" applyAlignment="1">
      <alignment horizontal="right"/>
    </xf>
  </cellXfs>
  <cellStyles count="3">
    <cellStyle name="Input" xfId="2" builtinId="20"/>
    <cellStyle name="Normal" xfId="0" builtinId="0"/>
    <cellStyle name="Percent" xfId="1" builtinId="5"/>
  </cellStyles>
  <dxfs count="60"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ont>
        <color theme="0" tint="-0.34998626667073579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INVSHR!$A$9</c:f>
              <c:strCache>
                <c:ptCount val="1"/>
                <c:pt idx="0">
                  <c:v>sim1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INVSHR!#REF!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INVSHR!$A$10</c:f>
              <c:strCache>
                <c:ptCount val="1"/>
                <c:pt idx="0">
                  <c:v>sim2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INVSHR!$B$10:$AS$10</c:f>
              <c:numCache>
                <c:formatCode>0.00</c:formatCode>
                <c:ptCount val="44"/>
                <c:pt idx="0">
                  <c:v>0.20377494154697001</c:v>
                </c:pt>
                <c:pt idx="1">
                  <c:v>0.20377494154697001</c:v>
                </c:pt>
                <c:pt idx="2">
                  <c:v>0.20377494154697001</c:v>
                </c:pt>
                <c:pt idx="3">
                  <c:v>0.20377494154697001</c:v>
                </c:pt>
                <c:pt idx="4">
                  <c:v>0.20377494154697001</c:v>
                </c:pt>
                <c:pt idx="5">
                  <c:v>0.20377494154697001</c:v>
                </c:pt>
                <c:pt idx="6">
                  <c:v>0.20377494154697001</c:v>
                </c:pt>
                <c:pt idx="7">
                  <c:v>0.20377494154697001</c:v>
                </c:pt>
                <c:pt idx="8">
                  <c:v>0.20797721958815454</c:v>
                </c:pt>
                <c:pt idx="9">
                  <c:v>0.21217949762933908</c:v>
                </c:pt>
                <c:pt idx="10">
                  <c:v>0.21638177567052361</c:v>
                </c:pt>
                <c:pt idx="11">
                  <c:v>0.22058405371170814</c:v>
                </c:pt>
                <c:pt idx="12">
                  <c:v>0.22478633175289267</c:v>
                </c:pt>
                <c:pt idx="13">
                  <c:v>0.2289886097940772</c:v>
                </c:pt>
                <c:pt idx="14">
                  <c:v>0.23319088783526173</c:v>
                </c:pt>
                <c:pt idx="15">
                  <c:v>0.23739316587644627</c:v>
                </c:pt>
                <c:pt idx="16">
                  <c:v>0.2415954439176308</c:v>
                </c:pt>
                <c:pt idx="17">
                  <c:v>0.24579772195881533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31104"/>
        <c:axId val="143632640"/>
      </c:lineChart>
      <c:catAx>
        <c:axId val="143631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32640"/>
        <c:crosses val="autoZero"/>
        <c:auto val="1"/>
        <c:lblAlgn val="ctr"/>
        <c:lblOffset val="100"/>
        <c:noMultiLvlLbl val="0"/>
      </c:catAx>
      <c:valAx>
        <c:axId val="1436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shifadj!$D$17</c:f>
              <c:strCache>
                <c:ptCount val="1"/>
                <c:pt idx="0">
                  <c:v>flab-p</c:v>
                </c:pt>
              </c:strCache>
            </c:strRef>
          </c:tx>
          <c:marker>
            <c:symbol val="none"/>
          </c:marker>
          <c:cat>
            <c:strRef>
              <c:f>shifadj!$C$18:$C$31</c:f>
              <c:strCache>
                <c:ptCount val="14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hhd-91</c:v>
                </c:pt>
                <c:pt idx="10">
                  <c:v>hhd-92</c:v>
                </c:pt>
                <c:pt idx="11">
                  <c:v>hhd-93</c:v>
                </c:pt>
                <c:pt idx="12">
                  <c:v>hhd-94</c:v>
                </c:pt>
                <c:pt idx="13">
                  <c:v>hhd-95</c:v>
                </c:pt>
              </c:strCache>
            </c:strRef>
          </c:cat>
          <c:val>
            <c:numRef>
              <c:f>shifadj!$D$18:$D$31</c:f>
              <c:numCache>
                <c:formatCode>0.0%</c:formatCode>
                <c:ptCount val="14"/>
                <c:pt idx="0">
                  <c:v>8.0130800686054604E-2</c:v>
                </c:pt>
                <c:pt idx="1">
                  <c:v>0.135765272768398</c:v>
                </c:pt>
                <c:pt idx="2">
                  <c:v>0.14389758252567</c:v>
                </c:pt>
                <c:pt idx="3">
                  <c:v>0.12681468670225399</c:v>
                </c:pt>
                <c:pt idx="4">
                  <c:v>0.142092108784697</c:v>
                </c:pt>
                <c:pt idx="5">
                  <c:v>0.116318896465691</c:v>
                </c:pt>
                <c:pt idx="6">
                  <c:v>0.10370512816057199</c:v>
                </c:pt>
                <c:pt idx="7">
                  <c:v>7.4931945657003396E-2</c:v>
                </c:pt>
                <c:pt idx="8">
                  <c:v>5.53874405819249E-2</c:v>
                </c:pt>
                <c:pt idx="9">
                  <c:v>7.1985167523976696E-3</c:v>
                </c:pt>
                <c:pt idx="10">
                  <c:v>3.7617151744635102E-3</c:v>
                </c:pt>
                <c:pt idx="11">
                  <c:v>6.7318027062534197E-3</c:v>
                </c:pt>
                <c:pt idx="12">
                  <c:v>1.9265222687549299E-3</c:v>
                </c:pt>
                <c:pt idx="13">
                  <c:v>1.3375807658654599E-3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shifadj!$E$17</c:f>
              <c:strCache>
                <c:ptCount val="1"/>
                <c:pt idx="0">
                  <c:v>flab-m</c:v>
                </c:pt>
              </c:strCache>
            </c:strRef>
          </c:tx>
          <c:marker>
            <c:symbol val="none"/>
          </c:marker>
          <c:cat>
            <c:strRef>
              <c:f>shifadj!$C$18:$C$31</c:f>
              <c:strCache>
                <c:ptCount val="14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hhd-91</c:v>
                </c:pt>
                <c:pt idx="10">
                  <c:v>hhd-92</c:v>
                </c:pt>
                <c:pt idx="11">
                  <c:v>hhd-93</c:v>
                </c:pt>
                <c:pt idx="12">
                  <c:v>hhd-94</c:v>
                </c:pt>
                <c:pt idx="13">
                  <c:v>hhd-95</c:v>
                </c:pt>
              </c:strCache>
            </c:strRef>
          </c:cat>
          <c:val>
            <c:numRef>
              <c:f>shifadj!$E$18:$E$31</c:f>
              <c:numCache>
                <c:formatCode>0.0%</c:formatCode>
                <c:ptCount val="14"/>
                <c:pt idx="0">
                  <c:v>2.9238690001265399E-2</c:v>
                </c:pt>
                <c:pt idx="1">
                  <c:v>6.0717380039366303E-2</c:v>
                </c:pt>
                <c:pt idx="2">
                  <c:v>8.6549290337047197E-2</c:v>
                </c:pt>
                <c:pt idx="3">
                  <c:v>0.120480953340142</c:v>
                </c:pt>
                <c:pt idx="4">
                  <c:v>0.126810853862411</c:v>
                </c:pt>
                <c:pt idx="5">
                  <c:v>0.107754572997902</c:v>
                </c:pt>
                <c:pt idx="6">
                  <c:v>0.12316602130733099</c:v>
                </c:pt>
                <c:pt idx="7">
                  <c:v>0.145784191423285</c:v>
                </c:pt>
                <c:pt idx="8">
                  <c:v>0.13957273390052799</c:v>
                </c:pt>
                <c:pt idx="9">
                  <c:v>2.8501874879651001E-2</c:v>
                </c:pt>
                <c:pt idx="10">
                  <c:v>1.05940037224164E-2</c:v>
                </c:pt>
                <c:pt idx="11">
                  <c:v>1.08973249028421E-2</c:v>
                </c:pt>
                <c:pt idx="12">
                  <c:v>6.2986584499608199E-3</c:v>
                </c:pt>
                <c:pt idx="13">
                  <c:v>3.6334508358523599E-3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shifadj!$F$17</c:f>
              <c:strCache>
                <c:ptCount val="1"/>
                <c:pt idx="0">
                  <c:v>flab-s</c:v>
                </c:pt>
              </c:strCache>
            </c:strRef>
          </c:tx>
          <c:marker>
            <c:symbol val="none"/>
          </c:marker>
          <c:cat>
            <c:strRef>
              <c:f>shifadj!$C$18:$C$31</c:f>
              <c:strCache>
                <c:ptCount val="14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hhd-91</c:v>
                </c:pt>
                <c:pt idx="10">
                  <c:v>hhd-92</c:v>
                </c:pt>
                <c:pt idx="11">
                  <c:v>hhd-93</c:v>
                </c:pt>
                <c:pt idx="12">
                  <c:v>hhd-94</c:v>
                </c:pt>
                <c:pt idx="13">
                  <c:v>hhd-95</c:v>
                </c:pt>
              </c:strCache>
            </c:strRef>
          </c:cat>
          <c:val>
            <c:numRef>
              <c:f>shifadj!$F$18:$F$31</c:f>
              <c:numCache>
                <c:formatCode>0.0%</c:formatCode>
                <c:ptCount val="14"/>
                <c:pt idx="0">
                  <c:v>8.2516256433232005E-3</c:v>
                </c:pt>
                <c:pt idx="1">
                  <c:v>1.8675311069809901E-2</c:v>
                </c:pt>
                <c:pt idx="2">
                  <c:v>2.8593983841719801E-2</c:v>
                </c:pt>
                <c:pt idx="3">
                  <c:v>3.9628800201314998E-2</c:v>
                </c:pt>
                <c:pt idx="4">
                  <c:v>5.7245264600672502E-2</c:v>
                </c:pt>
                <c:pt idx="5">
                  <c:v>7.8825661142308295E-2</c:v>
                </c:pt>
                <c:pt idx="6">
                  <c:v>9.2436219436871206E-2</c:v>
                </c:pt>
                <c:pt idx="7">
                  <c:v>0.131196952247323</c:v>
                </c:pt>
                <c:pt idx="8">
                  <c:v>0.234614677587861</c:v>
                </c:pt>
                <c:pt idx="9">
                  <c:v>5.9032900460019903E-2</c:v>
                </c:pt>
                <c:pt idx="10">
                  <c:v>5.4891187429156198E-2</c:v>
                </c:pt>
                <c:pt idx="11">
                  <c:v>6.9714329358836397E-2</c:v>
                </c:pt>
                <c:pt idx="12">
                  <c:v>6.8677419407752197E-2</c:v>
                </c:pt>
                <c:pt idx="13">
                  <c:v>5.8215667573029699E-2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shifadj!$G$17</c:f>
              <c:strCache>
                <c:ptCount val="1"/>
                <c:pt idx="0">
                  <c:v>flab-t</c:v>
                </c:pt>
              </c:strCache>
            </c:strRef>
          </c:tx>
          <c:marker>
            <c:symbol val="none"/>
          </c:marker>
          <c:cat>
            <c:strRef>
              <c:f>shifadj!$C$18:$C$31</c:f>
              <c:strCache>
                <c:ptCount val="14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hhd-91</c:v>
                </c:pt>
                <c:pt idx="10">
                  <c:v>hhd-92</c:v>
                </c:pt>
                <c:pt idx="11">
                  <c:v>hhd-93</c:v>
                </c:pt>
                <c:pt idx="12">
                  <c:v>hhd-94</c:v>
                </c:pt>
                <c:pt idx="13">
                  <c:v>hhd-95</c:v>
                </c:pt>
              </c:strCache>
            </c:strRef>
          </c:cat>
          <c:val>
            <c:numRef>
              <c:f>shifadj!$G$18:$G$31</c:f>
              <c:numCache>
                <c:formatCode>0.0%</c:formatCode>
                <c:ptCount val="14"/>
                <c:pt idx="0">
                  <c:v>1.2327101600026901E-3</c:v>
                </c:pt>
                <c:pt idx="1">
                  <c:v>1.80245422183134E-3</c:v>
                </c:pt>
                <c:pt idx="2">
                  <c:v>2.4772280819999998E-3</c:v>
                </c:pt>
                <c:pt idx="3">
                  <c:v>6.41827038767668E-3</c:v>
                </c:pt>
                <c:pt idx="4">
                  <c:v>8.2370894014360905E-3</c:v>
                </c:pt>
                <c:pt idx="5">
                  <c:v>1.6393651006961201E-2</c:v>
                </c:pt>
                <c:pt idx="6">
                  <c:v>2.7713237000633301E-2</c:v>
                </c:pt>
                <c:pt idx="7">
                  <c:v>6.3600551181301895E-2</c:v>
                </c:pt>
                <c:pt idx="8">
                  <c:v>0.23957865089209601</c:v>
                </c:pt>
                <c:pt idx="9">
                  <c:v>9.09540284017024E-2</c:v>
                </c:pt>
                <c:pt idx="10">
                  <c:v>0.11776966115909999</c:v>
                </c:pt>
                <c:pt idx="11">
                  <c:v>0.138516805277549</c:v>
                </c:pt>
                <c:pt idx="12">
                  <c:v>0.12858719263691101</c:v>
                </c:pt>
                <c:pt idx="13">
                  <c:v>0.15671847019079899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shifadj!$H$17</c:f>
              <c:strCache>
                <c:ptCount val="1"/>
                <c:pt idx="0">
                  <c:v>flab-p_adj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shifadj!$C$18:$C$31</c:f>
              <c:strCache>
                <c:ptCount val="14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hhd-91</c:v>
                </c:pt>
                <c:pt idx="10">
                  <c:v>hhd-92</c:v>
                </c:pt>
                <c:pt idx="11">
                  <c:v>hhd-93</c:v>
                </c:pt>
                <c:pt idx="12">
                  <c:v>hhd-94</c:v>
                </c:pt>
                <c:pt idx="13">
                  <c:v>hhd-95</c:v>
                </c:pt>
              </c:strCache>
            </c:strRef>
          </c:cat>
          <c:val>
            <c:numRef>
              <c:f>shifadj!$H$18:$H$31</c:f>
              <c:numCache>
                <c:formatCode>0.0%</c:formatCode>
                <c:ptCount val="14"/>
                <c:pt idx="0">
                  <c:v>0.1079070059047746</c:v>
                </c:pt>
                <c:pt idx="1">
                  <c:v>0.17021766267801169</c:v>
                </c:pt>
                <c:pt idx="2">
                  <c:v>0.16704968792337266</c:v>
                </c:pt>
                <c:pt idx="3">
                  <c:v>0.13544081275457212</c:v>
                </c:pt>
                <c:pt idx="4">
                  <c:v>0.13856113000844528</c:v>
                </c:pt>
                <c:pt idx="5">
                  <c:v>0.10262567730452338</c:v>
                </c:pt>
                <c:pt idx="6">
                  <c:v>8.1865574904198379E-2</c:v>
                </c:pt>
                <c:pt idx="7">
                  <c:v>5.2192780105644467E-2</c:v>
                </c:pt>
                <c:pt idx="8">
                  <c:v>3.343542220013225E-2</c:v>
                </c:pt>
                <c:pt idx="9">
                  <c:v>3.6769512078860746E-3</c:v>
                </c:pt>
                <c:pt idx="10">
                  <c:v>1.921457382155839E-3</c:v>
                </c:pt>
                <c:pt idx="11">
                  <c:v>3.438556989363779E-3</c:v>
                </c:pt>
                <c:pt idx="12">
                  <c:v>9.8405388592843449E-4</c:v>
                </c:pt>
                <c:pt idx="13">
                  <c:v>6.8322675099089436E-4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86208"/>
        <c:axId val="131087744"/>
      </c:lineChart>
      <c:catAx>
        <c:axId val="13108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87744"/>
        <c:crosses val="autoZero"/>
        <c:auto val="1"/>
        <c:lblAlgn val="ctr"/>
        <c:lblOffset val="100"/>
        <c:noMultiLvlLbl val="0"/>
      </c:catAx>
      <c:valAx>
        <c:axId val="131087744"/>
        <c:scaling>
          <c:orientation val="minMax"/>
          <c:max val="0.3000000000000000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1086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shifadj!$D$17</c:f>
              <c:strCache>
                <c:ptCount val="1"/>
                <c:pt idx="0">
                  <c:v>flab-p</c:v>
                </c:pt>
              </c:strCache>
            </c:strRef>
          </c:tx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shifadj!$D$38:$D$47</c:f>
              <c:numCache>
                <c:formatCode>0.0%</c:formatCode>
                <c:ptCount val="10"/>
                <c:pt idx="0">
                  <c:v>8.0130800686054604E-2</c:v>
                </c:pt>
                <c:pt idx="1">
                  <c:v>0.135765272768398</c:v>
                </c:pt>
                <c:pt idx="2">
                  <c:v>0.14389758252567</c:v>
                </c:pt>
                <c:pt idx="3">
                  <c:v>0.12681468670225399</c:v>
                </c:pt>
                <c:pt idx="4">
                  <c:v>0.142092108784697</c:v>
                </c:pt>
                <c:pt idx="5">
                  <c:v>0.116318896465691</c:v>
                </c:pt>
                <c:pt idx="6">
                  <c:v>0.10370512816057199</c:v>
                </c:pt>
                <c:pt idx="7">
                  <c:v>7.4931945657003396E-2</c:v>
                </c:pt>
                <c:pt idx="8">
                  <c:v>5.53874405819249E-2</c:v>
                </c:pt>
                <c:pt idx="9">
                  <c:v>2.0956137667734989E-2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shifadj!$E$17</c:f>
              <c:strCache>
                <c:ptCount val="1"/>
                <c:pt idx="0">
                  <c:v>flab-m</c:v>
                </c:pt>
              </c:strCache>
            </c:strRef>
          </c:tx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shifadj!$E$38:$E$47</c:f>
              <c:numCache>
                <c:formatCode>0.0%</c:formatCode>
                <c:ptCount val="10"/>
                <c:pt idx="0">
                  <c:v>2.9238690001265399E-2</c:v>
                </c:pt>
                <c:pt idx="1">
                  <c:v>6.0717380039366303E-2</c:v>
                </c:pt>
                <c:pt idx="2">
                  <c:v>8.6549290337047197E-2</c:v>
                </c:pt>
                <c:pt idx="3">
                  <c:v>0.120480953340142</c:v>
                </c:pt>
                <c:pt idx="4">
                  <c:v>0.126810853862411</c:v>
                </c:pt>
                <c:pt idx="5">
                  <c:v>0.107754572997902</c:v>
                </c:pt>
                <c:pt idx="6">
                  <c:v>0.12316602130733099</c:v>
                </c:pt>
                <c:pt idx="7">
                  <c:v>0.145784191423285</c:v>
                </c:pt>
                <c:pt idx="8">
                  <c:v>0.13957273390052799</c:v>
                </c:pt>
                <c:pt idx="9">
                  <c:v>5.9925312790722683E-2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shifadj!$F$17</c:f>
              <c:strCache>
                <c:ptCount val="1"/>
                <c:pt idx="0">
                  <c:v>flab-s</c:v>
                </c:pt>
              </c:strCache>
            </c:strRef>
          </c:tx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shifadj!$F$38:$F$47</c:f>
              <c:numCache>
                <c:formatCode>0.0%</c:formatCode>
                <c:ptCount val="10"/>
                <c:pt idx="0">
                  <c:v>8.2516256433232005E-3</c:v>
                </c:pt>
                <c:pt idx="1">
                  <c:v>1.8675311069809901E-2</c:v>
                </c:pt>
                <c:pt idx="2">
                  <c:v>2.8593983841719801E-2</c:v>
                </c:pt>
                <c:pt idx="3">
                  <c:v>3.9628800201314998E-2</c:v>
                </c:pt>
                <c:pt idx="4">
                  <c:v>5.7245264600672502E-2</c:v>
                </c:pt>
                <c:pt idx="5">
                  <c:v>7.8825661142308295E-2</c:v>
                </c:pt>
                <c:pt idx="6">
                  <c:v>9.2436219436871206E-2</c:v>
                </c:pt>
                <c:pt idx="7">
                  <c:v>0.131196952247323</c:v>
                </c:pt>
                <c:pt idx="8">
                  <c:v>0.234614677587861</c:v>
                </c:pt>
                <c:pt idx="9">
                  <c:v>0.31053150422879439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shifadj!$G$17</c:f>
              <c:strCache>
                <c:ptCount val="1"/>
                <c:pt idx="0">
                  <c:v>flab-t</c:v>
                </c:pt>
              </c:strCache>
            </c:strRef>
          </c:tx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shifadj!$G$38:$G$47</c:f>
              <c:numCache>
                <c:formatCode>0.0%</c:formatCode>
                <c:ptCount val="10"/>
                <c:pt idx="0">
                  <c:v>1.2327101600026901E-3</c:v>
                </c:pt>
                <c:pt idx="1">
                  <c:v>1.80245422183134E-3</c:v>
                </c:pt>
                <c:pt idx="2">
                  <c:v>2.4772280819999998E-3</c:v>
                </c:pt>
                <c:pt idx="3">
                  <c:v>6.41827038767668E-3</c:v>
                </c:pt>
                <c:pt idx="4">
                  <c:v>8.2370894014360905E-3</c:v>
                </c:pt>
                <c:pt idx="5">
                  <c:v>1.6393651006961201E-2</c:v>
                </c:pt>
                <c:pt idx="6">
                  <c:v>2.7713237000633301E-2</c:v>
                </c:pt>
                <c:pt idx="7">
                  <c:v>6.3600551181301895E-2</c:v>
                </c:pt>
                <c:pt idx="8">
                  <c:v>0.23957865089209601</c:v>
                </c:pt>
                <c:pt idx="9">
                  <c:v>0.63254615766606137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shifadj!$H$17</c:f>
              <c:strCache>
                <c:ptCount val="1"/>
                <c:pt idx="0">
                  <c:v>flab-p_adj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shifadj!$H$38:$H$47</c:f>
              <c:numCache>
                <c:formatCode>0.0%</c:formatCode>
                <c:ptCount val="10"/>
                <c:pt idx="0">
                  <c:v>0.1079070059047746</c:v>
                </c:pt>
                <c:pt idx="1">
                  <c:v>0.17021766267801169</c:v>
                </c:pt>
                <c:pt idx="2">
                  <c:v>0.16704968792337266</c:v>
                </c:pt>
                <c:pt idx="3">
                  <c:v>0.13544081275457212</c:v>
                </c:pt>
                <c:pt idx="4">
                  <c:v>0.13856113000844528</c:v>
                </c:pt>
                <c:pt idx="5">
                  <c:v>0.10262567730452338</c:v>
                </c:pt>
                <c:pt idx="6">
                  <c:v>8.1865574904198379E-2</c:v>
                </c:pt>
                <c:pt idx="7">
                  <c:v>5.2192780105644467E-2</c:v>
                </c:pt>
                <c:pt idx="8">
                  <c:v>3.343542220013225E-2</c:v>
                </c:pt>
                <c:pt idx="9">
                  <c:v>1.0704246216325021E-2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shifadj!$I$17</c:f>
              <c:strCache>
                <c:ptCount val="1"/>
                <c:pt idx="0">
                  <c:v>flab-m_adj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shifadj!$I$38:$I$47</c:f>
              <c:numCache>
                <c:formatCode>0.0%</c:formatCode>
                <c:ptCount val="10"/>
                <c:pt idx="0">
                  <c:v>4.4895287624190684E-2</c:v>
                </c:pt>
                <c:pt idx="1">
                  <c:v>8.680038214185537E-2</c:v>
                </c:pt>
                <c:pt idx="2">
                  <c:v>0.1145640529835744</c:v>
                </c:pt>
                <c:pt idx="3">
                  <c:v>0.146720595475273</c:v>
                </c:pt>
                <c:pt idx="4">
                  <c:v>0.14100047351441083</c:v>
                </c:pt>
                <c:pt idx="5">
                  <c:v>0.10840121770127491</c:v>
                </c:pt>
                <c:pt idx="6">
                  <c:v>0.11086250394888171</c:v>
                </c:pt>
                <c:pt idx="7">
                  <c:v>0.11578346465010138</c:v>
                </c:pt>
                <c:pt idx="8">
                  <c:v>9.6070220449802179E-2</c:v>
                </c:pt>
                <c:pt idx="9">
                  <c:v>3.4901801510635606E-2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shifadj!$J$17</c:f>
              <c:strCache>
                <c:ptCount val="1"/>
                <c:pt idx="0">
                  <c:v>flab-s_adj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shifadj!$J$38:$J$47</c:f>
              <c:numCache>
                <c:formatCode>0.0%</c:formatCode>
                <c:ptCount val="10"/>
                <c:pt idx="0">
                  <c:v>1.58738919431449E-2</c:v>
                </c:pt>
                <c:pt idx="1">
                  <c:v>3.3448566772351029E-2</c:v>
                </c:pt>
                <c:pt idx="2">
                  <c:v>4.7419894236105251E-2</c:v>
                </c:pt>
                <c:pt idx="3">
                  <c:v>6.046230013558377E-2</c:v>
                </c:pt>
                <c:pt idx="4">
                  <c:v>7.9745239510617419E-2</c:v>
                </c:pt>
                <c:pt idx="5">
                  <c:v>9.934982990527666E-2</c:v>
                </c:pt>
                <c:pt idx="6">
                  <c:v>0.10424062369241321</c:v>
                </c:pt>
                <c:pt idx="7">
                  <c:v>0.13054520071295994</c:v>
                </c:pt>
                <c:pt idx="8">
                  <c:v>0.20232261774714227</c:v>
                </c:pt>
                <c:pt idx="9">
                  <c:v>0.22659183534440552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shifadj!$K$17</c:f>
              <c:strCache>
                <c:ptCount val="1"/>
                <c:pt idx="0">
                  <c:v>flab-t_adj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marker>
            <c:symbol val="none"/>
          </c:marker>
          <c:cat>
            <c:strRef>
              <c:f>shifadj!$C$38:$C$47</c:f>
              <c:strCache>
                <c:ptCount val="10"/>
                <c:pt idx="0">
                  <c:v>hhd-0</c:v>
                </c:pt>
                <c:pt idx="1">
                  <c:v>hhd-1</c:v>
                </c:pt>
                <c:pt idx="2">
                  <c:v>hhd-2</c:v>
                </c:pt>
                <c:pt idx="3">
                  <c:v>hhd-3</c:v>
                </c:pt>
                <c:pt idx="4">
                  <c:v>hhd-4</c:v>
                </c:pt>
                <c:pt idx="5">
                  <c:v>hhd-5</c:v>
                </c:pt>
                <c:pt idx="6">
                  <c:v>hhd-6</c:v>
                </c:pt>
                <c:pt idx="7">
                  <c:v>hhd-7</c:v>
                </c:pt>
                <c:pt idx="8">
                  <c:v>hhd-8</c:v>
                </c:pt>
                <c:pt idx="9">
                  <c:v>hhd-9</c:v>
                </c:pt>
              </c:strCache>
            </c:strRef>
          </c:cat>
          <c:val>
            <c:numRef>
              <c:f>shifadj!$K$38:$K$47</c:f>
              <c:numCache>
                <c:formatCode>0.0%</c:formatCode>
                <c:ptCount val="10"/>
                <c:pt idx="0">
                  <c:v>2.9120511388742048E-3</c:v>
                </c:pt>
                <c:pt idx="1">
                  <c:v>3.9643138674978181E-3</c:v>
                </c:pt>
                <c:pt idx="2">
                  <c:v>5.044824090337666E-3</c:v>
                </c:pt>
                <c:pt idx="3">
                  <c:v>1.2025021709102364E-2</c:v>
                </c:pt>
                <c:pt idx="4">
                  <c:v>1.4090717190234515E-2</c:v>
                </c:pt>
                <c:pt idx="5">
                  <c:v>2.5372853415628574E-2</c:v>
                </c:pt>
                <c:pt idx="6">
                  <c:v>3.8377457662205607E-2</c:v>
                </c:pt>
                <c:pt idx="7">
                  <c:v>7.7712729422752966E-2</c:v>
                </c:pt>
                <c:pt idx="8">
                  <c:v>0.25370644000577042</c:v>
                </c:pt>
                <c:pt idx="9">
                  <c:v>0.56679359149759578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9712"/>
        <c:axId val="131541248"/>
      </c:lineChart>
      <c:catAx>
        <c:axId val="13153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541248"/>
        <c:crosses val="autoZero"/>
        <c:auto val="1"/>
        <c:lblAlgn val="ctr"/>
        <c:lblOffset val="100"/>
        <c:noMultiLvlLbl val="0"/>
      </c:catAx>
      <c:valAx>
        <c:axId val="1315412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31539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71438</xdr:colOff>
      <xdr:row>27</xdr:row>
      <xdr:rowOff>75009</xdr:rowOff>
    </xdr:from>
    <xdr:to>
      <xdr:col>26</xdr:col>
      <xdr:colOff>333375</xdr:colOff>
      <xdr:row>45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73024</xdr:colOff>
      <xdr:row>16</xdr:row>
      <xdr:rowOff>9524</xdr:rowOff>
    </xdr:from>
    <xdr:to>
      <xdr:col>31</xdr:col>
      <xdr:colOff>520699</xdr:colOff>
      <xdr:row>44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427759</xdr:colOff>
      <xdr:row>1</xdr:row>
      <xdr:rowOff>51459</xdr:rowOff>
    </xdr:from>
    <xdr:to>
      <xdr:col>30</xdr:col>
      <xdr:colOff>383309</xdr:colOff>
      <xdr:row>59</xdr:row>
      <xdr:rowOff>89559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simulation_o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dex"/>
      <sheetName val="Sets"/>
      <sheetName val="Closures"/>
      <sheetName val="TFP"/>
      <sheetName val="FacProd"/>
      <sheetName val="FacSup"/>
      <sheetName val="Wage"/>
      <sheetName val="FixCap"/>
      <sheetName val="Misc"/>
      <sheetName val="Population"/>
      <sheetName val="CleanTech"/>
      <sheetName val="EInvest"/>
      <sheetName val="ECapacity"/>
      <sheetName val="INVSHR"/>
    </sheetNames>
    <sheetDataSet>
      <sheetData sheetId="0"/>
      <sheetData sheetId="1"/>
      <sheetData sheetId="2">
        <row r="8">
          <cell r="F8" t="str">
            <v>base</v>
          </cell>
        </row>
        <row r="9">
          <cell r="F9" t="str">
            <v>sim1</v>
          </cell>
        </row>
        <row r="10">
          <cell r="F10" t="str">
            <v>sim2</v>
          </cell>
        </row>
        <row r="11">
          <cell r="F11" t="str">
            <v>sim3</v>
          </cell>
        </row>
        <row r="12">
          <cell r="F12" t="str">
            <v>sim4</v>
          </cell>
        </row>
        <row r="13">
          <cell r="F13" t="str">
            <v>sim5</v>
          </cell>
        </row>
        <row r="14">
          <cell r="F14" t="str">
            <v>sim6</v>
          </cell>
        </row>
        <row r="15">
          <cell r="F15" t="str">
            <v>sim7</v>
          </cell>
        </row>
        <row r="16">
          <cell r="F16" t="str">
            <v>sim8</v>
          </cell>
        </row>
        <row r="17">
          <cell r="F17" t="str">
            <v>sim9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C32"/>
  <sheetViews>
    <sheetView topLeftCell="A19" zoomScale="85" zoomScaleNormal="85" workbookViewId="0">
      <selection activeCell="D21" sqref="D21"/>
    </sheetView>
  </sheetViews>
  <sheetFormatPr defaultRowHeight="14.4" x14ac:dyDescent="0.3"/>
  <sheetData>
    <row r="5" spans="2:3" x14ac:dyDescent="0.25">
      <c r="B5" s="12" t="s">
        <v>28</v>
      </c>
      <c r="C5" s="13"/>
    </row>
    <row r="6" spans="2:3" x14ac:dyDescent="0.25">
      <c r="B6" s="14" t="s">
        <v>31</v>
      </c>
      <c r="C6" s="13"/>
    </row>
    <row r="7" spans="2:3" x14ac:dyDescent="0.25">
      <c r="B7" s="9">
        <v>1</v>
      </c>
      <c r="C7" s="9" t="s">
        <v>34</v>
      </c>
    </row>
    <row r="8" spans="2:3" x14ac:dyDescent="0.25">
      <c r="B8" s="9">
        <v>2</v>
      </c>
      <c r="C8" s="9" t="s">
        <v>37</v>
      </c>
    </row>
    <row r="9" spans="2:3" x14ac:dyDescent="0.25">
      <c r="B9" s="16" t="s">
        <v>40</v>
      </c>
      <c r="C9" s="9"/>
    </row>
    <row r="10" spans="2:3" x14ac:dyDescent="0.25">
      <c r="B10" s="9">
        <v>1</v>
      </c>
      <c r="C10" s="9" t="s">
        <v>41</v>
      </c>
    </row>
    <row r="11" spans="2:3" x14ac:dyDescent="0.25">
      <c r="B11" s="9">
        <v>2</v>
      </c>
      <c r="C11" s="9" t="s">
        <v>42</v>
      </c>
    </row>
    <row r="12" spans="2:3" x14ac:dyDescent="0.25">
      <c r="B12" s="9">
        <v>3</v>
      </c>
      <c r="C12" s="9" t="s">
        <v>43</v>
      </c>
    </row>
    <row r="13" spans="2:3" x14ac:dyDescent="0.25">
      <c r="B13" s="9">
        <v>4</v>
      </c>
      <c r="C13" s="9" t="s">
        <v>44</v>
      </c>
    </row>
    <row r="14" spans="2:3" x14ac:dyDescent="0.25">
      <c r="B14" s="9">
        <v>5</v>
      </c>
      <c r="C14" s="9" t="s">
        <v>45</v>
      </c>
    </row>
    <row r="15" spans="2:3" x14ac:dyDescent="0.25">
      <c r="B15" s="16" t="s">
        <v>46</v>
      </c>
      <c r="C15" s="9"/>
    </row>
    <row r="16" spans="2:3" x14ac:dyDescent="0.25">
      <c r="B16" s="9">
        <v>1</v>
      </c>
      <c r="C16" s="9" t="s">
        <v>47</v>
      </c>
    </row>
    <row r="17" spans="2:3" x14ac:dyDescent="0.25">
      <c r="B17" s="9">
        <v>2</v>
      </c>
      <c r="C17" s="9" t="s">
        <v>48</v>
      </c>
    </row>
    <row r="18" spans="2:3" x14ac:dyDescent="0.25">
      <c r="B18" s="9">
        <v>3</v>
      </c>
      <c r="C18" s="9" t="s">
        <v>49</v>
      </c>
    </row>
    <row r="19" spans="2:3" x14ac:dyDescent="0.25">
      <c r="B19" s="9">
        <v>4</v>
      </c>
      <c r="C19" s="9" t="s">
        <v>207</v>
      </c>
    </row>
    <row r="20" spans="2:3" x14ac:dyDescent="0.25">
      <c r="B20" s="9">
        <v>5</v>
      </c>
      <c r="C20" s="9" t="s">
        <v>208</v>
      </c>
    </row>
    <row r="21" spans="2:3" x14ac:dyDescent="0.25">
      <c r="B21" s="9">
        <v>6</v>
      </c>
      <c r="C21" s="9" t="s">
        <v>210</v>
      </c>
    </row>
    <row r="22" spans="2:3" x14ac:dyDescent="0.25">
      <c r="B22" s="9">
        <v>7</v>
      </c>
      <c r="C22" s="9" t="s">
        <v>209</v>
      </c>
    </row>
    <row r="23" spans="2:3" x14ac:dyDescent="0.25">
      <c r="B23" s="9"/>
      <c r="C23" s="9"/>
    </row>
    <row r="24" spans="2:3" x14ac:dyDescent="0.25">
      <c r="B24" s="16" t="s">
        <v>50</v>
      </c>
      <c r="C24" s="9"/>
    </row>
    <row r="25" spans="2:3" x14ac:dyDescent="0.25">
      <c r="B25" s="9">
        <v>1</v>
      </c>
      <c r="C25" s="9" t="s">
        <v>51</v>
      </c>
    </row>
    <row r="26" spans="2:3" x14ac:dyDescent="0.25">
      <c r="B26" s="9">
        <v>2</v>
      </c>
      <c r="C26" s="9" t="s">
        <v>52</v>
      </c>
    </row>
    <row r="27" spans="2:3" x14ac:dyDescent="0.25">
      <c r="B27" s="9"/>
      <c r="C27" s="9"/>
    </row>
    <row r="28" spans="2:3" x14ac:dyDescent="0.25">
      <c r="B28" s="12" t="s">
        <v>54</v>
      </c>
      <c r="C28" s="9"/>
    </row>
    <row r="29" spans="2:3" x14ac:dyDescent="0.25">
      <c r="B29" s="9">
        <v>1</v>
      </c>
      <c r="C29" s="9" t="s">
        <v>55</v>
      </c>
    </row>
    <row r="30" spans="2:3" x14ac:dyDescent="0.25">
      <c r="B30" s="9">
        <v>2</v>
      </c>
      <c r="C30" s="9" t="s">
        <v>56</v>
      </c>
    </row>
    <row r="31" spans="2:3" x14ac:dyDescent="0.25">
      <c r="B31" s="9">
        <v>3</v>
      </c>
      <c r="C31" s="9" t="s">
        <v>57</v>
      </c>
    </row>
    <row r="32" spans="2:3" x14ac:dyDescent="0.25">
      <c r="B32" s="9">
        <v>4</v>
      </c>
      <c r="C32" s="9" t="s">
        <v>176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16"/>
  <sheetViews>
    <sheetView zoomScale="80" zoomScaleNormal="80" workbookViewId="0">
      <pane xSplit="2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D33" sqref="D33"/>
    </sheetView>
  </sheetViews>
  <sheetFormatPr defaultRowHeight="14.4" x14ac:dyDescent="0.3"/>
  <cols>
    <col min="1" max="1" width="33.44140625" customWidth="1"/>
  </cols>
  <sheetData>
    <row r="1" spans="1:25" ht="18.75" x14ac:dyDescent="0.3">
      <c r="A1" s="1" t="s">
        <v>96</v>
      </c>
    </row>
    <row r="5" spans="1:25" ht="15" x14ac:dyDescent="0.25">
      <c r="A5" s="2" t="s">
        <v>191</v>
      </c>
      <c r="O5" s="2" t="s">
        <v>184</v>
      </c>
    </row>
    <row r="6" spans="1:25" ht="15" x14ac:dyDescent="0.25">
      <c r="C6" s="10" t="str">
        <f>TFP!C6</f>
        <v>base</v>
      </c>
      <c r="D6" s="10" t="str">
        <f>TFP!D6</f>
        <v>sim1</v>
      </c>
      <c r="E6" s="10" t="str">
        <f>TFP!E6</f>
        <v>sim2</v>
      </c>
      <c r="F6" s="10" t="str">
        <f>TFP!F6</f>
        <v>sim3</v>
      </c>
      <c r="G6" s="10" t="str">
        <f>TFP!G6</f>
        <v>sim4</v>
      </c>
      <c r="H6" s="10" t="str">
        <f>TFP!H6</f>
        <v>sim5</v>
      </c>
      <c r="I6" s="10" t="str">
        <f>TFP!I6</f>
        <v>sim6</v>
      </c>
      <c r="J6" s="10" t="str">
        <f>TFP!J6</f>
        <v>sim7</v>
      </c>
      <c r="K6" s="10" t="str">
        <f>TFP!K6</f>
        <v>sim8</v>
      </c>
      <c r="L6" s="10" t="str">
        <f>TFP!L6</f>
        <v>sim9</v>
      </c>
    </row>
    <row r="7" spans="1:25" ht="15" x14ac:dyDescent="0.25">
      <c r="C7" s="10">
        <f>TFP!C7</f>
        <v>2007</v>
      </c>
      <c r="D7" s="10">
        <f>TFP!D7</f>
        <v>2007</v>
      </c>
      <c r="E7" s="10">
        <f>TFP!E7</f>
        <v>2007</v>
      </c>
      <c r="F7" s="10">
        <f>TFP!F7</f>
        <v>2007</v>
      </c>
      <c r="G7" s="10">
        <f>TFP!G7</f>
        <v>2007</v>
      </c>
      <c r="H7" s="10">
        <f>TFP!H7</f>
        <v>2007</v>
      </c>
      <c r="I7" s="10">
        <f>TFP!I7</f>
        <v>2007</v>
      </c>
      <c r="J7" s="10">
        <f>TFP!J7</f>
        <v>2007</v>
      </c>
      <c r="K7" s="10">
        <f>TFP!K7</f>
        <v>2007</v>
      </c>
      <c r="L7" s="10">
        <f>TFP!L7</f>
        <v>2007</v>
      </c>
      <c r="P7" s="10" t="str">
        <f t="shared" ref="P7:Y7" si="0">C6</f>
        <v>base</v>
      </c>
      <c r="Q7" s="10" t="str">
        <f t="shared" si="0"/>
        <v>sim1</v>
      </c>
      <c r="R7" s="10" t="str">
        <f t="shared" si="0"/>
        <v>sim2</v>
      </c>
      <c r="S7" s="10" t="str">
        <f t="shared" si="0"/>
        <v>sim3</v>
      </c>
      <c r="T7" s="10" t="str">
        <f t="shared" si="0"/>
        <v>sim4</v>
      </c>
      <c r="U7" s="10" t="str">
        <f t="shared" si="0"/>
        <v>sim5</v>
      </c>
      <c r="V7" s="10" t="str">
        <f t="shared" si="0"/>
        <v>sim6</v>
      </c>
      <c r="W7" s="10" t="str">
        <f t="shared" si="0"/>
        <v>sim7</v>
      </c>
      <c r="X7" s="10" t="str">
        <f t="shared" si="0"/>
        <v>sim8</v>
      </c>
      <c r="Y7" s="10" t="str">
        <f t="shared" si="0"/>
        <v>sim9</v>
      </c>
    </row>
    <row r="8" spans="1:25" ht="15" x14ac:dyDescent="0.25">
      <c r="A8" t="s">
        <v>82</v>
      </c>
      <c r="B8" t="s">
        <v>89</v>
      </c>
      <c r="C8" s="18">
        <v>3</v>
      </c>
      <c r="D8" s="18">
        <f>$C8</f>
        <v>3</v>
      </c>
      <c r="E8" s="18">
        <f t="shared" ref="E8:L16" si="1">$C8</f>
        <v>3</v>
      </c>
      <c r="F8" s="18">
        <f t="shared" si="1"/>
        <v>3</v>
      </c>
      <c r="G8" s="18">
        <f t="shared" si="1"/>
        <v>3</v>
      </c>
      <c r="H8" s="18">
        <f t="shared" si="1"/>
        <v>3</v>
      </c>
      <c r="I8" s="18">
        <f t="shared" si="1"/>
        <v>3</v>
      </c>
      <c r="J8" s="18">
        <f t="shared" si="1"/>
        <v>3</v>
      </c>
      <c r="K8" s="18">
        <f t="shared" si="1"/>
        <v>3</v>
      </c>
      <c r="L8" s="18">
        <f t="shared" si="1"/>
        <v>3</v>
      </c>
      <c r="N8" s="18"/>
      <c r="O8" t="s">
        <v>89</v>
      </c>
      <c r="P8" s="18" t="s">
        <v>79</v>
      </c>
      <c r="Q8" s="18" t="str">
        <f t="shared" ref="Q8:Y16" si="2">$P8</f>
        <v>eps</v>
      </c>
      <c r="R8" s="18" t="str">
        <f t="shared" si="2"/>
        <v>eps</v>
      </c>
      <c r="S8" s="18" t="str">
        <f t="shared" si="2"/>
        <v>eps</v>
      </c>
      <c r="T8" s="18" t="str">
        <f t="shared" si="2"/>
        <v>eps</v>
      </c>
      <c r="U8" s="18" t="str">
        <f t="shared" si="2"/>
        <v>eps</v>
      </c>
      <c r="V8" s="18" t="str">
        <f t="shared" si="2"/>
        <v>eps</v>
      </c>
      <c r="W8" s="18" t="str">
        <f t="shared" si="2"/>
        <v>eps</v>
      </c>
      <c r="X8" s="18" t="str">
        <f t="shared" si="2"/>
        <v>eps</v>
      </c>
      <c r="Y8" s="18" t="str">
        <f t="shared" si="2"/>
        <v>eps</v>
      </c>
    </row>
    <row r="9" spans="1:25" ht="15" x14ac:dyDescent="0.25">
      <c r="A9" t="s">
        <v>83</v>
      </c>
      <c r="B9" t="s">
        <v>90</v>
      </c>
      <c r="C9" s="36" t="s">
        <v>79</v>
      </c>
      <c r="D9" s="18" t="str">
        <f t="shared" ref="D9:D16" si="3">$C9</f>
        <v>eps</v>
      </c>
      <c r="E9" s="18" t="str">
        <f t="shared" si="1"/>
        <v>eps</v>
      </c>
      <c r="F9" s="18" t="str">
        <f t="shared" si="1"/>
        <v>eps</v>
      </c>
      <c r="G9" s="18" t="str">
        <f t="shared" si="1"/>
        <v>eps</v>
      </c>
      <c r="H9" s="18" t="str">
        <f t="shared" si="1"/>
        <v>eps</v>
      </c>
      <c r="I9" s="18" t="str">
        <f t="shared" si="1"/>
        <v>eps</v>
      </c>
      <c r="J9" s="18" t="str">
        <f t="shared" si="1"/>
        <v>eps</v>
      </c>
      <c r="K9" s="18" t="str">
        <f t="shared" si="1"/>
        <v>eps</v>
      </c>
      <c r="L9" s="18" t="str">
        <f t="shared" si="1"/>
        <v>eps</v>
      </c>
      <c r="N9" s="18"/>
      <c r="O9" t="s">
        <v>90</v>
      </c>
      <c r="P9" s="18" t="str">
        <f>P8</f>
        <v>eps</v>
      </c>
      <c r="Q9" s="18" t="str">
        <f t="shared" si="2"/>
        <v>eps</v>
      </c>
      <c r="R9" s="18" t="str">
        <f t="shared" si="2"/>
        <v>eps</v>
      </c>
      <c r="S9" s="18" t="str">
        <f t="shared" si="2"/>
        <v>eps</v>
      </c>
      <c r="T9" s="18" t="str">
        <f t="shared" si="2"/>
        <v>eps</v>
      </c>
      <c r="U9" s="18" t="str">
        <f t="shared" si="2"/>
        <v>eps</v>
      </c>
      <c r="V9" s="18" t="str">
        <f t="shared" si="2"/>
        <v>eps</v>
      </c>
      <c r="W9" s="18" t="str">
        <f t="shared" si="2"/>
        <v>eps</v>
      </c>
      <c r="X9" s="18" t="str">
        <f t="shared" si="2"/>
        <v>eps</v>
      </c>
      <c r="Y9" s="18" t="str">
        <f t="shared" si="2"/>
        <v>eps</v>
      </c>
    </row>
    <row r="10" spans="1:25" ht="15" x14ac:dyDescent="0.25">
      <c r="A10" t="s">
        <v>84</v>
      </c>
      <c r="B10" t="s">
        <v>91</v>
      </c>
      <c r="C10" s="18" t="s">
        <v>79</v>
      </c>
      <c r="D10" s="18" t="str">
        <f t="shared" si="3"/>
        <v>eps</v>
      </c>
      <c r="E10" s="18" t="str">
        <f t="shared" si="1"/>
        <v>eps</v>
      </c>
      <c r="F10" s="18" t="str">
        <f t="shared" si="1"/>
        <v>eps</v>
      </c>
      <c r="G10" s="18" t="str">
        <f t="shared" si="1"/>
        <v>eps</v>
      </c>
      <c r="H10" s="18" t="str">
        <f t="shared" si="1"/>
        <v>eps</v>
      </c>
      <c r="I10" s="18" t="str">
        <f t="shared" si="1"/>
        <v>eps</v>
      </c>
      <c r="J10" s="18" t="str">
        <f t="shared" si="1"/>
        <v>eps</v>
      </c>
      <c r="K10" s="18" t="str">
        <f t="shared" si="1"/>
        <v>eps</v>
      </c>
      <c r="L10" s="18" t="str">
        <f t="shared" si="1"/>
        <v>eps</v>
      </c>
      <c r="N10" s="18"/>
      <c r="O10" t="s">
        <v>91</v>
      </c>
      <c r="P10" s="18" t="str">
        <f>P9</f>
        <v>eps</v>
      </c>
      <c r="Q10" s="18" t="str">
        <f t="shared" si="2"/>
        <v>eps</v>
      </c>
      <c r="R10" s="18" t="str">
        <f t="shared" si="2"/>
        <v>eps</v>
      </c>
      <c r="S10" s="18" t="str">
        <f t="shared" si="2"/>
        <v>eps</v>
      </c>
      <c r="T10" s="18" t="str">
        <f t="shared" si="2"/>
        <v>eps</v>
      </c>
      <c r="U10" s="18" t="str">
        <f t="shared" si="2"/>
        <v>eps</v>
      </c>
      <c r="V10" s="18" t="str">
        <f t="shared" si="2"/>
        <v>eps</v>
      </c>
      <c r="W10" s="18" t="str">
        <f t="shared" si="2"/>
        <v>eps</v>
      </c>
      <c r="X10" s="18" t="str">
        <f t="shared" si="2"/>
        <v>eps</v>
      </c>
      <c r="Y10" s="18" t="str">
        <f t="shared" si="2"/>
        <v>eps</v>
      </c>
    </row>
    <row r="11" spans="1:25" ht="15" x14ac:dyDescent="0.25">
      <c r="A11" t="s">
        <v>85</v>
      </c>
      <c r="B11" t="s">
        <v>92</v>
      </c>
      <c r="C11" s="18">
        <v>2</v>
      </c>
      <c r="D11" s="18">
        <f>$C11</f>
        <v>2</v>
      </c>
      <c r="E11" s="36">
        <f t="shared" si="1"/>
        <v>2</v>
      </c>
      <c r="F11" s="36">
        <f t="shared" si="1"/>
        <v>2</v>
      </c>
      <c r="G11" s="36">
        <f t="shared" si="1"/>
        <v>2</v>
      </c>
      <c r="H11" s="36">
        <f t="shared" si="1"/>
        <v>2</v>
      </c>
      <c r="I11" s="36">
        <f t="shared" si="1"/>
        <v>2</v>
      </c>
      <c r="J11" s="36">
        <f t="shared" si="1"/>
        <v>2</v>
      </c>
      <c r="K11" s="36">
        <f t="shared" si="1"/>
        <v>2</v>
      </c>
      <c r="L11" s="36">
        <f t="shared" si="1"/>
        <v>2</v>
      </c>
      <c r="N11" s="18"/>
      <c r="O11" t="s">
        <v>92</v>
      </c>
      <c r="P11" s="36" t="s">
        <v>79</v>
      </c>
      <c r="Q11" s="36" t="str">
        <f>$P11</f>
        <v>eps</v>
      </c>
      <c r="R11" s="36" t="str">
        <f t="shared" si="2"/>
        <v>eps</v>
      </c>
      <c r="S11" s="36" t="str">
        <f t="shared" si="2"/>
        <v>eps</v>
      </c>
      <c r="T11" s="36" t="str">
        <f t="shared" si="2"/>
        <v>eps</v>
      </c>
      <c r="U11" s="18" t="str">
        <f t="shared" si="2"/>
        <v>eps</v>
      </c>
      <c r="V11" s="18" t="str">
        <f t="shared" si="2"/>
        <v>eps</v>
      </c>
      <c r="W11" s="18" t="str">
        <f t="shared" si="2"/>
        <v>eps</v>
      </c>
      <c r="X11" s="18" t="str">
        <f t="shared" si="2"/>
        <v>eps</v>
      </c>
      <c r="Y11" s="18" t="str">
        <f t="shared" si="2"/>
        <v>eps</v>
      </c>
    </row>
    <row r="12" spans="1:25" ht="15" x14ac:dyDescent="0.25">
      <c r="A12" t="s">
        <v>86</v>
      </c>
      <c r="B12" t="s">
        <v>93</v>
      </c>
      <c r="C12" s="18" t="s">
        <v>79</v>
      </c>
      <c r="D12" s="18" t="str">
        <f t="shared" si="3"/>
        <v>eps</v>
      </c>
      <c r="E12" s="18" t="str">
        <f t="shared" si="1"/>
        <v>eps</v>
      </c>
      <c r="F12" s="18" t="str">
        <f t="shared" si="1"/>
        <v>eps</v>
      </c>
      <c r="G12" s="18" t="str">
        <f t="shared" si="1"/>
        <v>eps</v>
      </c>
      <c r="H12" s="18" t="str">
        <f t="shared" si="1"/>
        <v>eps</v>
      </c>
      <c r="I12" s="18" t="str">
        <f t="shared" si="1"/>
        <v>eps</v>
      </c>
      <c r="J12" s="18" t="str">
        <f t="shared" si="1"/>
        <v>eps</v>
      </c>
      <c r="K12" s="18" t="str">
        <f t="shared" si="1"/>
        <v>eps</v>
      </c>
      <c r="L12" s="18" t="str">
        <f t="shared" si="1"/>
        <v>eps</v>
      </c>
      <c r="N12" s="18"/>
      <c r="O12" t="s">
        <v>93</v>
      </c>
      <c r="P12" s="18" t="s">
        <v>79</v>
      </c>
      <c r="Q12" s="18" t="str">
        <f t="shared" si="2"/>
        <v>eps</v>
      </c>
      <c r="R12" s="18" t="str">
        <f t="shared" si="2"/>
        <v>eps</v>
      </c>
      <c r="S12" s="18" t="str">
        <f t="shared" si="2"/>
        <v>eps</v>
      </c>
      <c r="T12" s="18" t="str">
        <f t="shared" si="2"/>
        <v>eps</v>
      </c>
      <c r="U12" s="18" t="str">
        <f t="shared" si="2"/>
        <v>eps</v>
      </c>
      <c r="V12" s="18" t="str">
        <f t="shared" si="2"/>
        <v>eps</v>
      </c>
      <c r="W12" s="18" t="str">
        <f t="shared" si="2"/>
        <v>eps</v>
      </c>
      <c r="X12" s="18" t="str">
        <f t="shared" si="2"/>
        <v>eps</v>
      </c>
      <c r="Y12" s="18" t="str">
        <f t="shared" si="2"/>
        <v>eps</v>
      </c>
    </row>
    <row r="13" spans="1:25" ht="15" x14ac:dyDescent="0.25">
      <c r="A13" t="s">
        <v>87</v>
      </c>
      <c r="B13" t="s">
        <v>94</v>
      </c>
      <c r="C13" s="18" t="s">
        <v>79</v>
      </c>
      <c r="D13" s="18" t="str">
        <f t="shared" si="3"/>
        <v>eps</v>
      </c>
      <c r="E13" s="18" t="str">
        <f t="shared" si="1"/>
        <v>eps</v>
      </c>
      <c r="F13" s="18" t="str">
        <f t="shared" si="1"/>
        <v>eps</v>
      </c>
      <c r="G13" s="18" t="str">
        <f t="shared" si="1"/>
        <v>eps</v>
      </c>
      <c r="H13" s="18" t="str">
        <f t="shared" si="1"/>
        <v>eps</v>
      </c>
      <c r="I13" s="18" t="str">
        <f t="shared" si="1"/>
        <v>eps</v>
      </c>
      <c r="J13" s="18" t="str">
        <f t="shared" si="1"/>
        <v>eps</v>
      </c>
      <c r="K13" s="18" t="str">
        <f t="shared" si="1"/>
        <v>eps</v>
      </c>
      <c r="L13" s="18" t="str">
        <f t="shared" si="1"/>
        <v>eps</v>
      </c>
      <c r="N13" s="18"/>
      <c r="O13" t="s">
        <v>94</v>
      </c>
      <c r="P13" s="18" t="s">
        <v>79</v>
      </c>
      <c r="Q13" s="18" t="str">
        <f t="shared" si="2"/>
        <v>eps</v>
      </c>
      <c r="R13" s="18" t="str">
        <f t="shared" si="2"/>
        <v>eps</v>
      </c>
      <c r="S13" s="18" t="str">
        <f t="shared" si="2"/>
        <v>eps</v>
      </c>
      <c r="T13" s="18" t="str">
        <f t="shared" si="2"/>
        <v>eps</v>
      </c>
      <c r="U13" s="18" t="str">
        <f t="shared" si="2"/>
        <v>eps</v>
      </c>
      <c r="V13" s="18" t="str">
        <f t="shared" si="2"/>
        <v>eps</v>
      </c>
      <c r="W13" s="18" t="str">
        <f t="shared" si="2"/>
        <v>eps</v>
      </c>
      <c r="X13" s="18" t="str">
        <f t="shared" si="2"/>
        <v>eps</v>
      </c>
      <c r="Y13" s="18" t="str">
        <f t="shared" si="2"/>
        <v>eps</v>
      </c>
    </row>
    <row r="14" spans="1:25" ht="15" x14ac:dyDescent="0.25">
      <c r="A14" t="s">
        <v>88</v>
      </c>
      <c r="B14" t="s">
        <v>95</v>
      </c>
      <c r="C14" s="18" t="s">
        <v>79</v>
      </c>
      <c r="D14" s="18" t="str">
        <f t="shared" si="3"/>
        <v>eps</v>
      </c>
      <c r="E14" s="18" t="str">
        <f t="shared" si="1"/>
        <v>eps</v>
      </c>
      <c r="F14" s="18" t="str">
        <f t="shared" si="1"/>
        <v>eps</v>
      </c>
      <c r="G14" s="18" t="str">
        <f t="shared" si="1"/>
        <v>eps</v>
      </c>
      <c r="H14" s="18" t="str">
        <f t="shared" si="1"/>
        <v>eps</v>
      </c>
      <c r="I14" s="18" t="str">
        <f t="shared" si="1"/>
        <v>eps</v>
      </c>
      <c r="J14" s="18" t="str">
        <f t="shared" si="1"/>
        <v>eps</v>
      </c>
      <c r="K14" s="18" t="str">
        <f t="shared" si="1"/>
        <v>eps</v>
      </c>
      <c r="L14" s="18" t="str">
        <f t="shared" si="1"/>
        <v>eps</v>
      </c>
      <c r="N14" s="18"/>
      <c r="O14" t="s">
        <v>95</v>
      </c>
      <c r="P14" s="18" t="s">
        <v>79</v>
      </c>
      <c r="Q14" s="18" t="str">
        <f t="shared" si="2"/>
        <v>eps</v>
      </c>
      <c r="R14" s="18" t="str">
        <f t="shared" si="2"/>
        <v>eps</v>
      </c>
      <c r="S14" s="18" t="str">
        <f t="shared" si="2"/>
        <v>eps</v>
      </c>
      <c r="T14" s="18" t="str">
        <f t="shared" si="2"/>
        <v>eps</v>
      </c>
      <c r="U14" s="18" t="str">
        <f t="shared" si="2"/>
        <v>eps</v>
      </c>
      <c r="V14" s="18" t="str">
        <f t="shared" si="2"/>
        <v>eps</v>
      </c>
      <c r="W14" s="18" t="str">
        <f t="shared" si="2"/>
        <v>eps</v>
      </c>
      <c r="X14" s="18" t="str">
        <f t="shared" si="2"/>
        <v>eps</v>
      </c>
      <c r="Y14" s="18" t="str">
        <f t="shared" si="2"/>
        <v>eps</v>
      </c>
    </row>
    <row r="15" spans="1:25" ht="15" x14ac:dyDescent="0.25">
      <c r="A15" t="s">
        <v>193</v>
      </c>
      <c r="B15" t="s">
        <v>192</v>
      </c>
      <c r="C15" s="18" t="s">
        <v>79</v>
      </c>
      <c r="D15" s="18" t="str">
        <f t="shared" si="3"/>
        <v>eps</v>
      </c>
      <c r="E15" s="18" t="str">
        <f t="shared" si="1"/>
        <v>eps</v>
      </c>
      <c r="F15" s="18" t="str">
        <f t="shared" si="1"/>
        <v>eps</v>
      </c>
      <c r="G15" s="18" t="str">
        <f t="shared" si="1"/>
        <v>eps</v>
      </c>
      <c r="H15" s="18" t="str">
        <f t="shared" si="1"/>
        <v>eps</v>
      </c>
      <c r="I15" s="18" t="str">
        <f t="shared" si="1"/>
        <v>eps</v>
      </c>
      <c r="J15" s="18" t="str">
        <f t="shared" si="1"/>
        <v>eps</v>
      </c>
      <c r="K15" s="18" t="str">
        <f t="shared" si="1"/>
        <v>eps</v>
      </c>
      <c r="L15" s="18" t="str">
        <f t="shared" si="1"/>
        <v>eps</v>
      </c>
      <c r="O15" t="s">
        <v>192</v>
      </c>
      <c r="P15" s="18" t="s">
        <v>79</v>
      </c>
      <c r="Q15" s="18" t="str">
        <f t="shared" si="2"/>
        <v>eps</v>
      </c>
      <c r="R15" s="18" t="str">
        <f t="shared" si="2"/>
        <v>eps</v>
      </c>
      <c r="S15" s="18" t="str">
        <f t="shared" si="2"/>
        <v>eps</v>
      </c>
      <c r="T15" s="18" t="str">
        <f t="shared" si="2"/>
        <v>eps</v>
      </c>
      <c r="U15" s="18" t="str">
        <f t="shared" si="2"/>
        <v>eps</v>
      </c>
      <c r="V15" s="18" t="str">
        <f t="shared" si="2"/>
        <v>eps</v>
      </c>
      <c r="W15" s="18" t="str">
        <f t="shared" si="2"/>
        <v>eps</v>
      </c>
      <c r="X15" s="18" t="str">
        <f t="shared" si="2"/>
        <v>eps</v>
      </c>
      <c r="Y15" s="18" t="str">
        <f t="shared" si="2"/>
        <v>eps</v>
      </c>
    </row>
    <row r="16" spans="1:25" ht="15" x14ac:dyDescent="0.25">
      <c r="A16" t="s">
        <v>194</v>
      </c>
      <c r="B16" t="s">
        <v>195</v>
      </c>
      <c r="C16" s="18" t="s">
        <v>79</v>
      </c>
      <c r="D16" s="18" t="str">
        <f t="shared" si="3"/>
        <v>eps</v>
      </c>
      <c r="E16" s="18" t="str">
        <f t="shared" si="1"/>
        <v>eps</v>
      </c>
      <c r="F16" s="18" t="str">
        <f t="shared" si="1"/>
        <v>eps</v>
      </c>
      <c r="G16" s="18" t="str">
        <f t="shared" si="1"/>
        <v>eps</v>
      </c>
      <c r="H16" s="18" t="str">
        <f t="shared" si="1"/>
        <v>eps</v>
      </c>
      <c r="I16" s="18" t="str">
        <f t="shared" si="1"/>
        <v>eps</v>
      </c>
      <c r="J16" s="18" t="str">
        <f t="shared" si="1"/>
        <v>eps</v>
      </c>
      <c r="K16" s="18" t="str">
        <f t="shared" si="1"/>
        <v>eps</v>
      </c>
      <c r="L16" s="18" t="str">
        <f t="shared" si="1"/>
        <v>eps</v>
      </c>
      <c r="O16" t="s">
        <v>195</v>
      </c>
      <c r="P16" s="18" t="s">
        <v>79</v>
      </c>
      <c r="Q16" s="18" t="str">
        <f t="shared" si="2"/>
        <v>eps</v>
      </c>
      <c r="R16" s="18" t="str">
        <f t="shared" si="2"/>
        <v>eps</v>
      </c>
      <c r="S16" s="18" t="str">
        <f t="shared" si="2"/>
        <v>eps</v>
      </c>
      <c r="T16" s="18" t="str">
        <f t="shared" si="2"/>
        <v>eps</v>
      </c>
      <c r="U16" s="18" t="str">
        <f t="shared" si="2"/>
        <v>eps</v>
      </c>
      <c r="V16" s="18" t="str">
        <f t="shared" si="2"/>
        <v>eps</v>
      </c>
      <c r="W16" s="18" t="str">
        <f t="shared" si="2"/>
        <v>eps</v>
      </c>
      <c r="X16" s="18" t="str">
        <f t="shared" si="2"/>
        <v>eps</v>
      </c>
      <c r="Y16" s="18" t="str">
        <f t="shared" si="2"/>
        <v>eps</v>
      </c>
    </row>
  </sheetData>
  <conditionalFormatting sqref="N8:N14 D7:L7 P8:Y16 C8:L14">
    <cfRule type="cellIs" dxfId="15" priority="14" operator="equal">
      <formula>"eps"</formula>
    </cfRule>
  </conditionalFormatting>
  <conditionalFormatting sqref="P8:Y16">
    <cfRule type="cellIs" dxfId="14" priority="8" operator="equal">
      <formula>"eps"</formula>
    </cfRule>
  </conditionalFormatting>
  <conditionalFormatting sqref="Q8:Y16">
    <cfRule type="cellIs" dxfId="13" priority="7" operator="equal">
      <formula>"eps"</formula>
    </cfRule>
  </conditionalFormatting>
  <conditionalFormatting sqref="Q8:Y16">
    <cfRule type="cellIs" dxfId="12" priority="6" operator="equal">
      <formula>"eps"</formula>
    </cfRule>
  </conditionalFormatting>
  <conditionalFormatting sqref="Q8:Y16">
    <cfRule type="cellIs" dxfId="11" priority="5" operator="equal">
      <formula>"eps"</formula>
    </cfRule>
  </conditionalFormatting>
  <conditionalFormatting sqref="Q8:Y16">
    <cfRule type="cellIs" dxfId="10" priority="4" operator="equal">
      <formula>"eps"</formula>
    </cfRule>
  </conditionalFormatting>
  <conditionalFormatting sqref="C15:L15">
    <cfRule type="cellIs" dxfId="9" priority="3" operator="equal">
      <formula>"eps"</formula>
    </cfRule>
  </conditionalFormatting>
  <conditionalFormatting sqref="C16:L16">
    <cfRule type="cellIs" dxfId="8" priority="2" operator="equal">
      <formula>"eps"</formula>
    </cfRule>
  </conditionalFormatting>
  <conditionalFormatting sqref="C16:L16">
    <cfRule type="cellIs" dxfId="7" priority="1" operator="equal">
      <formula>"eps"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34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O8" sqref="O8"/>
    </sheetView>
  </sheetViews>
  <sheetFormatPr defaultRowHeight="14.4" x14ac:dyDescent="0.3"/>
  <sheetData>
    <row r="1" spans="1:24" ht="18.75" x14ac:dyDescent="0.3">
      <c r="A1" s="1" t="s">
        <v>153</v>
      </c>
    </row>
    <row r="5" spans="1:24" ht="15" x14ac:dyDescent="0.25">
      <c r="A5" s="2" t="s">
        <v>191</v>
      </c>
      <c r="N5" s="2" t="s">
        <v>184</v>
      </c>
    </row>
    <row r="6" spans="1:24" ht="15" x14ac:dyDescent="0.25">
      <c r="B6" s="10" t="str">
        <f>TFP!C6</f>
        <v>base</v>
      </c>
      <c r="C6" s="10" t="str">
        <f>TFP!D6</f>
        <v>sim1</v>
      </c>
      <c r="D6" s="10" t="str">
        <f>TFP!E6</f>
        <v>sim2</v>
      </c>
      <c r="E6" s="10" t="str">
        <f>TFP!F6</f>
        <v>sim3</v>
      </c>
      <c r="F6" s="10" t="str">
        <f>TFP!G6</f>
        <v>sim4</v>
      </c>
      <c r="G6" s="10" t="str">
        <f>TFP!H6</f>
        <v>sim5</v>
      </c>
      <c r="H6" s="10" t="str">
        <f>TFP!I6</f>
        <v>sim6</v>
      </c>
      <c r="I6" s="10" t="str">
        <f>TFP!J6</f>
        <v>sim7</v>
      </c>
      <c r="J6" s="10" t="str">
        <f>TFP!K6</f>
        <v>sim8</v>
      </c>
      <c r="K6" s="10" t="str">
        <f>TFP!L6</f>
        <v>sim9</v>
      </c>
    </row>
    <row r="7" spans="1:24" ht="15" x14ac:dyDescent="0.25">
      <c r="B7" s="10">
        <f>TFP!C7</f>
        <v>2007</v>
      </c>
      <c r="C7" s="10">
        <f>TFP!D7</f>
        <v>2007</v>
      </c>
      <c r="D7" s="10">
        <f>TFP!E7</f>
        <v>2007</v>
      </c>
      <c r="E7" s="10">
        <f>TFP!F7</f>
        <v>2007</v>
      </c>
      <c r="F7" s="10">
        <f>TFP!G7</f>
        <v>2007</v>
      </c>
      <c r="G7" s="10">
        <f>TFP!H7</f>
        <v>2007</v>
      </c>
      <c r="H7" s="10">
        <f>TFP!I7</f>
        <v>2007</v>
      </c>
      <c r="I7" s="10">
        <f>TFP!J7</f>
        <v>2007</v>
      </c>
      <c r="J7" s="10">
        <f>TFP!K7</f>
        <v>2007</v>
      </c>
      <c r="K7" s="10">
        <f>TFP!L7</f>
        <v>2007</v>
      </c>
      <c r="O7" s="10" t="str">
        <f t="shared" ref="O7:X7" si="0">B6</f>
        <v>base</v>
      </c>
      <c r="P7" s="10" t="str">
        <f t="shared" si="0"/>
        <v>sim1</v>
      </c>
      <c r="Q7" s="10" t="str">
        <f t="shared" si="0"/>
        <v>sim2</v>
      </c>
      <c r="R7" s="10" t="str">
        <f t="shared" si="0"/>
        <v>sim3</v>
      </c>
      <c r="S7" s="10" t="str">
        <f t="shared" si="0"/>
        <v>sim4</v>
      </c>
      <c r="T7" s="10" t="str">
        <f t="shared" si="0"/>
        <v>sim5</v>
      </c>
      <c r="U7" s="10" t="str">
        <f t="shared" si="0"/>
        <v>sim6</v>
      </c>
      <c r="V7" s="10" t="str">
        <f t="shared" si="0"/>
        <v>sim7</v>
      </c>
      <c r="W7" s="10" t="str">
        <f t="shared" si="0"/>
        <v>sim8</v>
      </c>
      <c r="X7" s="10" t="str">
        <f t="shared" si="0"/>
        <v>sim9</v>
      </c>
    </row>
    <row r="8" spans="1:24" ht="15" x14ac:dyDescent="0.25">
      <c r="A8" t="s">
        <v>154</v>
      </c>
      <c r="B8" s="18">
        <v>0.6</v>
      </c>
      <c r="C8" s="18">
        <f t="shared" ref="C8:C21" si="1">$B8</f>
        <v>0.6</v>
      </c>
      <c r="D8" s="18">
        <f t="shared" ref="D8:K21" si="2">$B8</f>
        <v>0.6</v>
      </c>
      <c r="E8" s="18">
        <f t="shared" si="2"/>
        <v>0.6</v>
      </c>
      <c r="F8" s="18">
        <f t="shared" si="2"/>
        <v>0.6</v>
      </c>
      <c r="G8" s="18">
        <f t="shared" si="2"/>
        <v>0.6</v>
      </c>
      <c r="H8" s="18">
        <f t="shared" si="2"/>
        <v>0.6</v>
      </c>
      <c r="I8" s="18">
        <f t="shared" si="2"/>
        <v>0.6</v>
      </c>
      <c r="J8" s="18">
        <f t="shared" si="2"/>
        <v>0.6</v>
      </c>
      <c r="K8" s="18">
        <f t="shared" si="2"/>
        <v>0.6</v>
      </c>
      <c r="M8" s="18"/>
      <c r="N8" t="s">
        <v>154</v>
      </c>
      <c r="O8" s="18" t="s">
        <v>79</v>
      </c>
      <c r="P8" s="18" t="str">
        <f>$O8</f>
        <v>eps</v>
      </c>
      <c r="Q8" s="18" t="str">
        <f t="shared" ref="Q8:X21" si="3">$O8</f>
        <v>eps</v>
      </c>
      <c r="R8" s="18" t="str">
        <f t="shared" si="3"/>
        <v>eps</v>
      </c>
      <c r="S8" s="18" t="str">
        <f t="shared" si="3"/>
        <v>eps</v>
      </c>
      <c r="T8" s="18" t="str">
        <f t="shared" si="3"/>
        <v>eps</v>
      </c>
      <c r="U8" s="18" t="str">
        <f t="shared" si="3"/>
        <v>eps</v>
      </c>
      <c r="V8" s="18" t="str">
        <f t="shared" si="3"/>
        <v>eps</v>
      </c>
      <c r="W8" s="18" t="str">
        <f t="shared" si="3"/>
        <v>eps</v>
      </c>
      <c r="X8" s="18" t="str">
        <f t="shared" si="3"/>
        <v>eps</v>
      </c>
    </row>
    <row r="9" spans="1:24" ht="15" x14ac:dyDescent="0.25">
      <c r="A9" t="s">
        <v>155</v>
      </c>
      <c r="B9" s="18">
        <f>B8</f>
        <v>0.6</v>
      </c>
      <c r="C9" s="18">
        <f t="shared" si="1"/>
        <v>0.6</v>
      </c>
      <c r="D9" s="18">
        <f t="shared" si="2"/>
        <v>0.6</v>
      </c>
      <c r="E9" s="18">
        <f t="shared" si="2"/>
        <v>0.6</v>
      </c>
      <c r="F9" s="18">
        <f t="shared" si="2"/>
        <v>0.6</v>
      </c>
      <c r="G9" s="18">
        <f t="shared" si="2"/>
        <v>0.6</v>
      </c>
      <c r="H9" s="18">
        <f t="shared" si="2"/>
        <v>0.6</v>
      </c>
      <c r="I9" s="18">
        <f t="shared" si="2"/>
        <v>0.6</v>
      </c>
      <c r="J9" s="18">
        <f t="shared" si="2"/>
        <v>0.6</v>
      </c>
      <c r="K9" s="18">
        <f t="shared" si="2"/>
        <v>0.6</v>
      </c>
      <c r="M9" s="18"/>
      <c r="N9" t="s">
        <v>155</v>
      </c>
      <c r="O9" s="18" t="s">
        <v>79</v>
      </c>
      <c r="P9" s="18" t="str">
        <f t="shared" ref="P9:P21" si="4">$O9</f>
        <v>eps</v>
      </c>
      <c r="Q9" s="18" t="str">
        <f t="shared" si="3"/>
        <v>eps</v>
      </c>
      <c r="R9" s="18" t="str">
        <f t="shared" si="3"/>
        <v>eps</v>
      </c>
      <c r="S9" s="18" t="str">
        <f t="shared" si="3"/>
        <v>eps</v>
      </c>
      <c r="T9" s="18" t="str">
        <f t="shared" si="3"/>
        <v>eps</v>
      </c>
      <c r="U9" s="18" t="str">
        <f t="shared" si="3"/>
        <v>eps</v>
      </c>
      <c r="V9" s="18" t="str">
        <f t="shared" si="3"/>
        <v>eps</v>
      </c>
      <c r="W9" s="18" t="str">
        <f t="shared" si="3"/>
        <v>eps</v>
      </c>
      <c r="X9" s="18" t="str">
        <f t="shared" si="3"/>
        <v>eps</v>
      </c>
    </row>
    <row r="10" spans="1:24" ht="15" x14ac:dyDescent="0.25">
      <c r="A10" t="s">
        <v>156</v>
      </c>
      <c r="B10" s="36">
        <f t="shared" ref="B10:B21" si="5">B9</f>
        <v>0.6</v>
      </c>
      <c r="C10" s="18">
        <f t="shared" si="1"/>
        <v>0.6</v>
      </c>
      <c r="D10" s="18">
        <f t="shared" si="2"/>
        <v>0.6</v>
      </c>
      <c r="E10" s="18">
        <f t="shared" si="2"/>
        <v>0.6</v>
      </c>
      <c r="F10" s="18">
        <f t="shared" si="2"/>
        <v>0.6</v>
      </c>
      <c r="G10" s="18">
        <f t="shared" si="2"/>
        <v>0.6</v>
      </c>
      <c r="H10" s="18">
        <f t="shared" si="2"/>
        <v>0.6</v>
      </c>
      <c r="I10" s="18">
        <f t="shared" si="2"/>
        <v>0.6</v>
      </c>
      <c r="J10" s="18">
        <f t="shared" si="2"/>
        <v>0.6</v>
      </c>
      <c r="K10" s="18">
        <f t="shared" si="2"/>
        <v>0.6</v>
      </c>
      <c r="M10" s="18"/>
      <c r="N10" t="s">
        <v>156</v>
      </c>
      <c r="O10" s="18" t="s">
        <v>79</v>
      </c>
      <c r="P10" s="18" t="str">
        <f t="shared" si="4"/>
        <v>eps</v>
      </c>
      <c r="Q10" s="18" t="str">
        <f t="shared" si="3"/>
        <v>eps</v>
      </c>
      <c r="R10" s="18" t="str">
        <f t="shared" si="3"/>
        <v>eps</v>
      </c>
      <c r="S10" s="18" t="str">
        <f t="shared" si="3"/>
        <v>eps</v>
      </c>
      <c r="T10" s="18" t="str">
        <f t="shared" si="3"/>
        <v>eps</v>
      </c>
      <c r="U10" s="18" t="str">
        <f t="shared" si="3"/>
        <v>eps</v>
      </c>
      <c r="V10" s="18" t="str">
        <f t="shared" si="3"/>
        <v>eps</v>
      </c>
      <c r="W10" s="18" t="str">
        <f t="shared" si="3"/>
        <v>eps</v>
      </c>
      <c r="X10" s="18" t="str">
        <f t="shared" si="3"/>
        <v>eps</v>
      </c>
    </row>
    <row r="11" spans="1:24" ht="15" x14ac:dyDescent="0.25">
      <c r="A11" t="s">
        <v>157</v>
      </c>
      <c r="B11" s="36">
        <f t="shared" si="5"/>
        <v>0.6</v>
      </c>
      <c r="C11" s="18">
        <f t="shared" si="1"/>
        <v>0.6</v>
      </c>
      <c r="D11" s="18">
        <f t="shared" si="2"/>
        <v>0.6</v>
      </c>
      <c r="E11" s="18">
        <f t="shared" si="2"/>
        <v>0.6</v>
      </c>
      <c r="F11" s="18">
        <f t="shared" si="2"/>
        <v>0.6</v>
      </c>
      <c r="G11" s="18">
        <f t="shared" si="2"/>
        <v>0.6</v>
      </c>
      <c r="H11" s="18">
        <f t="shared" si="2"/>
        <v>0.6</v>
      </c>
      <c r="I11" s="18">
        <f t="shared" si="2"/>
        <v>0.6</v>
      </c>
      <c r="J11" s="18">
        <f t="shared" si="2"/>
        <v>0.6</v>
      </c>
      <c r="K11" s="18">
        <f t="shared" si="2"/>
        <v>0.6</v>
      </c>
      <c r="M11" s="18"/>
      <c r="N11" t="s">
        <v>157</v>
      </c>
      <c r="O11" s="18" t="s">
        <v>79</v>
      </c>
      <c r="P11" s="18" t="str">
        <f t="shared" si="4"/>
        <v>eps</v>
      </c>
      <c r="Q11" s="18" t="str">
        <f t="shared" si="3"/>
        <v>eps</v>
      </c>
      <c r="R11" s="18" t="str">
        <f t="shared" si="3"/>
        <v>eps</v>
      </c>
      <c r="S11" s="18" t="str">
        <f t="shared" si="3"/>
        <v>eps</v>
      </c>
      <c r="T11" s="18" t="str">
        <f t="shared" si="3"/>
        <v>eps</v>
      </c>
      <c r="U11" s="18" t="str">
        <f t="shared" si="3"/>
        <v>eps</v>
      </c>
      <c r="V11" s="18" t="str">
        <f t="shared" si="3"/>
        <v>eps</v>
      </c>
      <c r="W11" s="18" t="str">
        <f t="shared" si="3"/>
        <v>eps</v>
      </c>
      <c r="X11" s="18" t="str">
        <f t="shared" si="3"/>
        <v>eps</v>
      </c>
    </row>
    <row r="12" spans="1:24" ht="15" x14ac:dyDescent="0.25">
      <c r="A12" t="s">
        <v>158</v>
      </c>
      <c r="B12" s="36">
        <f t="shared" si="5"/>
        <v>0.6</v>
      </c>
      <c r="C12" s="18">
        <f t="shared" si="1"/>
        <v>0.6</v>
      </c>
      <c r="D12" s="18">
        <f t="shared" si="2"/>
        <v>0.6</v>
      </c>
      <c r="E12" s="18">
        <f t="shared" si="2"/>
        <v>0.6</v>
      </c>
      <c r="F12" s="18">
        <f t="shared" si="2"/>
        <v>0.6</v>
      </c>
      <c r="G12" s="18">
        <f t="shared" si="2"/>
        <v>0.6</v>
      </c>
      <c r="H12" s="18">
        <f t="shared" si="2"/>
        <v>0.6</v>
      </c>
      <c r="I12" s="18">
        <f t="shared" si="2"/>
        <v>0.6</v>
      </c>
      <c r="J12" s="18">
        <f t="shared" si="2"/>
        <v>0.6</v>
      </c>
      <c r="K12" s="18">
        <f t="shared" si="2"/>
        <v>0.6</v>
      </c>
      <c r="M12" s="18"/>
      <c r="N12" t="s">
        <v>158</v>
      </c>
      <c r="O12" s="18" t="s">
        <v>79</v>
      </c>
      <c r="P12" s="18" t="str">
        <f t="shared" si="4"/>
        <v>eps</v>
      </c>
      <c r="Q12" s="18" t="str">
        <f t="shared" si="3"/>
        <v>eps</v>
      </c>
      <c r="R12" s="18" t="str">
        <f t="shared" si="3"/>
        <v>eps</v>
      </c>
      <c r="S12" s="18" t="str">
        <f t="shared" si="3"/>
        <v>eps</v>
      </c>
      <c r="T12" s="18" t="str">
        <f t="shared" si="3"/>
        <v>eps</v>
      </c>
      <c r="U12" s="18" t="str">
        <f t="shared" si="3"/>
        <v>eps</v>
      </c>
      <c r="V12" s="18" t="str">
        <f t="shared" si="3"/>
        <v>eps</v>
      </c>
      <c r="W12" s="18" t="str">
        <f t="shared" si="3"/>
        <v>eps</v>
      </c>
      <c r="X12" s="18" t="str">
        <f t="shared" si="3"/>
        <v>eps</v>
      </c>
    </row>
    <row r="13" spans="1:24" ht="15" x14ac:dyDescent="0.25">
      <c r="A13" t="s">
        <v>159</v>
      </c>
      <c r="B13" s="36">
        <f t="shared" si="5"/>
        <v>0.6</v>
      </c>
      <c r="C13" s="18">
        <f t="shared" si="1"/>
        <v>0.6</v>
      </c>
      <c r="D13" s="18">
        <f t="shared" si="2"/>
        <v>0.6</v>
      </c>
      <c r="E13" s="18">
        <f t="shared" si="2"/>
        <v>0.6</v>
      </c>
      <c r="F13" s="18">
        <f t="shared" si="2"/>
        <v>0.6</v>
      </c>
      <c r="G13" s="18">
        <f t="shared" si="2"/>
        <v>0.6</v>
      </c>
      <c r="H13" s="18">
        <f t="shared" si="2"/>
        <v>0.6</v>
      </c>
      <c r="I13" s="18">
        <f t="shared" si="2"/>
        <v>0.6</v>
      </c>
      <c r="J13" s="18">
        <f t="shared" si="2"/>
        <v>0.6</v>
      </c>
      <c r="K13" s="18">
        <f t="shared" si="2"/>
        <v>0.6</v>
      </c>
      <c r="M13" s="18"/>
      <c r="N13" t="s">
        <v>159</v>
      </c>
      <c r="O13" s="18" t="s">
        <v>79</v>
      </c>
      <c r="P13" s="18" t="str">
        <f t="shared" si="4"/>
        <v>eps</v>
      </c>
      <c r="Q13" s="18" t="str">
        <f t="shared" si="3"/>
        <v>eps</v>
      </c>
      <c r="R13" s="18" t="str">
        <f t="shared" si="3"/>
        <v>eps</v>
      </c>
      <c r="S13" s="18" t="str">
        <f t="shared" si="3"/>
        <v>eps</v>
      </c>
      <c r="T13" s="18" t="str">
        <f t="shared" si="3"/>
        <v>eps</v>
      </c>
      <c r="U13" s="18" t="str">
        <f t="shared" si="3"/>
        <v>eps</v>
      </c>
      <c r="V13" s="18" t="str">
        <f t="shared" si="3"/>
        <v>eps</v>
      </c>
      <c r="W13" s="18" t="str">
        <f t="shared" si="3"/>
        <v>eps</v>
      </c>
      <c r="X13" s="18" t="str">
        <f t="shared" si="3"/>
        <v>eps</v>
      </c>
    </row>
    <row r="14" spans="1:24" ht="15" x14ac:dyDescent="0.25">
      <c r="A14" t="s">
        <v>160</v>
      </c>
      <c r="B14" s="36">
        <f t="shared" si="5"/>
        <v>0.6</v>
      </c>
      <c r="C14" s="18">
        <f t="shared" si="1"/>
        <v>0.6</v>
      </c>
      <c r="D14" s="18">
        <f t="shared" si="2"/>
        <v>0.6</v>
      </c>
      <c r="E14" s="18">
        <f t="shared" si="2"/>
        <v>0.6</v>
      </c>
      <c r="F14" s="18">
        <f t="shared" si="2"/>
        <v>0.6</v>
      </c>
      <c r="G14" s="18">
        <f t="shared" si="2"/>
        <v>0.6</v>
      </c>
      <c r="H14" s="18">
        <f t="shared" si="2"/>
        <v>0.6</v>
      </c>
      <c r="I14" s="18">
        <f t="shared" si="2"/>
        <v>0.6</v>
      </c>
      <c r="J14" s="18">
        <f t="shared" si="2"/>
        <v>0.6</v>
      </c>
      <c r="K14" s="18">
        <f t="shared" si="2"/>
        <v>0.6</v>
      </c>
      <c r="M14" s="18"/>
      <c r="N14" t="s">
        <v>160</v>
      </c>
      <c r="O14" s="18" t="s">
        <v>79</v>
      </c>
      <c r="P14" s="18" t="str">
        <f t="shared" si="4"/>
        <v>eps</v>
      </c>
      <c r="Q14" s="18" t="str">
        <f t="shared" si="3"/>
        <v>eps</v>
      </c>
      <c r="R14" s="18" t="str">
        <f t="shared" si="3"/>
        <v>eps</v>
      </c>
      <c r="S14" s="18" t="str">
        <f t="shared" si="3"/>
        <v>eps</v>
      </c>
      <c r="T14" s="18" t="str">
        <f t="shared" si="3"/>
        <v>eps</v>
      </c>
      <c r="U14" s="18" t="str">
        <f t="shared" si="3"/>
        <v>eps</v>
      </c>
      <c r="V14" s="18" t="str">
        <f t="shared" si="3"/>
        <v>eps</v>
      </c>
      <c r="W14" s="18" t="str">
        <f t="shared" si="3"/>
        <v>eps</v>
      </c>
      <c r="X14" s="18" t="str">
        <f t="shared" si="3"/>
        <v>eps</v>
      </c>
    </row>
    <row r="15" spans="1:24" ht="15" x14ac:dyDescent="0.25">
      <c r="A15" t="s">
        <v>161</v>
      </c>
      <c r="B15" s="36">
        <f t="shared" si="5"/>
        <v>0.6</v>
      </c>
      <c r="C15" s="18">
        <f t="shared" si="1"/>
        <v>0.6</v>
      </c>
      <c r="D15" s="18">
        <f t="shared" si="2"/>
        <v>0.6</v>
      </c>
      <c r="E15" s="18">
        <f t="shared" si="2"/>
        <v>0.6</v>
      </c>
      <c r="F15" s="18">
        <f t="shared" si="2"/>
        <v>0.6</v>
      </c>
      <c r="G15" s="18">
        <f t="shared" si="2"/>
        <v>0.6</v>
      </c>
      <c r="H15" s="18">
        <f t="shared" si="2"/>
        <v>0.6</v>
      </c>
      <c r="I15" s="18">
        <f t="shared" si="2"/>
        <v>0.6</v>
      </c>
      <c r="J15" s="18">
        <f t="shared" si="2"/>
        <v>0.6</v>
      </c>
      <c r="K15" s="18">
        <f t="shared" si="2"/>
        <v>0.6</v>
      </c>
      <c r="N15" t="s">
        <v>161</v>
      </c>
      <c r="O15" s="18" t="s">
        <v>79</v>
      </c>
      <c r="P15" s="18" t="str">
        <f t="shared" si="4"/>
        <v>eps</v>
      </c>
      <c r="Q15" s="18" t="str">
        <f t="shared" si="3"/>
        <v>eps</v>
      </c>
      <c r="R15" s="18" t="str">
        <f t="shared" si="3"/>
        <v>eps</v>
      </c>
      <c r="S15" s="18" t="str">
        <f t="shared" si="3"/>
        <v>eps</v>
      </c>
      <c r="T15" s="18" t="str">
        <f t="shared" si="3"/>
        <v>eps</v>
      </c>
      <c r="U15" s="18" t="str">
        <f t="shared" si="3"/>
        <v>eps</v>
      </c>
      <c r="V15" s="18" t="str">
        <f t="shared" si="3"/>
        <v>eps</v>
      </c>
      <c r="W15" s="18" t="str">
        <f t="shared" si="3"/>
        <v>eps</v>
      </c>
      <c r="X15" s="18" t="str">
        <f t="shared" si="3"/>
        <v>eps</v>
      </c>
    </row>
    <row r="16" spans="1:24" ht="15" x14ac:dyDescent="0.25">
      <c r="A16" t="s">
        <v>162</v>
      </c>
      <c r="B16" s="36">
        <f t="shared" si="5"/>
        <v>0.6</v>
      </c>
      <c r="C16" s="18">
        <f t="shared" si="1"/>
        <v>0.6</v>
      </c>
      <c r="D16" s="18">
        <f t="shared" si="2"/>
        <v>0.6</v>
      </c>
      <c r="E16" s="18">
        <f t="shared" si="2"/>
        <v>0.6</v>
      </c>
      <c r="F16" s="18">
        <f t="shared" si="2"/>
        <v>0.6</v>
      </c>
      <c r="G16" s="18">
        <f t="shared" si="2"/>
        <v>0.6</v>
      </c>
      <c r="H16" s="18">
        <f t="shared" si="2"/>
        <v>0.6</v>
      </c>
      <c r="I16" s="18">
        <f t="shared" si="2"/>
        <v>0.6</v>
      </c>
      <c r="J16" s="18">
        <f t="shared" si="2"/>
        <v>0.6</v>
      </c>
      <c r="K16" s="18">
        <f t="shared" si="2"/>
        <v>0.6</v>
      </c>
      <c r="N16" t="s">
        <v>162</v>
      </c>
      <c r="O16" s="18" t="s">
        <v>79</v>
      </c>
      <c r="P16" s="18" t="str">
        <f t="shared" si="4"/>
        <v>eps</v>
      </c>
      <c r="Q16" s="18" t="str">
        <f t="shared" si="3"/>
        <v>eps</v>
      </c>
      <c r="R16" s="18" t="str">
        <f t="shared" si="3"/>
        <v>eps</v>
      </c>
      <c r="S16" s="18" t="str">
        <f t="shared" si="3"/>
        <v>eps</v>
      </c>
      <c r="T16" s="18" t="str">
        <f t="shared" si="3"/>
        <v>eps</v>
      </c>
      <c r="U16" s="18" t="str">
        <f t="shared" si="3"/>
        <v>eps</v>
      </c>
      <c r="V16" s="18" t="str">
        <f t="shared" si="3"/>
        <v>eps</v>
      </c>
      <c r="W16" s="18" t="str">
        <f t="shared" si="3"/>
        <v>eps</v>
      </c>
      <c r="X16" s="18" t="str">
        <f t="shared" si="3"/>
        <v>eps</v>
      </c>
    </row>
    <row r="17" spans="1:24" ht="15" x14ac:dyDescent="0.25">
      <c r="A17" t="s">
        <v>163</v>
      </c>
      <c r="B17" s="36">
        <f t="shared" si="5"/>
        <v>0.6</v>
      </c>
      <c r="C17" s="18">
        <f t="shared" si="1"/>
        <v>0.6</v>
      </c>
      <c r="D17" s="18">
        <f t="shared" si="2"/>
        <v>0.6</v>
      </c>
      <c r="E17" s="18">
        <f t="shared" si="2"/>
        <v>0.6</v>
      </c>
      <c r="F17" s="18">
        <f t="shared" si="2"/>
        <v>0.6</v>
      </c>
      <c r="G17" s="18">
        <f t="shared" si="2"/>
        <v>0.6</v>
      </c>
      <c r="H17" s="18">
        <f t="shared" si="2"/>
        <v>0.6</v>
      </c>
      <c r="I17" s="18">
        <f t="shared" si="2"/>
        <v>0.6</v>
      </c>
      <c r="J17" s="18">
        <f t="shared" si="2"/>
        <v>0.6</v>
      </c>
      <c r="K17" s="18">
        <f t="shared" si="2"/>
        <v>0.6</v>
      </c>
      <c r="N17" t="s">
        <v>163</v>
      </c>
      <c r="O17" s="18" t="s">
        <v>79</v>
      </c>
      <c r="P17" s="18" t="str">
        <f t="shared" si="4"/>
        <v>eps</v>
      </c>
      <c r="Q17" s="18" t="str">
        <f t="shared" si="3"/>
        <v>eps</v>
      </c>
      <c r="R17" s="18" t="str">
        <f t="shared" si="3"/>
        <v>eps</v>
      </c>
      <c r="S17" s="18" t="str">
        <f t="shared" si="3"/>
        <v>eps</v>
      </c>
      <c r="T17" s="18" t="str">
        <f t="shared" si="3"/>
        <v>eps</v>
      </c>
      <c r="U17" s="18" t="str">
        <f t="shared" si="3"/>
        <v>eps</v>
      </c>
      <c r="V17" s="18" t="str">
        <f t="shared" si="3"/>
        <v>eps</v>
      </c>
      <c r="W17" s="18" t="str">
        <f t="shared" si="3"/>
        <v>eps</v>
      </c>
      <c r="X17" s="18" t="str">
        <f t="shared" si="3"/>
        <v>eps</v>
      </c>
    </row>
    <row r="18" spans="1:24" ht="15" x14ac:dyDescent="0.25">
      <c r="A18" t="s">
        <v>164</v>
      </c>
      <c r="B18" s="36">
        <f t="shared" si="5"/>
        <v>0.6</v>
      </c>
      <c r="C18" s="18">
        <f t="shared" si="1"/>
        <v>0.6</v>
      </c>
      <c r="D18" s="18">
        <f t="shared" si="2"/>
        <v>0.6</v>
      </c>
      <c r="E18" s="18">
        <f t="shared" si="2"/>
        <v>0.6</v>
      </c>
      <c r="F18" s="18">
        <f t="shared" si="2"/>
        <v>0.6</v>
      </c>
      <c r="G18" s="18">
        <f t="shared" si="2"/>
        <v>0.6</v>
      </c>
      <c r="H18" s="18">
        <f t="shared" si="2"/>
        <v>0.6</v>
      </c>
      <c r="I18" s="18">
        <f t="shared" si="2"/>
        <v>0.6</v>
      </c>
      <c r="J18" s="18">
        <f t="shared" si="2"/>
        <v>0.6</v>
      </c>
      <c r="K18" s="18">
        <f t="shared" si="2"/>
        <v>0.6</v>
      </c>
      <c r="N18" t="s">
        <v>164</v>
      </c>
      <c r="O18" s="18" t="s">
        <v>79</v>
      </c>
      <c r="P18" s="18" t="str">
        <f t="shared" si="4"/>
        <v>eps</v>
      </c>
      <c r="Q18" s="18" t="str">
        <f t="shared" si="3"/>
        <v>eps</v>
      </c>
      <c r="R18" s="18" t="str">
        <f t="shared" si="3"/>
        <v>eps</v>
      </c>
      <c r="S18" s="18" t="str">
        <f t="shared" si="3"/>
        <v>eps</v>
      </c>
      <c r="T18" s="18" t="str">
        <f t="shared" si="3"/>
        <v>eps</v>
      </c>
      <c r="U18" s="18" t="str">
        <f t="shared" si="3"/>
        <v>eps</v>
      </c>
      <c r="V18" s="18" t="str">
        <f t="shared" si="3"/>
        <v>eps</v>
      </c>
      <c r="W18" s="18" t="str">
        <f t="shared" si="3"/>
        <v>eps</v>
      </c>
      <c r="X18" s="18" t="str">
        <f t="shared" si="3"/>
        <v>eps</v>
      </c>
    </row>
    <row r="19" spans="1:24" ht="15" x14ac:dyDescent="0.25">
      <c r="A19" t="s">
        <v>165</v>
      </c>
      <c r="B19" s="36">
        <f t="shared" si="5"/>
        <v>0.6</v>
      </c>
      <c r="C19" s="18">
        <f t="shared" si="1"/>
        <v>0.6</v>
      </c>
      <c r="D19" s="18">
        <f t="shared" si="2"/>
        <v>0.6</v>
      </c>
      <c r="E19" s="18">
        <f t="shared" si="2"/>
        <v>0.6</v>
      </c>
      <c r="F19" s="18">
        <f t="shared" si="2"/>
        <v>0.6</v>
      </c>
      <c r="G19" s="18">
        <f t="shared" si="2"/>
        <v>0.6</v>
      </c>
      <c r="H19" s="18">
        <f t="shared" si="2"/>
        <v>0.6</v>
      </c>
      <c r="I19" s="18">
        <f t="shared" si="2"/>
        <v>0.6</v>
      </c>
      <c r="J19" s="18">
        <f t="shared" si="2"/>
        <v>0.6</v>
      </c>
      <c r="K19" s="18">
        <f t="shared" si="2"/>
        <v>0.6</v>
      </c>
      <c r="N19" t="s">
        <v>165</v>
      </c>
      <c r="O19" s="18" t="s">
        <v>79</v>
      </c>
      <c r="P19" s="18" t="str">
        <f t="shared" si="4"/>
        <v>eps</v>
      </c>
      <c r="Q19" s="18" t="str">
        <f t="shared" si="3"/>
        <v>eps</v>
      </c>
      <c r="R19" s="18" t="str">
        <f t="shared" si="3"/>
        <v>eps</v>
      </c>
      <c r="S19" s="18" t="str">
        <f t="shared" si="3"/>
        <v>eps</v>
      </c>
      <c r="T19" s="18" t="str">
        <f t="shared" si="3"/>
        <v>eps</v>
      </c>
      <c r="U19" s="18" t="str">
        <f t="shared" si="3"/>
        <v>eps</v>
      </c>
      <c r="V19" s="18" t="str">
        <f t="shared" si="3"/>
        <v>eps</v>
      </c>
      <c r="W19" s="18" t="str">
        <f t="shared" si="3"/>
        <v>eps</v>
      </c>
      <c r="X19" s="18" t="str">
        <f t="shared" si="3"/>
        <v>eps</v>
      </c>
    </row>
    <row r="20" spans="1:24" ht="15" x14ac:dyDescent="0.25">
      <c r="A20" t="s">
        <v>166</v>
      </c>
      <c r="B20" s="36">
        <f t="shared" si="5"/>
        <v>0.6</v>
      </c>
      <c r="C20" s="18">
        <f t="shared" si="1"/>
        <v>0.6</v>
      </c>
      <c r="D20" s="18">
        <f t="shared" si="2"/>
        <v>0.6</v>
      </c>
      <c r="E20" s="18">
        <f t="shared" si="2"/>
        <v>0.6</v>
      </c>
      <c r="F20" s="18">
        <f t="shared" si="2"/>
        <v>0.6</v>
      </c>
      <c r="G20" s="18">
        <f t="shared" si="2"/>
        <v>0.6</v>
      </c>
      <c r="H20" s="18">
        <f t="shared" si="2"/>
        <v>0.6</v>
      </c>
      <c r="I20" s="18">
        <f t="shared" si="2"/>
        <v>0.6</v>
      </c>
      <c r="J20" s="18">
        <f t="shared" si="2"/>
        <v>0.6</v>
      </c>
      <c r="K20" s="18">
        <f t="shared" si="2"/>
        <v>0.6</v>
      </c>
      <c r="N20" t="s">
        <v>166</v>
      </c>
      <c r="O20" s="18" t="s">
        <v>79</v>
      </c>
      <c r="P20" s="18" t="str">
        <f t="shared" si="4"/>
        <v>eps</v>
      </c>
      <c r="Q20" s="18" t="str">
        <f t="shared" si="3"/>
        <v>eps</v>
      </c>
      <c r="R20" s="18" t="str">
        <f t="shared" si="3"/>
        <v>eps</v>
      </c>
      <c r="S20" s="18" t="str">
        <f t="shared" si="3"/>
        <v>eps</v>
      </c>
      <c r="T20" s="18" t="str">
        <f t="shared" si="3"/>
        <v>eps</v>
      </c>
      <c r="U20" s="18" t="str">
        <f t="shared" si="3"/>
        <v>eps</v>
      </c>
      <c r="V20" s="18" t="str">
        <f t="shared" si="3"/>
        <v>eps</v>
      </c>
      <c r="W20" s="18" t="str">
        <f t="shared" si="3"/>
        <v>eps</v>
      </c>
      <c r="X20" s="18" t="str">
        <f t="shared" si="3"/>
        <v>eps</v>
      </c>
    </row>
    <row r="21" spans="1:24" ht="15" x14ac:dyDescent="0.25">
      <c r="A21" t="s">
        <v>167</v>
      </c>
      <c r="B21" s="36">
        <f t="shared" si="5"/>
        <v>0.6</v>
      </c>
      <c r="C21" s="18">
        <f t="shared" si="1"/>
        <v>0.6</v>
      </c>
      <c r="D21" s="18">
        <f t="shared" si="2"/>
        <v>0.6</v>
      </c>
      <c r="E21" s="18">
        <f t="shared" si="2"/>
        <v>0.6</v>
      </c>
      <c r="F21" s="18">
        <f t="shared" si="2"/>
        <v>0.6</v>
      </c>
      <c r="G21" s="18">
        <f t="shared" si="2"/>
        <v>0.6</v>
      </c>
      <c r="H21" s="18">
        <f t="shared" si="2"/>
        <v>0.6</v>
      </c>
      <c r="I21" s="18">
        <f t="shared" si="2"/>
        <v>0.6</v>
      </c>
      <c r="J21" s="18">
        <f t="shared" si="2"/>
        <v>0.6</v>
      </c>
      <c r="K21" s="18">
        <f t="shared" si="2"/>
        <v>0.6</v>
      </c>
      <c r="N21" t="s">
        <v>167</v>
      </c>
      <c r="O21" s="18" t="s">
        <v>79</v>
      </c>
      <c r="P21" s="18" t="str">
        <f t="shared" si="4"/>
        <v>eps</v>
      </c>
      <c r="Q21" s="18" t="str">
        <f t="shared" si="3"/>
        <v>eps</v>
      </c>
      <c r="R21" s="18" t="str">
        <f t="shared" si="3"/>
        <v>eps</v>
      </c>
      <c r="S21" s="18" t="str">
        <f t="shared" si="3"/>
        <v>eps</v>
      </c>
      <c r="T21" s="18" t="str">
        <f t="shared" si="3"/>
        <v>eps</v>
      </c>
      <c r="U21" s="18" t="str">
        <f t="shared" si="3"/>
        <v>eps</v>
      </c>
      <c r="V21" s="18" t="str">
        <f t="shared" si="3"/>
        <v>eps</v>
      </c>
      <c r="W21" s="18" t="str">
        <f t="shared" si="3"/>
        <v>eps</v>
      </c>
      <c r="X21" s="18" t="str">
        <f t="shared" si="3"/>
        <v>eps</v>
      </c>
    </row>
    <row r="29" spans="1:24" ht="15" x14ac:dyDescent="0.25">
      <c r="A29" s="24"/>
      <c r="B29" s="24"/>
      <c r="C29" s="24"/>
      <c r="D29" s="24"/>
      <c r="E29" s="24"/>
      <c r="F29" s="24"/>
      <c r="G29" s="24"/>
      <c r="H29" s="24"/>
      <c r="I29" s="24"/>
    </row>
    <row r="30" spans="1:24" ht="15" x14ac:dyDescent="0.25">
      <c r="A30" s="24"/>
      <c r="B30" s="24"/>
      <c r="C30" s="24"/>
      <c r="D30" s="24"/>
      <c r="E30" s="24"/>
      <c r="F30" s="24"/>
      <c r="G30" s="24"/>
      <c r="H30" s="24"/>
      <c r="I30" s="24"/>
    </row>
    <row r="31" spans="1:24" ht="15" x14ac:dyDescent="0.25">
      <c r="A31" s="24"/>
      <c r="B31" s="24"/>
      <c r="C31" s="24"/>
      <c r="D31" s="24"/>
      <c r="E31" s="24"/>
      <c r="F31" s="24"/>
      <c r="G31" s="24"/>
      <c r="H31" s="24"/>
      <c r="I31" s="24"/>
    </row>
    <row r="32" spans="1:24" ht="15" x14ac:dyDescent="0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" x14ac:dyDescent="0.2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" x14ac:dyDescent="0.25">
      <c r="B34" s="24"/>
      <c r="C34" s="24"/>
      <c r="D34" s="24"/>
      <c r="E34" s="24"/>
      <c r="F34" s="24"/>
      <c r="G34" s="24"/>
      <c r="H34" s="24"/>
      <c r="I34" s="24"/>
    </row>
  </sheetData>
  <conditionalFormatting sqref="M8:M14 C7:K7 O8:X21 B8:K21">
    <cfRule type="cellIs" dxfId="6" priority="11" operator="equal">
      <formula>"eps"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J95"/>
  <sheetViews>
    <sheetView zoomScale="80" zoomScaleNormal="80" workbookViewId="0">
      <pane xSplit="2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B9" sqref="B9"/>
    </sheetView>
  </sheetViews>
  <sheetFormatPr defaultRowHeight="14.4" x14ac:dyDescent="0.3"/>
  <sheetData>
    <row r="1" spans="1:36" ht="18.75" x14ac:dyDescent="0.3">
      <c r="A1" s="1" t="s">
        <v>141</v>
      </c>
    </row>
    <row r="2" spans="1:36" ht="15" x14ac:dyDescent="0.25">
      <c r="A2" s="4" t="s">
        <v>142</v>
      </c>
    </row>
    <row r="4" spans="1:36" ht="15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36" ht="15" x14ac:dyDescent="0.2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7" spans="1:36" ht="15" x14ac:dyDescent="0.25">
      <c r="B7" s="9"/>
      <c r="C7" s="24">
        <v>2007</v>
      </c>
      <c r="D7" s="24">
        <f>C7+1</f>
        <v>2008</v>
      </c>
      <c r="E7" s="24">
        <f t="shared" ref="E7:AJ7" si="0">D7+1</f>
        <v>2009</v>
      </c>
      <c r="F7" s="24">
        <f t="shared" si="0"/>
        <v>2010</v>
      </c>
      <c r="G7" s="24">
        <f t="shared" si="0"/>
        <v>2011</v>
      </c>
      <c r="H7" s="24">
        <f t="shared" si="0"/>
        <v>2012</v>
      </c>
      <c r="I7" s="24">
        <f t="shared" si="0"/>
        <v>2013</v>
      </c>
      <c r="J7" s="24">
        <f t="shared" si="0"/>
        <v>2014</v>
      </c>
      <c r="K7" s="24">
        <f t="shared" si="0"/>
        <v>2015</v>
      </c>
      <c r="L7" s="24">
        <f t="shared" si="0"/>
        <v>2016</v>
      </c>
      <c r="M7" s="24">
        <f t="shared" si="0"/>
        <v>2017</v>
      </c>
      <c r="N7" s="24">
        <f t="shared" si="0"/>
        <v>2018</v>
      </c>
      <c r="O7" s="24">
        <f t="shared" si="0"/>
        <v>2019</v>
      </c>
      <c r="P7" s="24">
        <f t="shared" si="0"/>
        <v>2020</v>
      </c>
      <c r="Q7" s="24">
        <f t="shared" si="0"/>
        <v>2021</v>
      </c>
      <c r="R7" s="24">
        <f t="shared" si="0"/>
        <v>2022</v>
      </c>
      <c r="S7" s="24">
        <f t="shared" si="0"/>
        <v>2023</v>
      </c>
      <c r="T7" s="24">
        <f t="shared" si="0"/>
        <v>2024</v>
      </c>
      <c r="U7" s="24">
        <f t="shared" si="0"/>
        <v>2025</v>
      </c>
      <c r="V7" s="24">
        <f t="shared" si="0"/>
        <v>2026</v>
      </c>
      <c r="W7" s="24">
        <f t="shared" si="0"/>
        <v>2027</v>
      </c>
      <c r="X7" s="24">
        <f t="shared" si="0"/>
        <v>2028</v>
      </c>
      <c r="Y7" s="24">
        <f t="shared" si="0"/>
        <v>2029</v>
      </c>
      <c r="Z7" s="24">
        <f t="shared" si="0"/>
        <v>2030</v>
      </c>
      <c r="AA7" s="24">
        <f t="shared" si="0"/>
        <v>2031</v>
      </c>
      <c r="AB7" s="24">
        <f t="shared" si="0"/>
        <v>2032</v>
      </c>
      <c r="AC7" s="24">
        <f t="shared" si="0"/>
        <v>2033</v>
      </c>
      <c r="AD7" s="24">
        <f t="shared" si="0"/>
        <v>2034</v>
      </c>
      <c r="AE7" s="24">
        <f t="shared" si="0"/>
        <v>2035</v>
      </c>
      <c r="AF7" s="24">
        <f t="shared" si="0"/>
        <v>2036</v>
      </c>
      <c r="AG7" s="24">
        <f t="shared" si="0"/>
        <v>2037</v>
      </c>
      <c r="AH7" s="24">
        <f t="shared" si="0"/>
        <v>2038</v>
      </c>
      <c r="AI7" s="24">
        <f t="shared" si="0"/>
        <v>2039</v>
      </c>
      <c r="AJ7" s="24">
        <f t="shared" si="0"/>
        <v>2040</v>
      </c>
    </row>
    <row r="8" spans="1:36" ht="15" x14ac:dyDescent="0.25">
      <c r="A8" s="9" t="s">
        <v>250</v>
      </c>
      <c r="B8" s="9" t="str">
        <f>Sets!F8</f>
        <v>base</v>
      </c>
      <c r="C8" s="25">
        <v>0.9941069130308402</v>
      </c>
      <c r="D8" s="25">
        <v>0.9911603695462603</v>
      </c>
      <c r="E8" s="25">
        <v>0.9882138260616804</v>
      </c>
      <c r="F8" s="25">
        <v>0.9852672825771005</v>
      </c>
      <c r="G8" s="25">
        <v>0.9823207390925206</v>
      </c>
      <c r="H8" s="25">
        <v>0.9793741956079407</v>
      </c>
      <c r="I8" s="25">
        <v>0.9764276521233608</v>
      </c>
      <c r="J8" s="25">
        <v>0.9734811086387809</v>
      </c>
      <c r="K8" s="25">
        <v>0.970534565154201</v>
      </c>
      <c r="L8" s="25">
        <v>0.9675880216696211</v>
      </c>
      <c r="M8" s="25">
        <v>0.9646414781850412</v>
      </c>
      <c r="N8" s="25">
        <v>0.9616949347004613</v>
      </c>
      <c r="O8" s="25">
        <v>0.9587483912158814</v>
      </c>
      <c r="P8" s="25">
        <v>0.9558018477313015</v>
      </c>
      <c r="Q8" s="25">
        <v>0.9528553042467216</v>
      </c>
      <c r="R8" s="25">
        <v>0.9499087607621417</v>
      </c>
      <c r="S8" s="25">
        <v>0.9469622172775618</v>
      </c>
      <c r="T8" s="25">
        <v>0.9440156737929819</v>
      </c>
      <c r="U8" s="25">
        <v>0.941069130308402</v>
      </c>
      <c r="V8" s="25">
        <v>0.9381225868238221</v>
      </c>
      <c r="W8" s="25">
        <v>0.9351760433392422</v>
      </c>
      <c r="X8" s="25">
        <v>0.9322294998546623</v>
      </c>
      <c r="Y8" s="25">
        <v>0.9292829563700824</v>
      </c>
      <c r="Z8" s="25">
        <v>0.9263364128855025</v>
      </c>
      <c r="AA8" s="25">
        <v>0.9263364128855025</v>
      </c>
      <c r="AB8" s="25">
        <v>0.9263364128855025</v>
      </c>
      <c r="AC8" s="25">
        <v>0.9263364128855025</v>
      </c>
      <c r="AD8" s="25">
        <v>0.9263364128855025</v>
      </c>
      <c r="AE8" s="25">
        <v>0.9263364128855025</v>
      </c>
      <c r="AF8" s="25">
        <v>0.9263364128855025</v>
      </c>
      <c r="AG8" s="25">
        <v>0.9263364128855025</v>
      </c>
      <c r="AH8" s="25">
        <v>0.9263364128855025</v>
      </c>
      <c r="AI8" s="25">
        <v>0.9263364128855025</v>
      </c>
      <c r="AJ8" s="25">
        <v>0.9263364128855025</v>
      </c>
    </row>
    <row r="9" spans="1:36" ht="15" x14ac:dyDescent="0.25">
      <c r="A9" s="9" t="s">
        <v>250</v>
      </c>
      <c r="B9" s="9" t="str">
        <f>Sets!F9</f>
        <v>sim1</v>
      </c>
      <c r="C9" s="25">
        <v>0.9941069130308402</v>
      </c>
      <c r="D9" s="25">
        <f t="shared" ref="D9" si="1">D8</f>
        <v>0.9911603695462603</v>
      </c>
      <c r="E9" s="25">
        <f t="shared" ref="E9" si="2">E8</f>
        <v>0.9882138260616804</v>
      </c>
      <c r="F9" s="25">
        <f t="shared" ref="F9" si="3">F8</f>
        <v>0.9852672825771005</v>
      </c>
      <c r="G9" s="25">
        <f t="shared" ref="G9" si="4">G8</f>
        <v>0.9823207390925206</v>
      </c>
      <c r="H9" s="25">
        <f t="shared" ref="H9" si="5">H8</f>
        <v>0.9793741956079407</v>
      </c>
      <c r="I9" s="25">
        <f t="shared" ref="I9" si="6">I8</f>
        <v>0.9764276521233608</v>
      </c>
      <c r="J9" s="25">
        <f t="shared" ref="J9" si="7">J8</f>
        <v>0.9734811086387809</v>
      </c>
      <c r="K9" s="25">
        <f t="shared" ref="K9" si="8">K8</f>
        <v>0.970534565154201</v>
      </c>
      <c r="L9" s="25">
        <f t="shared" ref="L9" si="9">L8</f>
        <v>0.9675880216696211</v>
      </c>
      <c r="M9" s="25">
        <f t="shared" ref="M9" si="10">M8</f>
        <v>0.9646414781850412</v>
      </c>
      <c r="N9" s="25">
        <f t="shared" ref="N9" si="11">N8</f>
        <v>0.9616949347004613</v>
      </c>
      <c r="O9" s="25">
        <f t="shared" ref="O9" si="12">O8</f>
        <v>0.9587483912158814</v>
      </c>
      <c r="P9" s="25">
        <f t="shared" ref="P9" si="13">P8</f>
        <v>0.9558018477313015</v>
      </c>
      <c r="Q9" s="25">
        <f t="shared" ref="Q9" si="14">Q8</f>
        <v>0.9528553042467216</v>
      </c>
      <c r="R9" s="25">
        <f t="shared" ref="R9" si="15">R8</f>
        <v>0.9499087607621417</v>
      </c>
      <c r="S9" s="25">
        <f t="shared" ref="S9" si="16">S8</f>
        <v>0.9469622172775618</v>
      </c>
      <c r="T9" s="25">
        <f t="shared" ref="T9" si="17">T8</f>
        <v>0.9440156737929819</v>
      </c>
      <c r="U9" s="25">
        <f t="shared" ref="U9" si="18">U8</f>
        <v>0.941069130308402</v>
      </c>
      <c r="V9" s="25">
        <f t="shared" ref="V9" si="19">V8</f>
        <v>0.9381225868238221</v>
      </c>
      <c r="W9" s="25">
        <f t="shared" ref="W9" si="20">W8</f>
        <v>0.9351760433392422</v>
      </c>
      <c r="X9" s="25">
        <f t="shared" ref="X9" si="21">X8</f>
        <v>0.9322294998546623</v>
      </c>
      <c r="Y9" s="25">
        <f t="shared" ref="Y9" si="22">Y8</f>
        <v>0.9292829563700824</v>
      </c>
      <c r="Z9" s="25">
        <f t="shared" ref="Z9:AJ9" si="23">Z8</f>
        <v>0.9263364128855025</v>
      </c>
      <c r="AA9" s="25">
        <f t="shared" si="23"/>
        <v>0.9263364128855025</v>
      </c>
      <c r="AB9" s="25">
        <f t="shared" si="23"/>
        <v>0.9263364128855025</v>
      </c>
      <c r="AC9" s="25">
        <f t="shared" si="23"/>
        <v>0.9263364128855025</v>
      </c>
      <c r="AD9" s="25">
        <f t="shared" si="23"/>
        <v>0.9263364128855025</v>
      </c>
      <c r="AE9" s="25">
        <f t="shared" si="23"/>
        <v>0.9263364128855025</v>
      </c>
      <c r="AF9" s="25">
        <f t="shared" si="23"/>
        <v>0.9263364128855025</v>
      </c>
      <c r="AG9" s="25">
        <f t="shared" si="23"/>
        <v>0.9263364128855025</v>
      </c>
      <c r="AH9" s="25">
        <f t="shared" si="23"/>
        <v>0.9263364128855025</v>
      </c>
      <c r="AI9" s="25">
        <f t="shared" si="23"/>
        <v>0.9263364128855025</v>
      </c>
      <c r="AJ9" s="25">
        <f t="shared" si="23"/>
        <v>0.9263364128855025</v>
      </c>
    </row>
    <row r="10" spans="1:36" ht="15" x14ac:dyDescent="0.25">
      <c r="A10" s="9" t="s">
        <v>250</v>
      </c>
      <c r="B10" s="9" t="str">
        <f>Sets!F10</f>
        <v>sim2</v>
      </c>
      <c r="C10" s="25">
        <v>0.9941069130308402</v>
      </c>
      <c r="D10" s="25">
        <f t="shared" ref="D10:D17" si="24">D9</f>
        <v>0.9911603695462603</v>
      </c>
      <c r="E10" s="25">
        <f t="shared" ref="E10:E17" si="25">E9</f>
        <v>0.9882138260616804</v>
      </c>
      <c r="F10" s="25">
        <f t="shared" ref="F10:F17" si="26">F9</f>
        <v>0.9852672825771005</v>
      </c>
      <c r="G10" s="25">
        <f t="shared" ref="G10:G17" si="27">G9</f>
        <v>0.9823207390925206</v>
      </c>
      <c r="H10" s="25">
        <f t="shared" ref="H10:H17" si="28">H9</f>
        <v>0.9793741956079407</v>
      </c>
      <c r="I10" s="25">
        <f t="shared" ref="I10:I17" si="29">I9</f>
        <v>0.9764276521233608</v>
      </c>
      <c r="J10" s="25">
        <f t="shared" ref="J10:J17" si="30">J9</f>
        <v>0.9734811086387809</v>
      </c>
      <c r="K10" s="25">
        <f t="shared" ref="K10:K17" si="31">K9</f>
        <v>0.970534565154201</v>
      </c>
      <c r="L10" s="25">
        <f t="shared" ref="L10:L17" si="32">L9</f>
        <v>0.9675880216696211</v>
      </c>
      <c r="M10" s="25">
        <f t="shared" ref="M10:M17" si="33">M9</f>
        <v>0.9646414781850412</v>
      </c>
      <c r="N10" s="25">
        <f t="shared" ref="N10:N17" si="34">N9</f>
        <v>0.9616949347004613</v>
      </c>
      <c r="O10" s="25">
        <f t="shared" ref="O10:O17" si="35">O9</f>
        <v>0.9587483912158814</v>
      </c>
      <c r="P10" s="25">
        <f t="shared" ref="P10:P17" si="36">P9</f>
        <v>0.9558018477313015</v>
      </c>
      <c r="Q10" s="25">
        <f t="shared" ref="Q10:Q17" si="37">Q9</f>
        <v>0.9528553042467216</v>
      </c>
      <c r="R10" s="25">
        <f t="shared" ref="R10:R17" si="38">R9</f>
        <v>0.9499087607621417</v>
      </c>
      <c r="S10" s="25">
        <f t="shared" ref="S10:S17" si="39">S9</f>
        <v>0.9469622172775618</v>
      </c>
      <c r="T10" s="25">
        <f t="shared" ref="T10:T17" si="40">T9</f>
        <v>0.9440156737929819</v>
      </c>
      <c r="U10" s="25">
        <f t="shared" ref="U10:U17" si="41">U9</f>
        <v>0.941069130308402</v>
      </c>
      <c r="V10" s="25">
        <f t="shared" ref="V10:V17" si="42">V9</f>
        <v>0.9381225868238221</v>
      </c>
      <c r="W10" s="25">
        <f t="shared" ref="W10:W17" si="43">W9</f>
        <v>0.9351760433392422</v>
      </c>
      <c r="X10" s="25">
        <f t="shared" ref="X10:X17" si="44">X9</f>
        <v>0.9322294998546623</v>
      </c>
      <c r="Y10" s="25">
        <f t="shared" ref="Y10:Y17" si="45">Y9</f>
        <v>0.9292829563700824</v>
      </c>
      <c r="Z10" s="25">
        <f t="shared" ref="Z10:AJ17" si="46">Z9</f>
        <v>0.9263364128855025</v>
      </c>
      <c r="AA10" s="25">
        <f t="shared" si="46"/>
        <v>0.9263364128855025</v>
      </c>
      <c r="AB10" s="25">
        <f t="shared" si="46"/>
        <v>0.9263364128855025</v>
      </c>
      <c r="AC10" s="25">
        <f t="shared" si="46"/>
        <v>0.9263364128855025</v>
      </c>
      <c r="AD10" s="25">
        <f t="shared" si="46"/>
        <v>0.9263364128855025</v>
      </c>
      <c r="AE10" s="25">
        <f t="shared" si="46"/>
        <v>0.9263364128855025</v>
      </c>
      <c r="AF10" s="25">
        <f t="shared" si="46"/>
        <v>0.9263364128855025</v>
      </c>
      <c r="AG10" s="25">
        <f t="shared" si="46"/>
        <v>0.9263364128855025</v>
      </c>
      <c r="AH10" s="25">
        <f t="shared" si="46"/>
        <v>0.9263364128855025</v>
      </c>
      <c r="AI10" s="25">
        <f t="shared" si="46"/>
        <v>0.9263364128855025</v>
      </c>
      <c r="AJ10" s="25">
        <f t="shared" si="46"/>
        <v>0.9263364128855025</v>
      </c>
    </row>
    <row r="11" spans="1:36" ht="15" x14ac:dyDescent="0.25">
      <c r="A11" s="9" t="s">
        <v>250</v>
      </c>
      <c r="B11" s="9" t="str">
        <f>Sets!F11</f>
        <v>sim3</v>
      </c>
      <c r="C11" s="25">
        <v>0.9941069130308402</v>
      </c>
      <c r="D11" s="25">
        <f t="shared" si="24"/>
        <v>0.9911603695462603</v>
      </c>
      <c r="E11" s="25">
        <f t="shared" si="25"/>
        <v>0.9882138260616804</v>
      </c>
      <c r="F11" s="25">
        <f t="shared" si="26"/>
        <v>0.9852672825771005</v>
      </c>
      <c r="G11" s="25">
        <f t="shared" si="27"/>
        <v>0.9823207390925206</v>
      </c>
      <c r="H11" s="25">
        <f t="shared" si="28"/>
        <v>0.9793741956079407</v>
      </c>
      <c r="I11" s="25">
        <f t="shared" si="29"/>
        <v>0.9764276521233608</v>
      </c>
      <c r="J11" s="25">
        <f t="shared" si="30"/>
        <v>0.9734811086387809</v>
      </c>
      <c r="K11" s="25">
        <f t="shared" si="31"/>
        <v>0.970534565154201</v>
      </c>
      <c r="L11" s="25">
        <f t="shared" si="32"/>
        <v>0.9675880216696211</v>
      </c>
      <c r="M11" s="25">
        <f t="shared" si="33"/>
        <v>0.9646414781850412</v>
      </c>
      <c r="N11" s="25">
        <f t="shared" si="34"/>
        <v>0.9616949347004613</v>
      </c>
      <c r="O11" s="25">
        <f t="shared" si="35"/>
        <v>0.9587483912158814</v>
      </c>
      <c r="P11" s="25">
        <f t="shared" si="36"/>
        <v>0.9558018477313015</v>
      </c>
      <c r="Q11" s="25">
        <f t="shared" si="37"/>
        <v>0.9528553042467216</v>
      </c>
      <c r="R11" s="25">
        <f t="shared" si="38"/>
        <v>0.9499087607621417</v>
      </c>
      <c r="S11" s="25">
        <f t="shared" si="39"/>
        <v>0.9469622172775618</v>
      </c>
      <c r="T11" s="25">
        <f t="shared" si="40"/>
        <v>0.9440156737929819</v>
      </c>
      <c r="U11" s="25">
        <f t="shared" si="41"/>
        <v>0.941069130308402</v>
      </c>
      <c r="V11" s="25">
        <f t="shared" si="42"/>
        <v>0.9381225868238221</v>
      </c>
      <c r="W11" s="25">
        <f t="shared" si="43"/>
        <v>0.9351760433392422</v>
      </c>
      <c r="X11" s="25">
        <f t="shared" si="44"/>
        <v>0.9322294998546623</v>
      </c>
      <c r="Y11" s="25">
        <f t="shared" si="45"/>
        <v>0.9292829563700824</v>
      </c>
      <c r="Z11" s="25">
        <f t="shared" si="46"/>
        <v>0.9263364128855025</v>
      </c>
      <c r="AA11" s="25">
        <f t="shared" si="46"/>
        <v>0.9263364128855025</v>
      </c>
      <c r="AB11" s="25">
        <f t="shared" si="46"/>
        <v>0.9263364128855025</v>
      </c>
      <c r="AC11" s="25">
        <f t="shared" si="46"/>
        <v>0.9263364128855025</v>
      </c>
      <c r="AD11" s="25">
        <f t="shared" si="46"/>
        <v>0.9263364128855025</v>
      </c>
      <c r="AE11" s="25">
        <f t="shared" si="46"/>
        <v>0.9263364128855025</v>
      </c>
      <c r="AF11" s="25">
        <f t="shared" si="46"/>
        <v>0.9263364128855025</v>
      </c>
      <c r="AG11" s="25">
        <f t="shared" si="46"/>
        <v>0.9263364128855025</v>
      </c>
      <c r="AH11" s="25">
        <f t="shared" si="46"/>
        <v>0.9263364128855025</v>
      </c>
      <c r="AI11" s="25">
        <f t="shared" si="46"/>
        <v>0.9263364128855025</v>
      </c>
      <c r="AJ11" s="25">
        <f t="shared" si="46"/>
        <v>0.9263364128855025</v>
      </c>
    </row>
    <row r="12" spans="1:36" ht="15" x14ac:dyDescent="0.25">
      <c r="A12" s="9" t="s">
        <v>250</v>
      </c>
      <c r="B12" s="9" t="str">
        <f>Sets!F12</f>
        <v>sim4</v>
      </c>
      <c r="C12" s="25">
        <v>0.9941069130308402</v>
      </c>
      <c r="D12" s="25">
        <f t="shared" si="24"/>
        <v>0.9911603695462603</v>
      </c>
      <c r="E12" s="25">
        <f t="shared" si="25"/>
        <v>0.9882138260616804</v>
      </c>
      <c r="F12" s="25">
        <f t="shared" si="26"/>
        <v>0.9852672825771005</v>
      </c>
      <c r="G12" s="25">
        <f t="shared" si="27"/>
        <v>0.9823207390925206</v>
      </c>
      <c r="H12" s="25">
        <f t="shared" si="28"/>
        <v>0.9793741956079407</v>
      </c>
      <c r="I12" s="25">
        <f t="shared" si="29"/>
        <v>0.9764276521233608</v>
      </c>
      <c r="J12" s="25">
        <f t="shared" si="30"/>
        <v>0.9734811086387809</v>
      </c>
      <c r="K12" s="25">
        <f t="shared" si="31"/>
        <v>0.970534565154201</v>
      </c>
      <c r="L12" s="25">
        <f t="shared" si="32"/>
        <v>0.9675880216696211</v>
      </c>
      <c r="M12" s="25">
        <f t="shared" si="33"/>
        <v>0.9646414781850412</v>
      </c>
      <c r="N12" s="25">
        <f t="shared" si="34"/>
        <v>0.9616949347004613</v>
      </c>
      <c r="O12" s="25">
        <f t="shared" si="35"/>
        <v>0.9587483912158814</v>
      </c>
      <c r="P12" s="25">
        <f t="shared" si="36"/>
        <v>0.9558018477313015</v>
      </c>
      <c r="Q12" s="25">
        <f t="shared" si="37"/>
        <v>0.9528553042467216</v>
      </c>
      <c r="R12" s="25">
        <f t="shared" si="38"/>
        <v>0.9499087607621417</v>
      </c>
      <c r="S12" s="25">
        <f t="shared" si="39"/>
        <v>0.9469622172775618</v>
      </c>
      <c r="T12" s="25">
        <f t="shared" si="40"/>
        <v>0.9440156737929819</v>
      </c>
      <c r="U12" s="25">
        <f t="shared" si="41"/>
        <v>0.941069130308402</v>
      </c>
      <c r="V12" s="25">
        <f t="shared" si="42"/>
        <v>0.9381225868238221</v>
      </c>
      <c r="W12" s="25">
        <f t="shared" si="43"/>
        <v>0.9351760433392422</v>
      </c>
      <c r="X12" s="25">
        <f t="shared" si="44"/>
        <v>0.9322294998546623</v>
      </c>
      <c r="Y12" s="25">
        <f t="shared" si="45"/>
        <v>0.9292829563700824</v>
      </c>
      <c r="Z12" s="25">
        <f t="shared" si="46"/>
        <v>0.9263364128855025</v>
      </c>
      <c r="AA12" s="25">
        <f t="shared" si="46"/>
        <v>0.9263364128855025</v>
      </c>
      <c r="AB12" s="25">
        <f t="shared" si="46"/>
        <v>0.9263364128855025</v>
      </c>
      <c r="AC12" s="25">
        <f t="shared" si="46"/>
        <v>0.9263364128855025</v>
      </c>
      <c r="AD12" s="25">
        <f t="shared" si="46"/>
        <v>0.9263364128855025</v>
      </c>
      <c r="AE12" s="25">
        <f t="shared" si="46"/>
        <v>0.9263364128855025</v>
      </c>
      <c r="AF12" s="25">
        <f t="shared" si="46"/>
        <v>0.9263364128855025</v>
      </c>
      <c r="AG12" s="25">
        <f t="shared" si="46"/>
        <v>0.9263364128855025</v>
      </c>
      <c r="AH12" s="25">
        <f t="shared" si="46"/>
        <v>0.9263364128855025</v>
      </c>
      <c r="AI12" s="25">
        <f t="shared" si="46"/>
        <v>0.9263364128855025</v>
      </c>
      <c r="AJ12" s="25">
        <f t="shared" si="46"/>
        <v>0.9263364128855025</v>
      </c>
    </row>
    <row r="13" spans="1:36" ht="15" x14ac:dyDescent="0.25">
      <c r="A13" s="9" t="s">
        <v>250</v>
      </c>
      <c r="B13" s="9" t="str">
        <f>Sets!F13</f>
        <v>sim5</v>
      </c>
      <c r="C13" s="25">
        <v>0.9941069130308402</v>
      </c>
      <c r="D13" s="25">
        <f t="shared" si="24"/>
        <v>0.9911603695462603</v>
      </c>
      <c r="E13" s="25">
        <f t="shared" si="25"/>
        <v>0.9882138260616804</v>
      </c>
      <c r="F13" s="25">
        <f t="shared" si="26"/>
        <v>0.9852672825771005</v>
      </c>
      <c r="G13" s="25">
        <f t="shared" si="27"/>
        <v>0.9823207390925206</v>
      </c>
      <c r="H13" s="25">
        <f t="shared" si="28"/>
        <v>0.9793741956079407</v>
      </c>
      <c r="I13" s="25">
        <f t="shared" si="29"/>
        <v>0.9764276521233608</v>
      </c>
      <c r="J13" s="25">
        <f t="shared" si="30"/>
        <v>0.9734811086387809</v>
      </c>
      <c r="K13" s="25">
        <f t="shared" si="31"/>
        <v>0.970534565154201</v>
      </c>
      <c r="L13" s="25">
        <f t="shared" si="32"/>
        <v>0.9675880216696211</v>
      </c>
      <c r="M13" s="25">
        <f t="shared" si="33"/>
        <v>0.9646414781850412</v>
      </c>
      <c r="N13" s="25">
        <f t="shared" si="34"/>
        <v>0.9616949347004613</v>
      </c>
      <c r="O13" s="25">
        <f t="shared" si="35"/>
        <v>0.9587483912158814</v>
      </c>
      <c r="P13" s="25">
        <f t="shared" si="36"/>
        <v>0.9558018477313015</v>
      </c>
      <c r="Q13" s="25">
        <f t="shared" si="37"/>
        <v>0.9528553042467216</v>
      </c>
      <c r="R13" s="25">
        <f t="shared" si="38"/>
        <v>0.9499087607621417</v>
      </c>
      <c r="S13" s="25">
        <f t="shared" si="39"/>
        <v>0.9469622172775618</v>
      </c>
      <c r="T13" s="25">
        <f t="shared" si="40"/>
        <v>0.9440156737929819</v>
      </c>
      <c r="U13" s="25">
        <f t="shared" si="41"/>
        <v>0.941069130308402</v>
      </c>
      <c r="V13" s="25">
        <f t="shared" si="42"/>
        <v>0.9381225868238221</v>
      </c>
      <c r="W13" s="25">
        <f t="shared" si="43"/>
        <v>0.9351760433392422</v>
      </c>
      <c r="X13" s="25">
        <f t="shared" si="44"/>
        <v>0.9322294998546623</v>
      </c>
      <c r="Y13" s="25">
        <f t="shared" si="45"/>
        <v>0.9292829563700824</v>
      </c>
      <c r="Z13" s="25">
        <f t="shared" si="46"/>
        <v>0.9263364128855025</v>
      </c>
      <c r="AA13" s="25">
        <f t="shared" si="46"/>
        <v>0.9263364128855025</v>
      </c>
      <c r="AB13" s="25">
        <f t="shared" si="46"/>
        <v>0.9263364128855025</v>
      </c>
      <c r="AC13" s="25">
        <f t="shared" si="46"/>
        <v>0.9263364128855025</v>
      </c>
      <c r="AD13" s="25">
        <f t="shared" si="46"/>
        <v>0.9263364128855025</v>
      </c>
      <c r="AE13" s="25">
        <f t="shared" si="46"/>
        <v>0.9263364128855025</v>
      </c>
      <c r="AF13" s="25">
        <f t="shared" si="46"/>
        <v>0.9263364128855025</v>
      </c>
      <c r="AG13" s="25">
        <f t="shared" si="46"/>
        <v>0.9263364128855025</v>
      </c>
      <c r="AH13" s="25">
        <f t="shared" si="46"/>
        <v>0.9263364128855025</v>
      </c>
      <c r="AI13" s="25">
        <f t="shared" si="46"/>
        <v>0.9263364128855025</v>
      </c>
      <c r="AJ13" s="25">
        <f t="shared" si="46"/>
        <v>0.9263364128855025</v>
      </c>
    </row>
    <row r="14" spans="1:36" ht="15" x14ac:dyDescent="0.25">
      <c r="A14" s="9" t="s">
        <v>250</v>
      </c>
      <c r="B14" s="9" t="str">
        <f>Sets!F14</f>
        <v>sim6</v>
      </c>
      <c r="C14" s="25">
        <v>0.9941069130308402</v>
      </c>
      <c r="D14" s="25">
        <f t="shared" si="24"/>
        <v>0.9911603695462603</v>
      </c>
      <c r="E14" s="25">
        <f t="shared" si="25"/>
        <v>0.9882138260616804</v>
      </c>
      <c r="F14" s="25">
        <f t="shared" si="26"/>
        <v>0.9852672825771005</v>
      </c>
      <c r="G14" s="25">
        <f t="shared" si="27"/>
        <v>0.9823207390925206</v>
      </c>
      <c r="H14" s="25">
        <f t="shared" si="28"/>
        <v>0.9793741956079407</v>
      </c>
      <c r="I14" s="25">
        <f t="shared" si="29"/>
        <v>0.9764276521233608</v>
      </c>
      <c r="J14" s="25">
        <f t="shared" si="30"/>
        <v>0.9734811086387809</v>
      </c>
      <c r="K14" s="25">
        <f t="shared" si="31"/>
        <v>0.970534565154201</v>
      </c>
      <c r="L14" s="25">
        <f t="shared" si="32"/>
        <v>0.9675880216696211</v>
      </c>
      <c r="M14" s="25">
        <f t="shared" si="33"/>
        <v>0.9646414781850412</v>
      </c>
      <c r="N14" s="25">
        <f t="shared" si="34"/>
        <v>0.9616949347004613</v>
      </c>
      <c r="O14" s="25">
        <f t="shared" si="35"/>
        <v>0.9587483912158814</v>
      </c>
      <c r="P14" s="25">
        <f t="shared" si="36"/>
        <v>0.9558018477313015</v>
      </c>
      <c r="Q14" s="25">
        <f t="shared" si="37"/>
        <v>0.9528553042467216</v>
      </c>
      <c r="R14" s="25">
        <f t="shared" si="38"/>
        <v>0.9499087607621417</v>
      </c>
      <c r="S14" s="25">
        <f t="shared" si="39"/>
        <v>0.9469622172775618</v>
      </c>
      <c r="T14" s="25">
        <f t="shared" si="40"/>
        <v>0.9440156737929819</v>
      </c>
      <c r="U14" s="25">
        <f t="shared" si="41"/>
        <v>0.941069130308402</v>
      </c>
      <c r="V14" s="25">
        <f t="shared" si="42"/>
        <v>0.9381225868238221</v>
      </c>
      <c r="W14" s="25">
        <f t="shared" si="43"/>
        <v>0.9351760433392422</v>
      </c>
      <c r="X14" s="25">
        <f t="shared" si="44"/>
        <v>0.9322294998546623</v>
      </c>
      <c r="Y14" s="25">
        <f t="shared" si="45"/>
        <v>0.9292829563700824</v>
      </c>
      <c r="Z14" s="25">
        <f t="shared" si="46"/>
        <v>0.9263364128855025</v>
      </c>
      <c r="AA14" s="25">
        <f t="shared" si="46"/>
        <v>0.9263364128855025</v>
      </c>
      <c r="AB14" s="25">
        <f t="shared" si="46"/>
        <v>0.9263364128855025</v>
      </c>
      <c r="AC14" s="25">
        <f t="shared" si="46"/>
        <v>0.9263364128855025</v>
      </c>
      <c r="AD14" s="25">
        <f t="shared" si="46"/>
        <v>0.9263364128855025</v>
      </c>
      <c r="AE14" s="25">
        <f t="shared" si="46"/>
        <v>0.9263364128855025</v>
      </c>
      <c r="AF14" s="25">
        <f t="shared" si="46"/>
        <v>0.9263364128855025</v>
      </c>
      <c r="AG14" s="25">
        <f t="shared" si="46"/>
        <v>0.9263364128855025</v>
      </c>
      <c r="AH14" s="25">
        <f t="shared" si="46"/>
        <v>0.9263364128855025</v>
      </c>
      <c r="AI14" s="25">
        <f t="shared" si="46"/>
        <v>0.9263364128855025</v>
      </c>
      <c r="AJ14" s="25">
        <f t="shared" si="46"/>
        <v>0.9263364128855025</v>
      </c>
    </row>
    <row r="15" spans="1:36" ht="15" x14ac:dyDescent="0.25">
      <c r="A15" s="9" t="s">
        <v>250</v>
      </c>
      <c r="B15" s="9" t="str">
        <f>Sets!F15</f>
        <v>sim7</v>
      </c>
      <c r="C15" s="25">
        <v>0.9941069130308402</v>
      </c>
      <c r="D15" s="25">
        <f t="shared" si="24"/>
        <v>0.9911603695462603</v>
      </c>
      <c r="E15" s="25">
        <f t="shared" si="25"/>
        <v>0.9882138260616804</v>
      </c>
      <c r="F15" s="25">
        <f t="shared" si="26"/>
        <v>0.9852672825771005</v>
      </c>
      <c r="G15" s="25">
        <f t="shared" si="27"/>
        <v>0.9823207390925206</v>
      </c>
      <c r="H15" s="25">
        <f t="shared" si="28"/>
        <v>0.9793741956079407</v>
      </c>
      <c r="I15" s="25">
        <f t="shared" si="29"/>
        <v>0.9764276521233608</v>
      </c>
      <c r="J15" s="25">
        <f t="shared" si="30"/>
        <v>0.9734811086387809</v>
      </c>
      <c r="K15" s="25">
        <f t="shared" si="31"/>
        <v>0.970534565154201</v>
      </c>
      <c r="L15" s="25">
        <f t="shared" si="32"/>
        <v>0.9675880216696211</v>
      </c>
      <c r="M15" s="25">
        <f t="shared" si="33"/>
        <v>0.9646414781850412</v>
      </c>
      <c r="N15" s="25">
        <f t="shared" si="34"/>
        <v>0.9616949347004613</v>
      </c>
      <c r="O15" s="25">
        <f t="shared" si="35"/>
        <v>0.9587483912158814</v>
      </c>
      <c r="P15" s="25">
        <f t="shared" si="36"/>
        <v>0.9558018477313015</v>
      </c>
      <c r="Q15" s="25">
        <f t="shared" si="37"/>
        <v>0.9528553042467216</v>
      </c>
      <c r="R15" s="25">
        <f t="shared" si="38"/>
        <v>0.9499087607621417</v>
      </c>
      <c r="S15" s="25">
        <f t="shared" si="39"/>
        <v>0.9469622172775618</v>
      </c>
      <c r="T15" s="25">
        <f t="shared" si="40"/>
        <v>0.9440156737929819</v>
      </c>
      <c r="U15" s="25">
        <f t="shared" si="41"/>
        <v>0.941069130308402</v>
      </c>
      <c r="V15" s="25">
        <f t="shared" si="42"/>
        <v>0.9381225868238221</v>
      </c>
      <c r="W15" s="25">
        <f t="shared" si="43"/>
        <v>0.9351760433392422</v>
      </c>
      <c r="X15" s="25">
        <f t="shared" si="44"/>
        <v>0.9322294998546623</v>
      </c>
      <c r="Y15" s="25">
        <f t="shared" si="45"/>
        <v>0.9292829563700824</v>
      </c>
      <c r="Z15" s="25">
        <f t="shared" si="46"/>
        <v>0.9263364128855025</v>
      </c>
      <c r="AA15" s="25">
        <f t="shared" si="46"/>
        <v>0.9263364128855025</v>
      </c>
      <c r="AB15" s="25">
        <f t="shared" si="46"/>
        <v>0.9263364128855025</v>
      </c>
      <c r="AC15" s="25">
        <f t="shared" si="46"/>
        <v>0.9263364128855025</v>
      </c>
      <c r="AD15" s="25">
        <f t="shared" si="46"/>
        <v>0.9263364128855025</v>
      </c>
      <c r="AE15" s="25">
        <f t="shared" si="46"/>
        <v>0.9263364128855025</v>
      </c>
      <c r="AF15" s="25">
        <f t="shared" si="46"/>
        <v>0.9263364128855025</v>
      </c>
      <c r="AG15" s="25">
        <f t="shared" si="46"/>
        <v>0.9263364128855025</v>
      </c>
      <c r="AH15" s="25">
        <f t="shared" si="46"/>
        <v>0.9263364128855025</v>
      </c>
      <c r="AI15" s="25">
        <f t="shared" si="46"/>
        <v>0.9263364128855025</v>
      </c>
      <c r="AJ15" s="25">
        <f t="shared" si="46"/>
        <v>0.9263364128855025</v>
      </c>
    </row>
    <row r="16" spans="1:36" ht="15" x14ac:dyDescent="0.25">
      <c r="A16" s="9" t="s">
        <v>250</v>
      </c>
      <c r="B16" s="9" t="str">
        <f>Sets!F16</f>
        <v>sim8</v>
      </c>
      <c r="C16" s="25">
        <v>0.9941069130308402</v>
      </c>
      <c r="D16" s="25">
        <f t="shared" si="24"/>
        <v>0.9911603695462603</v>
      </c>
      <c r="E16" s="25">
        <f t="shared" si="25"/>
        <v>0.9882138260616804</v>
      </c>
      <c r="F16" s="25">
        <f t="shared" si="26"/>
        <v>0.9852672825771005</v>
      </c>
      <c r="G16" s="25">
        <f t="shared" si="27"/>
        <v>0.9823207390925206</v>
      </c>
      <c r="H16" s="25">
        <f t="shared" si="28"/>
        <v>0.9793741956079407</v>
      </c>
      <c r="I16" s="25">
        <f t="shared" si="29"/>
        <v>0.9764276521233608</v>
      </c>
      <c r="J16" s="25">
        <f t="shared" si="30"/>
        <v>0.9734811086387809</v>
      </c>
      <c r="K16" s="25">
        <f t="shared" si="31"/>
        <v>0.970534565154201</v>
      </c>
      <c r="L16" s="25">
        <f t="shared" si="32"/>
        <v>0.9675880216696211</v>
      </c>
      <c r="M16" s="25">
        <f t="shared" si="33"/>
        <v>0.9646414781850412</v>
      </c>
      <c r="N16" s="25">
        <f t="shared" si="34"/>
        <v>0.9616949347004613</v>
      </c>
      <c r="O16" s="25">
        <f t="shared" si="35"/>
        <v>0.9587483912158814</v>
      </c>
      <c r="P16" s="25">
        <f t="shared" si="36"/>
        <v>0.9558018477313015</v>
      </c>
      <c r="Q16" s="25">
        <f t="shared" si="37"/>
        <v>0.9528553042467216</v>
      </c>
      <c r="R16" s="25">
        <f t="shared" si="38"/>
        <v>0.9499087607621417</v>
      </c>
      <c r="S16" s="25">
        <f t="shared" si="39"/>
        <v>0.9469622172775618</v>
      </c>
      <c r="T16" s="25">
        <f t="shared" si="40"/>
        <v>0.9440156737929819</v>
      </c>
      <c r="U16" s="25">
        <f t="shared" si="41"/>
        <v>0.941069130308402</v>
      </c>
      <c r="V16" s="25">
        <f t="shared" si="42"/>
        <v>0.9381225868238221</v>
      </c>
      <c r="W16" s="25">
        <f t="shared" si="43"/>
        <v>0.9351760433392422</v>
      </c>
      <c r="X16" s="25">
        <f t="shared" si="44"/>
        <v>0.9322294998546623</v>
      </c>
      <c r="Y16" s="25">
        <f t="shared" si="45"/>
        <v>0.9292829563700824</v>
      </c>
      <c r="Z16" s="25">
        <f t="shared" si="46"/>
        <v>0.9263364128855025</v>
      </c>
      <c r="AA16" s="25">
        <f t="shared" si="46"/>
        <v>0.9263364128855025</v>
      </c>
      <c r="AB16" s="25">
        <f t="shared" si="46"/>
        <v>0.9263364128855025</v>
      </c>
      <c r="AC16" s="25">
        <f t="shared" si="46"/>
        <v>0.9263364128855025</v>
      </c>
      <c r="AD16" s="25">
        <f t="shared" si="46"/>
        <v>0.9263364128855025</v>
      </c>
      <c r="AE16" s="25">
        <f t="shared" si="46"/>
        <v>0.9263364128855025</v>
      </c>
      <c r="AF16" s="25">
        <f t="shared" si="46"/>
        <v>0.9263364128855025</v>
      </c>
      <c r="AG16" s="25">
        <f t="shared" si="46"/>
        <v>0.9263364128855025</v>
      </c>
      <c r="AH16" s="25">
        <f t="shared" si="46"/>
        <v>0.9263364128855025</v>
      </c>
      <c r="AI16" s="25">
        <f t="shared" si="46"/>
        <v>0.9263364128855025</v>
      </c>
      <c r="AJ16" s="25">
        <f t="shared" si="46"/>
        <v>0.9263364128855025</v>
      </c>
    </row>
    <row r="17" spans="1:36" ht="15" x14ac:dyDescent="0.25">
      <c r="A17" s="15" t="s">
        <v>250</v>
      </c>
      <c r="B17" s="9" t="str">
        <f>Sets!F17</f>
        <v>sim9</v>
      </c>
      <c r="C17" s="26">
        <v>0.9941069130308402</v>
      </c>
      <c r="D17" s="26">
        <f t="shared" si="24"/>
        <v>0.9911603695462603</v>
      </c>
      <c r="E17" s="26">
        <f t="shared" si="25"/>
        <v>0.9882138260616804</v>
      </c>
      <c r="F17" s="26">
        <f t="shared" si="26"/>
        <v>0.9852672825771005</v>
      </c>
      <c r="G17" s="26">
        <f t="shared" si="27"/>
        <v>0.9823207390925206</v>
      </c>
      <c r="H17" s="26">
        <f t="shared" si="28"/>
        <v>0.9793741956079407</v>
      </c>
      <c r="I17" s="26">
        <f t="shared" si="29"/>
        <v>0.9764276521233608</v>
      </c>
      <c r="J17" s="26">
        <f t="shared" si="30"/>
        <v>0.9734811086387809</v>
      </c>
      <c r="K17" s="26">
        <f t="shared" si="31"/>
        <v>0.970534565154201</v>
      </c>
      <c r="L17" s="26">
        <f t="shared" si="32"/>
        <v>0.9675880216696211</v>
      </c>
      <c r="M17" s="26">
        <f t="shared" si="33"/>
        <v>0.9646414781850412</v>
      </c>
      <c r="N17" s="26">
        <f t="shared" si="34"/>
        <v>0.9616949347004613</v>
      </c>
      <c r="O17" s="26">
        <f t="shared" si="35"/>
        <v>0.9587483912158814</v>
      </c>
      <c r="P17" s="26">
        <f t="shared" si="36"/>
        <v>0.9558018477313015</v>
      </c>
      <c r="Q17" s="26">
        <f t="shared" si="37"/>
        <v>0.9528553042467216</v>
      </c>
      <c r="R17" s="26">
        <f t="shared" si="38"/>
        <v>0.9499087607621417</v>
      </c>
      <c r="S17" s="26">
        <f t="shared" si="39"/>
        <v>0.9469622172775618</v>
      </c>
      <c r="T17" s="26">
        <f t="shared" si="40"/>
        <v>0.9440156737929819</v>
      </c>
      <c r="U17" s="26">
        <f t="shared" si="41"/>
        <v>0.941069130308402</v>
      </c>
      <c r="V17" s="26">
        <f t="shared" si="42"/>
        <v>0.9381225868238221</v>
      </c>
      <c r="W17" s="26">
        <f t="shared" si="43"/>
        <v>0.9351760433392422</v>
      </c>
      <c r="X17" s="26">
        <f t="shared" si="44"/>
        <v>0.9322294998546623</v>
      </c>
      <c r="Y17" s="26">
        <f t="shared" si="45"/>
        <v>0.9292829563700824</v>
      </c>
      <c r="Z17" s="26">
        <f t="shared" si="46"/>
        <v>0.9263364128855025</v>
      </c>
      <c r="AA17" s="26">
        <f t="shared" si="46"/>
        <v>0.9263364128855025</v>
      </c>
      <c r="AB17" s="26">
        <f t="shared" si="46"/>
        <v>0.9263364128855025</v>
      </c>
      <c r="AC17" s="26">
        <f t="shared" si="46"/>
        <v>0.9263364128855025</v>
      </c>
      <c r="AD17" s="26">
        <f t="shared" si="46"/>
        <v>0.9263364128855025</v>
      </c>
      <c r="AE17" s="26">
        <f t="shared" si="46"/>
        <v>0.9263364128855025</v>
      </c>
      <c r="AF17" s="26">
        <f t="shared" si="46"/>
        <v>0.9263364128855025</v>
      </c>
      <c r="AG17" s="26">
        <f t="shared" si="46"/>
        <v>0.9263364128855025</v>
      </c>
      <c r="AH17" s="26">
        <f t="shared" si="46"/>
        <v>0.9263364128855025</v>
      </c>
      <c r="AI17" s="26">
        <f t="shared" si="46"/>
        <v>0.9263364128855025</v>
      </c>
      <c r="AJ17" s="26">
        <f t="shared" si="46"/>
        <v>0.9263364128855025</v>
      </c>
    </row>
    <row r="18" spans="1:36" s="24" customFormat="1" ht="15" x14ac:dyDescent="0.25">
      <c r="A18" s="9" t="s">
        <v>251</v>
      </c>
      <c r="B18" s="9" t="str">
        <f>B8</f>
        <v>base</v>
      </c>
      <c r="C18" s="25">
        <v>0.9941069130308402</v>
      </c>
      <c r="D18" s="25">
        <v>0.9911603695462603</v>
      </c>
      <c r="E18" s="25">
        <v>0.9882138260616804</v>
      </c>
      <c r="F18" s="25">
        <v>0.9852672825771005</v>
      </c>
      <c r="G18" s="25">
        <v>0.9823207390925206</v>
      </c>
      <c r="H18" s="25">
        <v>0.9793741956079407</v>
      </c>
      <c r="I18" s="25">
        <v>0.9764276521233608</v>
      </c>
      <c r="J18" s="25">
        <v>0.9734811086387809</v>
      </c>
      <c r="K18" s="25">
        <v>0.970534565154201</v>
      </c>
      <c r="L18" s="25">
        <v>0.9675880216696211</v>
      </c>
      <c r="M18" s="25">
        <v>0.9646414781850412</v>
      </c>
      <c r="N18" s="25">
        <v>0.9616949347004613</v>
      </c>
      <c r="O18" s="25">
        <v>0.9587483912158814</v>
      </c>
      <c r="P18" s="25">
        <v>0.9558018477313015</v>
      </c>
      <c r="Q18" s="25">
        <v>0.9528553042467216</v>
      </c>
      <c r="R18" s="25">
        <v>0.9499087607621417</v>
      </c>
      <c r="S18" s="25">
        <v>0.9469622172775618</v>
      </c>
      <c r="T18" s="25">
        <v>0.9440156737929819</v>
      </c>
      <c r="U18" s="25">
        <v>0.941069130308402</v>
      </c>
      <c r="V18" s="25">
        <v>0.9381225868238221</v>
      </c>
      <c r="W18" s="25">
        <v>0.9351760433392422</v>
      </c>
      <c r="X18" s="25">
        <v>0.9322294998546623</v>
      </c>
      <c r="Y18" s="25">
        <v>0.9292829563700824</v>
      </c>
      <c r="Z18" s="25">
        <v>0.9263364128855025</v>
      </c>
      <c r="AA18" s="25">
        <v>0.9263364128855025</v>
      </c>
      <c r="AB18" s="25">
        <v>0.9263364128855025</v>
      </c>
      <c r="AC18" s="25">
        <v>0.9263364128855025</v>
      </c>
      <c r="AD18" s="25">
        <v>0.9263364128855025</v>
      </c>
      <c r="AE18" s="25">
        <v>0.9263364128855025</v>
      </c>
      <c r="AF18" s="25">
        <v>0.9263364128855025</v>
      </c>
      <c r="AG18" s="25">
        <v>0.9263364128855025</v>
      </c>
      <c r="AH18" s="25">
        <v>0.9263364128855025</v>
      </c>
      <c r="AI18" s="25">
        <v>0.9263364128855025</v>
      </c>
      <c r="AJ18" s="25">
        <v>0.9263364128855025</v>
      </c>
    </row>
    <row r="19" spans="1:36" s="24" customFormat="1" ht="15" x14ac:dyDescent="0.25">
      <c r="A19" s="9" t="s">
        <v>251</v>
      </c>
      <c r="B19" s="9" t="str">
        <f t="shared" ref="B19:B57" si="47">B9</f>
        <v>sim1</v>
      </c>
      <c r="C19" s="25">
        <v>0.9941069130308402</v>
      </c>
      <c r="D19" s="25">
        <f t="shared" ref="D19:Z27" si="48">D18</f>
        <v>0.9911603695462603</v>
      </c>
      <c r="E19" s="25">
        <f t="shared" si="48"/>
        <v>0.9882138260616804</v>
      </c>
      <c r="F19" s="25">
        <f t="shared" si="48"/>
        <v>0.9852672825771005</v>
      </c>
      <c r="G19" s="25">
        <f t="shared" si="48"/>
        <v>0.9823207390925206</v>
      </c>
      <c r="H19" s="25">
        <f t="shared" si="48"/>
        <v>0.9793741956079407</v>
      </c>
      <c r="I19" s="25">
        <f t="shared" si="48"/>
        <v>0.9764276521233608</v>
      </c>
      <c r="J19" s="25">
        <f t="shared" si="48"/>
        <v>0.9734811086387809</v>
      </c>
      <c r="K19" s="25">
        <f t="shared" si="48"/>
        <v>0.970534565154201</v>
      </c>
      <c r="L19" s="25">
        <f t="shared" si="48"/>
        <v>0.9675880216696211</v>
      </c>
      <c r="M19" s="25">
        <f t="shared" si="48"/>
        <v>0.9646414781850412</v>
      </c>
      <c r="N19" s="25">
        <f t="shared" si="48"/>
        <v>0.9616949347004613</v>
      </c>
      <c r="O19" s="25">
        <f t="shared" si="48"/>
        <v>0.9587483912158814</v>
      </c>
      <c r="P19" s="25">
        <f t="shared" si="48"/>
        <v>0.9558018477313015</v>
      </c>
      <c r="Q19" s="25">
        <f t="shared" si="48"/>
        <v>0.9528553042467216</v>
      </c>
      <c r="R19" s="25">
        <f t="shared" si="48"/>
        <v>0.9499087607621417</v>
      </c>
      <c r="S19" s="25">
        <f t="shared" si="48"/>
        <v>0.9469622172775618</v>
      </c>
      <c r="T19" s="25">
        <f t="shared" si="48"/>
        <v>0.9440156737929819</v>
      </c>
      <c r="U19" s="25">
        <f t="shared" si="48"/>
        <v>0.941069130308402</v>
      </c>
      <c r="V19" s="25">
        <f t="shared" si="48"/>
        <v>0.9381225868238221</v>
      </c>
      <c r="W19" s="25">
        <f t="shared" si="48"/>
        <v>0.9351760433392422</v>
      </c>
      <c r="X19" s="25">
        <f t="shared" si="48"/>
        <v>0.9322294998546623</v>
      </c>
      <c r="Y19" s="25">
        <f t="shared" si="48"/>
        <v>0.9292829563700824</v>
      </c>
      <c r="Z19" s="25">
        <f t="shared" si="48"/>
        <v>0.9263364128855025</v>
      </c>
      <c r="AA19" s="25">
        <f t="shared" ref="AA19:AJ19" si="49">AA18</f>
        <v>0.9263364128855025</v>
      </c>
      <c r="AB19" s="25">
        <f t="shared" si="49"/>
        <v>0.9263364128855025</v>
      </c>
      <c r="AC19" s="25">
        <f t="shared" si="49"/>
        <v>0.9263364128855025</v>
      </c>
      <c r="AD19" s="25">
        <f t="shared" si="49"/>
        <v>0.9263364128855025</v>
      </c>
      <c r="AE19" s="25">
        <f t="shared" si="49"/>
        <v>0.9263364128855025</v>
      </c>
      <c r="AF19" s="25">
        <f t="shared" si="49"/>
        <v>0.9263364128855025</v>
      </c>
      <c r="AG19" s="25">
        <f t="shared" si="49"/>
        <v>0.9263364128855025</v>
      </c>
      <c r="AH19" s="25">
        <f t="shared" si="49"/>
        <v>0.9263364128855025</v>
      </c>
      <c r="AI19" s="25">
        <f t="shared" si="49"/>
        <v>0.9263364128855025</v>
      </c>
      <c r="AJ19" s="25">
        <f t="shared" si="49"/>
        <v>0.9263364128855025</v>
      </c>
    </row>
    <row r="20" spans="1:36" s="24" customFormat="1" ht="15" x14ac:dyDescent="0.25">
      <c r="A20" s="9" t="s">
        <v>251</v>
      </c>
      <c r="B20" s="9" t="str">
        <f t="shared" si="47"/>
        <v>sim2</v>
      </c>
      <c r="C20" s="25">
        <v>0.9941069130308402</v>
      </c>
      <c r="D20" s="25">
        <f t="shared" si="48"/>
        <v>0.9911603695462603</v>
      </c>
      <c r="E20" s="25">
        <f t="shared" si="48"/>
        <v>0.9882138260616804</v>
      </c>
      <c r="F20" s="25">
        <f t="shared" si="48"/>
        <v>0.9852672825771005</v>
      </c>
      <c r="G20" s="25">
        <f t="shared" si="48"/>
        <v>0.9823207390925206</v>
      </c>
      <c r="H20" s="25">
        <f t="shared" si="48"/>
        <v>0.9793741956079407</v>
      </c>
      <c r="I20" s="25">
        <f t="shared" si="48"/>
        <v>0.9764276521233608</v>
      </c>
      <c r="J20" s="25">
        <f t="shared" si="48"/>
        <v>0.9734811086387809</v>
      </c>
      <c r="K20" s="25">
        <f t="shared" si="48"/>
        <v>0.970534565154201</v>
      </c>
      <c r="L20" s="25">
        <f t="shared" si="48"/>
        <v>0.9675880216696211</v>
      </c>
      <c r="M20" s="25">
        <f t="shared" si="48"/>
        <v>0.9646414781850412</v>
      </c>
      <c r="N20" s="25">
        <f t="shared" si="48"/>
        <v>0.9616949347004613</v>
      </c>
      <c r="O20" s="25">
        <f t="shared" si="48"/>
        <v>0.9587483912158814</v>
      </c>
      <c r="P20" s="25">
        <f t="shared" si="48"/>
        <v>0.9558018477313015</v>
      </c>
      <c r="Q20" s="25">
        <f t="shared" si="48"/>
        <v>0.9528553042467216</v>
      </c>
      <c r="R20" s="25">
        <f t="shared" si="48"/>
        <v>0.9499087607621417</v>
      </c>
      <c r="S20" s="25">
        <f t="shared" si="48"/>
        <v>0.9469622172775618</v>
      </c>
      <c r="T20" s="25">
        <f t="shared" si="48"/>
        <v>0.9440156737929819</v>
      </c>
      <c r="U20" s="25">
        <f t="shared" si="48"/>
        <v>0.941069130308402</v>
      </c>
      <c r="V20" s="25">
        <f t="shared" si="48"/>
        <v>0.9381225868238221</v>
      </c>
      <c r="W20" s="25">
        <f t="shared" si="48"/>
        <v>0.9351760433392422</v>
      </c>
      <c r="X20" s="25">
        <f t="shared" si="48"/>
        <v>0.9322294998546623</v>
      </c>
      <c r="Y20" s="25">
        <f t="shared" si="48"/>
        <v>0.9292829563700824</v>
      </c>
      <c r="Z20" s="25">
        <f t="shared" si="48"/>
        <v>0.9263364128855025</v>
      </c>
      <c r="AA20" s="25">
        <f t="shared" ref="AA20:AJ20" si="50">AA19</f>
        <v>0.9263364128855025</v>
      </c>
      <c r="AB20" s="25">
        <f t="shared" si="50"/>
        <v>0.9263364128855025</v>
      </c>
      <c r="AC20" s="25">
        <f t="shared" si="50"/>
        <v>0.9263364128855025</v>
      </c>
      <c r="AD20" s="25">
        <f t="shared" si="50"/>
        <v>0.9263364128855025</v>
      </c>
      <c r="AE20" s="25">
        <f t="shared" si="50"/>
        <v>0.9263364128855025</v>
      </c>
      <c r="AF20" s="25">
        <f t="shared" si="50"/>
        <v>0.9263364128855025</v>
      </c>
      <c r="AG20" s="25">
        <f t="shared" si="50"/>
        <v>0.9263364128855025</v>
      </c>
      <c r="AH20" s="25">
        <f t="shared" si="50"/>
        <v>0.9263364128855025</v>
      </c>
      <c r="AI20" s="25">
        <f t="shared" si="50"/>
        <v>0.9263364128855025</v>
      </c>
      <c r="AJ20" s="25">
        <f t="shared" si="50"/>
        <v>0.9263364128855025</v>
      </c>
    </row>
    <row r="21" spans="1:36" s="24" customFormat="1" ht="15" x14ac:dyDescent="0.25">
      <c r="A21" s="9" t="s">
        <v>251</v>
      </c>
      <c r="B21" s="9" t="str">
        <f t="shared" si="47"/>
        <v>sim3</v>
      </c>
      <c r="C21" s="25">
        <v>0.9941069130308402</v>
      </c>
      <c r="D21" s="25">
        <f t="shared" si="48"/>
        <v>0.9911603695462603</v>
      </c>
      <c r="E21" s="25">
        <f t="shared" si="48"/>
        <v>0.9882138260616804</v>
      </c>
      <c r="F21" s="25">
        <f t="shared" si="48"/>
        <v>0.9852672825771005</v>
      </c>
      <c r="G21" s="25">
        <f t="shared" si="48"/>
        <v>0.9823207390925206</v>
      </c>
      <c r="H21" s="25">
        <f t="shared" si="48"/>
        <v>0.9793741956079407</v>
      </c>
      <c r="I21" s="25">
        <f t="shared" si="48"/>
        <v>0.9764276521233608</v>
      </c>
      <c r="J21" s="25">
        <f t="shared" si="48"/>
        <v>0.9734811086387809</v>
      </c>
      <c r="K21" s="25">
        <f t="shared" si="48"/>
        <v>0.970534565154201</v>
      </c>
      <c r="L21" s="25">
        <f t="shared" si="48"/>
        <v>0.9675880216696211</v>
      </c>
      <c r="M21" s="25">
        <f t="shared" si="48"/>
        <v>0.9646414781850412</v>
      </c>
      <c r="N21" s="25">
        <f t="shared" si="48"/>
        <v>0.9616949347004613</v>
      </c>
      <c r="O21" s="25">
        <f t="shared" si="48"/>
        <v>0.9587483912158814</v>
      </c>
      <c r="P21" s="25">
        <f t="shared" si="48"/>
        <v>0.9558018477313015</v>
      </c>
      <c r="Q21" s="25">
        <f t="shared" si="48"/>
        <v>0.9528553042467216</v>
      </c>
      <c r="R21" s="25">
        <f t="shared" si="48"/>
        <v>0.9499087607621417</v>
      </c>
      <c r="S21" s="25">
        <f t="shared" si="48"/>
        <v>0.9469622172775618</v>
      </c>
      <c r="T21" s="25">
        <f t="shared" si="48"/>
        <v>0.9440156737929819</v>
      </c>
      <c r="U21" s="25">
        <f t="shared" si="48"/>
        <v>0.941069130308402</v>
      </c>
      <c r="V21" s="25">
        <f t="shared" si="48"/>
        <v>0.9381225868238221</v>
      </c>
      <c r="W21" s="25">
        <f t="shared" si="48"/>
        <v>0.9351760433392422</v>
      </c>
      <c r="X21" s="25">
        <f t="shared" si="48"/>
        <v>0.9322294998546623</v>
      </c>
      <c r="Y21" s="25">
        <f t="shared" si="48"/>
        <v>0.9292829563700824</v>
      </c>
      <c r="Z21" s="25">
        <f t="shared" si="48"/>
        <v>0.9263364128855025</v>
      </c>
      <c r="AA21" s="25">
        <f t="shared" ref="AA21:AJ21" si="51">AA20</f>
        <v>0.9263364128855025</v>
      </c>
      <c r="AB21" s="25">
        <f t="shared" si="51"/>
        <v>0.9263364128855025</v>
      </c>
      <c r="AC21" s="25">
        <f t="shared" si="51"/>
        <v>0.9263364128855025</v>
      </c>
      <c r="AD21" s="25">
        <f t="shared" si="51"/>
        <v>0.9263364128855025</v>
      </c>
      <c r="AE21" s="25">
        <f t="shared" si="51"/>
        <v>0.9263364128855025</v>
      </c>
      <c r="AF21" s="25">
        <f t="shared" si="51"/>
        <v>0.9263364128855025</v>
      </c>
      <c r="AG21" s="25">
        <f t="shared" si="51"/>
        <v>0.9263364128855025</v>
      </c>
      <c r="AH21" s="25">
        <f t="shared" si="51"/>
        <v>0.9263364128855025</v>
      </c>
      <c r="AI21" s="25">
        <f t="shared" si="51"/>
        <v>0.9263364128855025</v>
      </c>
      <c r="AJ21" s="25">
        <f t="shared" si="51"/>
        <v>0.9263364128855025</v>
      </c>
    </row>
    <row r="22" spans="1:36" s="24" customFormat="1" ht="15" x14ac:dyDescent="0.25">
      <c r="A22" s="9" t="s">
        <v>251</v>
      </c>
      <c r="B22" s="9" t="str">
        <f t="shared" si="47"/>
        <v>sim4</v>
      </c>
      <c r="C22" s="25">
        <v>0.9941069130308402</v>
      </c>
      <c r="D22" s="25">
        <f t="shared" si="48"/>
        <v>0.9911603695462603</v>
      </c>
      <c r="E22" s="25">
        <f t="shared" si="48"/>
        <v>0.9882138260616804</v>
      </c>
      <c r="F22" s="25">
        <f t="shared" si="48"/>
        <v>0.9852672825771005</v>
      </c>
      <c r="G22" s="25">
        <f t="shared" si="48"/>
        <v>0.9823207390925206</v>
      </c>
      <c r="H22" s="25">
        <f t="shared" si="48"/>
        <v>0.9793741956079407</v>
      </c>
      <c r="I22" s="25">
        <f t="shared" si="48"/>
        <v>0.9764276521233608</v>
      </c>
      <c r="J22" s="25">
        <f t="shared" si="48"/>
        <v>0.9734811086387809</v>
      </c>
      <c r="K22" s="25">
        <f t="shared" si="48"/>
        <v>0.970534565154201</v>
      </c>
      <c r="L22" s="25">
        <f t="shared" si="48"/>
        <v>0.9675880216696211</v>
      </c>
      <c r="M22" s="25">
        <f t="shared" si="48"/>
        <v>0.9646414781850412</v>
      </c>
      <c r="N22" s="25">
        <f t="shared" si="48"/>
        <v>0.9616949347004613</v>
      </c>
      <c r="O22" s="25">
        <f t="shared" si="48"/>
        <v>0.9587483912158814</v>
      </c>
      <c r="P22" s="25">
        <f t="shared" si="48"/>
        <v>0.9558018477313015</v>
      </c>
      <c r="Q22" s="25">
        <f t="shared" si="48"/>
        <v>0.9528553042467216</v>
      </c>
      <c r="R22" s="25">
        <f t="shared" si="48"/>
        <v>0.9499087607621417</v>
      </c>
      <c r="S22" s="25">
        <f t="shared" si="48"/>
        <v>0.9469622172775618</v>
      </c>
      <c r="T22" s="25">
        <f t="shared" si="48"/>
        <v>0.9440156737929819</v>
      </c>
      <c r="U22" s="25">
        <f t="shared" si="48"/>
        <v>0.941069130308402</v>
      </c>
      <c r="V22" s="25">
        <f t="shared" si="48"/>
        <v>0.9381225868238221</v>
      </c>
      <c r="W22" s="25">
        <f t="shared" si="48"/>
        <v>0.9351760433392422</v>
      </c>
      <c r="X22" s="25">
        <f t="shared" si="48"/>
        <v>0.9322294998546623</v>
      </c>
      <c r="Y22" s="25">
        <f t="shared" si="48"/>
        <v>0.9292829563700824</v>
      </c>
      <c r="Z22" s="25">
        <f t="shared" si="48"/>
        <v>0.9263364128855025</v>
      </c>
      <c r="AA22" s="25">
        <f t="shared" ref="AA22:AJ22" si="52">AA21</f>
        <v>0.9263364128855025</v>
      </c>
      <c r="AB22" s="25">
        <f t="shared" si="52"/>
        <v>0.9263364128855025</v>
      </c>
      <c r="AC22" s="25">
        <f t="shared" si="52"/>
        <v>0.9263364128855025</v>
      </c>
      <c r="AD22" s="25">
        <f t="shared" si="52"/>
        <v>0.9263364128855025</v>
      </c>
      <c r="AE22" s="25">
        <f t="shared" si="52"/>
        <v>0.9263364128855025</v>
      </c>
      <c r="AF22" s="25">
        <f t="shared" si="52"/>
        <v>0.9263364128855025</v>
      </c>
      <c r="AG22" s="25">
        <f t="shared" si="52"/>
        <v>0.9263364128855025</v>
      </c>
      <c r="AH22" s="25">
        <f t="shared" si="52"/>
        <v>0.9263364128855025</v>
      </c>
      <c r="AI22" s="25">
        <f t="shared" si="52"/>
        <v>0.9263364128855025</v>
      </c>
      <c r="AJ22" s="25">
        <f t="shared" si="52"/>
        <v>0.9263364128855025</v>
      </c>
    </row>
    <row r="23" spans="1:36" s="24" customFormat="1" ht="15" x14ac:dyDescent="0.25">
      <c r="A23" s="9" t="s">
        <v>251</v>
      </c>
      <c r="B23" s="9" t="str">
        <f t="shared" si="47"/>
        <v>sim5</v>
      </c>
      <c r="C23" s="25">
        <v>0.9941069130308402</v>
      </c>
      <c r="D23" s="25">
        <f t="shared" si="48"/>
        <v>0.9911603695462603</v>
      </c>
      <c r="E23" s="25">
        <f t="shared" si="48"/>
        <v>0.9882138260616804</v>
      </c>
      <c r="F23" s="25">
        <f t="shared" si="48"/>
        <v>0.9852672825771005</v>
      </c>
      <c r="G23" s="25">
        <f t="shared" si="48"/>
        <v>0.9823207390925206</v>
      </c>
      <c r="H23" s="25">
        <f t="shared" si="48"/>
        <v>0.9793741956079407</v>
      </c>
      <c r="I23" s="25">
        <f t="shared" si="48"/>
        <v>0.9764276521233608</v>
      </c>
      <c r="J23" s="25">
        <f t="shared" si="48"/>
        <v>0.9734811086387809</v>
      </c>
      <c r="K23" s="25">
        <f t="shared" si="48"/>
        <v>0.970534565154201</v>
      </c>
      <c r="L23" s="25">
        <f t="shared" si="48"/>
        <v>0.9675880216696211</v>
      </c>
      <c r="M23" s="25">
        <f t="shared" si="48"/>
        <v>0.9646414781850412</v>
      </c>
      <c r="N23" s="25">
        <f t="shared" si="48"/>
        <v>0.9616949347004613</v>
      </c>
      <c r="O23" s="25">
        <f t="shared" si="48"/>
        <v>0.9587483912158814</v>
      </c>
      <c r="P23" s="25">
        <f t="shared" si="48"/>
        <v>0.9558018477313015</v>
      </c>
      <c r="Q23" s="25">
        <f t="shared" si="48"/>
        <v>0.9528553042467216</v>
      </c>
      <c r="R23" s="25">
        <f t="shared" si="48"/>
        <v>0.9499087607621417</v>
      </c>
      <c r="S23" s="25">
        <f t="shared" si="48"/>
        <v>0.9469622172775618</v>
      </c>
      <c r="T23" s="25">
        <f t="shared" si="48"/>
        <v>0.9440156737929819</v>
      </c>
      <c r="U23" s="25">
        <f t="shared" si="48"/>
        <v>0.941069130308402</v>
      </c>
      <c r="V23" s="25">
        <f t="shared" si="48"/>
        <v>0.9381225868238221</v>
      </c>
      <c r="W23" s="25">
        <f t="shared" si="48"/>
        <v>0.9351760433392422</v>
      </c>
      <c r="X23" s="25">
        <f t="shared" si="48"/>
        <v>0.9322294998546623</v>
      </c>
      <c r="Y23" s="25">
        <f t="shared" si="48"/>
        <v>0.9292829563700824</v>
      </c>
      <c r="Z23" s="25">
        <f t="shared" si="48"/>
        <v>0.9263364128855025</v>
      </c>
      <c r="AA23" s="25">
        <f t="shared" ref="AA23:AJ23" si="53">AA22</f>
        <v>0.9263364128855025</v>
      </c>
      <c r="AB23" s="25">
        <f t="shared" si="53"/>
        <v>0.9263364128855025</v>
      </c>
      <c r="AC23" s="25">
        <f t="shared" si="53"/>
        <v>0.9263364128855025</v>
      </c>
      <c r="AD23" s="25">
        <f t="shared" si="53"/>
        <v>0.9263364128855025</v>
      </c>
      <c r="AE23" s="25">
        <f t="shared" si="53"/>
        <v>0.9263364128855025</v>
      </c>
      <c r="AF23" s="25">
        <f t="shared" si="53"/>
        <v>0.9263364128855025</v>
      </c>
      <c r="AG23" s="25">
        <f t="shared" si="53"/>
        <v>0.9263364128855025</v>
      </c>
      <c r="AH23" s="25">
        <f t="shared" si="53"/>
        <v>0.9263364128855025</v>
      </c>
      <c r="AI23" s="25">
        <f t="shared" si="53"/>
        <v>0.9263364128855025</v>
      </c>
      <c r="AJ23" s="25">
        <f t="shared" si="53"/>
        <v>0.9263364128855025</v>
      </c>
    </row>
    <row r="24" spans="1:36" s="24" customFormat="1" ht="15" x14ac:dyDescent="0.25">
      <c r="A24" s="9" t="s">
        <v>251</v>
      </c>
      <c r="B24" s="9" t="str">
        <f t="shared" si="47"/>
        <v>sim6</v>
      </c>
      <c r="C24" s="25">
        <v>0.9941069130308402</v>
      </c>
      <c r="D24" s="25">
        <f t="shared" si="48"/>
        <v>0.9911603695462603</v>
      </c>
      <c r="E24" s="25">
        <f t="shared" si="48"/>
        <v>0.9882138260616804</v>
      </c>
      <c r="F24" s="25">
        <f t="shared" si="48"/>
        <v>0.9852672825771005</v>
      </c>
      <c r="G24" s="25">
        <f t="shared" si="48"/>
        <v>0.9823207390925206</v>
      </c>
      <c r="H24" s="25">
        <f t="shared" si="48"/>
        <v>0.9793741956079407</v>
      </c>
      <c r="I24" s="25">
        <f t="shared" si="48"/>
        <v>0.9764276521233608</v>
      </c>
      <c r="J24" s="25">
        <f t="shared" si="48"/>
        <v>0.9734811086387809</v>
      </c>
      <c r="K24" s="25">
        <f t="shared" si="48"/>
        <v>0.970534565154201</v>
      </c>
      <c r="L24" s="25">
        <f t="shared" si="48"/>
        <v>0.9675880216696211</v>
      </c>
      <c r="M24" s="25">
        <f t="shared" si="48"/>
        <v>0.9646414781850412</v>
      </c>
      <c r="N24" s="25">
        <f t="shared" si="48"/>
        <v>0.9616949347004613</v>
      </c>
      <c r="O24" s="25">
        <f t="shared" si="48"/>
        <v>0.9587483912158814</v>
      </c>
      <c r="P24" s="25">
        <f t="shared" si="48"/>
        <v>0.9558018477313015</v>
      </c>
      <c r="Q24" s="25">
        <f t="shared" si="48"/>
        <v>0.9528553042467216</v>
      </c>
      <c r="R24" s="25">
        <f t="shared" si="48"/>
        <v>0.9499087607621417</v>
      </c>
      <c r="S24" s="25">
        <f t="shared" si="48"/>
        <v>0.9469622172775618</v>
      </c>
      <c r="T24" s="25">
        <f t="shared" si="48"/>
        <v>0.9440156737929819</v>
      </c>
      <c r="U24" s="25">
        <f t="shared" si="48"/>
        <v>0.941069130308402</v>
      </c>
      <c r="V24" s="25">
        <f t="shared" si="48"/>
        <v>0.9381225868238221</v>
      </c>
      <c r="W24" s="25">
        <f t="shared" si="48"/>
        <v>0.9351760433392422</v>
      </c>
      <c r="X24" s="25">
        <f t="shared" si="48"/>
        <v>0.9322294998546623</v>
      </c>
      <c r="Y24" s="25">
        <f t="shared" si="48"/>
        <v>0.9292829563700824</v>
      </c>
      <c r="Z24" s="25">
        <f t="shared" si="48"/>
        <v>0.9263364128855025</v>
      </c>
      <c r="AA24" s="25">
        <f t="shared" ref="AA24:AJ24" si="54">AA23</f>
        <v>0.9263364128855025</v>
      </c>
      <c r="AB24" s="25">
        <f t="shared" si="54"/>
        <v>0.9263364128855025</v>
      </c>
      <c r="AC24" s="25">
        <f t="shared" si="54"/>
        <v>0.9263364128855025</v>
      </c>
      <c r="AD24" s="25">
        <f t="shared" si="54"/>
        <v>0.9263364128855025</v>
      </c>
      <c r="AE24" s="25">
        <f t="shared" si="54"/>
        <v>0.9263364128855025</v>
      </c>
      <c r="AF24" s="25">
        <f t="shared" si="54"/>
        <v>0.9263364128855025</v>
      </c>
      <c r="AG24" s="25">
        <f t="shared" si="54"/>
        <v>0.9263364128855025</v>
      </c>
      <c r="AH24" s="25">
        <f t="shared" si="54"/>
        <v>0.9263364128855025</v>
      </c>
      <c r="AI24" s="25">
        <f t="shared" si="54"/>
        <v>0.9263364128855025</v>
      </c>
      <c r="AJ24" s="25">
        <f t="shared" si="54"/>
        <v>0.9263364128855025</v>
      </c>
    </row>
    <row r="25" spans="1:36" s="24" customFormat="1" ht="15" x14ac:dyDescent="0.25">
      <c r="A25" s="9" t="s">
        <v>251</v>
      </c>
      <c r="B25" s="9" t="str">
        <f t="shared" si="47"/>
        <v>sim7</v>
      </c>
      <c r="C25" s="25">
        <v>0.9941069130308402</v>
      </c>
      <c r="D25" s="25">
        <f t="shared" si="48"/>
        <v>0.9911603695462603</v>
      </c>
      <c r="E25" s="25">
        <f t="shared" si="48"/>
        <v>0.9882138260616804</v>
      </c>
      <c r="F25" s="25">
        <f t="shared" si="48"/>
        <v>0.9852672825771005</v>
      </c>
      <c r="G25" s="25">
        <f t="shared" si="48"/>
        <v>0.9823207390925206</v>
      </c>
      <c r="H25" s="25">
        <f t="shared" si="48"/>
        <v>0.9793741956079407</v>
      </c>
      <c r="I25" s="25">
        <f t="shared" si="48"/>
        <v>0.9764276521233608</v>
      </c>
      <c r="J25" s="25">
        <f t="shared" si="48"/>
        <v>0.9734811086387809</v>
      </c>
      <c r="K25" s="25">
        <f t="shared" si="48"/>
        <v>0.970534565154201</v>
      </c>
      <c r="L25" s="25">
        <f t="shared" si="48"/>
        <v>0.9675880216696211</v>
      </c>
      <c r="M25" s="25">
        <f t="shared" si="48"/>
        <v>0.9646414781850412</v>
      </c>
      <c r="N25" s="25">
        <f t="shared" si="48"/>
        <v>0.9616949347004613</v>
      </c>
      <c r="O25" s="25">
        <f t="shared" si="48"/>
        <v>0.9587483912158814</v>
      </c>
      <c r="P25" s="25">
        <f t="shared" si="48"/>
        <v>0.9558018477313015</v>
      </c>
      <c r="Q25" s="25">
        <f t="shared" si="48"/>
        <v>0.9528553042467216</v>
      </c>
      <c r="R25" s="25">
        <f t="shared" si="48"/>
        <v>0.9499087607621417</v>
      </c>
      <c r="S25" s="25">
        <f t="shared" si="48"/>
        <v>0.9469622172775618</v>
      </c>
      <c r="T25" s="25">
        <f t="shared" si="48"/>
        <v>0.9440156737929819</v>
      </c>
      <c r="U25" s="25">
        <f t="shared" si="48"/>
        <v>0.941069130308402</v>
      </c>
      <c r="V25" s="25">
        <f t="shared" si="48"/>
        <v>0.9381225868238221</v>
      </c>
      <c r="W25" s="25">
        <f t="shared" si="48"/>
        <v>0.9351760433392422</v>
      </c>
      <c r="X25" s="25">
        <f t="shared" si="48"/>
        <v>0.9322294998546623</v>
      </c>
      <c r="Y25" s="25">
        <f t="shared" si="48"/>
        <v>0.9292829563700824</v>
      </c>
      <c r="Z25" s="25">
        <f t="shared" si="48"/>
        <v>0.9263364128855025</v>
      </c>
      <c r="AA25" s="25">
        <f t="shared" ref="AA25:AJ25" si="55">AA24</f>
        <v>0.9263364128855025</v>
      </c>
      <c r="AB25" s="25">
        <f t="shared" si="55"/>
        <v>0.9263364128855025</v>
      </c>
      <c r="AC25" s="25">
        <f t="shared" si="55"/>
        <v>0.9263364128855025</v>
      </c>
      <c r="AD25" s="25">
        <f t="shared" si="55"/>
        <v>0.9263364128855025</v>
      </c>
      <c r="AE25" s="25">
        <f t="shared" si="55"/>
        <v>0.9263364128855025</v>
      </c>
      <c r="AF25" s="25">
        <f t="shared" si="55"/>
        <v>0.9263364128855025</v>
      </c>
      <c r="AG25" s="25">
        <f t="shared" si="55"/>
        <v>0.9263364128855025</v>
      </c>
      <c r="AH25" s="25">
        <f t="shared" si="55"/>
        <v>0.9263364128855025</v>
      </c>
      <c r="AI25" s="25">
        <f t="shared" si="55"/>
        <v>0.9263364128855025</v>
      </c>
      <c r="AJ25" s="25">
        <f t="shared" si="55"/>
        <v>0.9263364128855025</v>
      </c>
    </row>
    <row r="26" spans="1:36" s="24" customFormat="1" ht="15" x14ac:dyDescent="0.25">
      <c r="A26" s="9" t="s">
        <v>251</v>
      </c>
      <c r="B26" s="9" t="str">
        <f t="shared" si="47"/>
        <v>sim8</v>
      </c>
      <c r="C26" s="25">
        <v>0.9941069130308402</v>
      </c>
      <c r="D26" s="25">
        <f t="shared" si="48"/>
        <v>0.9911603695462603</v>
      </c>
      <c r="E26" s="25">
        <f t="shared" si="48"/>
        <v>0.9882138260616804</v>
      </c>
      <c r="F26" s="25">
        <f t="shared" si="48"/>
        <v>0.9852672825771005</v>
      </c>
      <c r="G26" s="25">
        <f t="shared" si="48"/>
        <v>0.9823207390925206</v>
      </c>
      <c r="H26" s="25">
        <f t="shared" si="48"/>
        <v>0.9793741956079407</v>
      </c>
      <c r="I26" s="25">
        <f t="shared" si="48"/>
        <v>0.9764276521233608</v>
      </c>
      <c r="J26" s="25">
        <f t="shared" si="48"/>
        <v>0.9734811086387809</v>
      </c>
      <c r="K26" s="25">
        <f t="shared" si="48"/>
        <v>0.970534565154201</v>
      </c>
      <c r="L26" s="25">
        <f t="shared" si="48"/>
        <v>0.9675880216696211</v>
      </c>
      <c r="M26" s="25">
        <f t="shared" si="48"/>
        <v>0.9646414781850412</v>
      </c>
      <c r="N26" s="25">
        <f t="shared" si="48"/>
        <v>0.9616949347004613</v>
      </c>
      <c r="O26" s="25">
        <f t="shared" si="48"/>
        <v>0.9587483912158814</v>
      </c>
      <c r="P26" s="25">
        <f t="shared" si="48"/>
        <v>0.9558018477313015</v>
      </c>
      <c r="Q26" s="25">
        <f t="shared" si="48"/>
        <v>0.9528553042467216</v>
      </c>
      <c r="R26" s="25">
        <f t="shared" si="48"/>
        <v>0.9499087607621417</v>
      </c>
      <c r="S26" s="25">
        <f t="shared" si="48"/>
        <v>0.9469622172775618</v>
      </c>
      <c r="T26" s="25">
        <f t="shared" si="48"/>
        <v>0.9440156737929819</v>
      </c>
      <c r="U26" s="25">
        <f t="shared" si="48"/>
        <v>0.941069130308402</v>
      </c>
      <c r="V26" s="25">
        <f t="shared" si="48"/>
        <v>0.9381225868238221</v>
      </c>
      <c r="W26" s="25">
        <f t="shared" si="48"/>
        <v>0.9351760433392422</v>
      </c>
      <c r="X26" s="25">
        <f t="shared" si="48"/>
        <v>0.9322294998546623</v>
      </c>
      <c r="Y26" s="25">
        <f t="shared" si="48"/>
        <v>0.9292829563700824</v>
      </c>
      <c r="Z26" s="25">
        <f t="shared" si="48"/>
        <v>0.9263364128855025</v>
      </c>
      <c r="AA26" s="25">
        <f t="shared" ref="AA26:AJ26" si="56">AA25</f>
        <v>0.9263364128855025</v>
      </c>
      <c r="AB26" s="25">
        <f t="shared" si="56"/>
        <v>0.9263364128855025</v>
      </c>
      <c r="AC26" s="25">
        <f t="shared" si="56"/>
        <v>0.9263364128855025</v>
      </c>
      <c r="AD26" s="25">
        <f t="shared" si="56"/>
        <v>0.9263364128855025</v>
      </c>
      <c r="AE26" s="25">
        <f t="shared" si="56"/>
        <v>0.9263364128855025</v>
      </c>
      <c r="AF26" s="25">
        <f t="shared" si="56"/>
        <v>0.9263364128855025</v>
      </c>
      <c r="AG26" s="25">
        <f t="shared" si="56"/>
        <v>0.9263364128855025</v>
      </c>
      <c r="AH26" s="25">
        <f t="shared" si="56"/>
        <v>0.9263364128855025</v>
      </c>
      <c r="AI26" s="25">
        <f t="shared" si="56"/>
        <v>0.9263364128855025</v>
      </c>
      <c r="AJ26" s="25">
        <f t="shared" si="56"/>
        <v>0.9263364128855025</v>
      </c>
    </row>
    <row r="27" spans="1:36" s="24" customFormat="1" ht="15" x14ac:dyDescent="0.25">
      <c r="A27" s="15" t="s">
        <v>251</v>
      </c>
      <c r="B27" s="15" t="str">
        <f t="shared" si="47"/>
        <v>sim9</v>
      </c>
      <c r="C27" s="26">
        <v>0.9941069130308402</v>
      </c>
      <c r="D27" s="26">
        <f t="shared" si="48"/>
        <v>0.9911603695462603</v>
      </c>
      <c r="E27" s="26">
        <f t="shared" si="48"/>
        <v>0.9882138260616804</v>
      </c>
      <c r="F27" s="26">
        <f t="shared" si="48"/>
        <v>0.9852672825771005</v>
      </c>
      <c r="G27" s="26">
        <f t="shared" si="48"/>
        <v>0.9823207390925206</v>
      </c>
      <c r="H27" s="26">
        <f t="shared" si="48"/>
        <v>0.9793741956079407</v>
      </c>
      <c r="I27" s="26">
        <f t="shared" si="48"/>
        <v>0.9764276521233608</v>
      </c>
      <c r="J27" s="26">
        <f t="shared" si="48"/>
        <v>0.9734811086387809</v>
      </c>
      <c r="K27" s="26">
        <f t="shared" si="48"/>
        <v>0.970534565154201</v>
      </c>
      <c r="L27" s="26">
        <f t="shared" si="48"/>
        <v>0.9675880216696211</v>
      </c>
      <c r="M27" s="26">
        <f t="shared" si="48"/>
        <v>0.9646414781850412</v>
      </c>
      <c r="N27" s="26">
        <f t="shared" si="48"/>
        <v>0.9616949347004613</v>
      </c>
      <c r="O27" s="26">
        <f t="shared" si="48"/>
        <v>0.9587483912158814</v>
      </c>
      <c r="P27" s="26">
        <f t="shared" si="48"/>
        <v>0.9558018477313015</v>
      </c>
      <c r="Q27" s="26">
        <f t="shared" si="48"/>
        <v>0.9528553042467216</v>
      </c>
      <c r="R27" s="26">
        <f t="shared" si="48"/>
        <v>0.9499087607621417</v>
      </c>
      <c r="S27" s="26">
        <f t="shared" si="48"/>
        <v>0.9469622172775618</v>
      </c>
      <c r="T27" s="26">
        <f t="shared" si="48"/>
        <v>0.9440156737929819</v>
      </c>
      <c r="U27" s="26">
        <f t="shared" si="48"/>
        <v>0.941069130308402</v>
      </c>
      <c r="V27" s="26">
        <f t="shared" si="48"/>
        <v>0.9381225868238221</v>
      </c>
      <c r="W27" s="26">
        <f t="shared" si="48"/>
        <v>0.9351760433392422</v>
      </c>
      <c r="X27" s="26">
        <f t="shared" si="48"/>
        <v>0.9322294998546623</v>
      </c>
      <c r="Y27" s="26">
        <f t="shared" si="48"/>
        <v>0.9292829563700824</v>
      </c>
      <c r="Z27" s="26">
        <f t="shared" si="48"/>
        <v>0.9263364128855025</v>
      </c>
      <c r="AA27" s="26">
        <f t="shared" ref="AA27:AJ27" si="57">AA26</f>
        <v>0.9263364128855025</v>
      </c>
      <c r="AB27" s="26">
        <f t="shared" si="57"/>
        <v>0.9263364128855025</v>
      </c>
      <c r="AC27" s="26">
        <f t="shared" si="57"/>
        <v>0.9263364128855025</v>
      </c>
      <c r="AD27" s="26">
        <f t="shared" si="57"/>
        <v>0.9263364128855025</v>
      </c>
      <c r="AE27" s="26">
        <f t="shared" si="57"/>
        <v>0.9263364128855025</v>
      </c>
      <c r="AF27" s="26">
        <f t="shared" si="57"/>
        <v>0.9263364128855025</v>
      </c>
      <c r="AG27" s="26">
        <f t="shared" si="57"/>
        <v>0.9263364128855025</v>
      </c>
      <c r="AH27" s="26">
        <f t="shared" si="57"/>
        <v>0.9263364128855025</v>
      </c>
      <c r="AI27" s="26">
        <f t="shared" si="57"/>
        <v>0.9263364128855025</v>
      </c>
      <c r="AJ27" s="26">
        <f t="shared" si="57"/>
        <v>0.9263364128855025</v>
      </c>
    </row>
    <row r="28" spans="1:36" s="24" customFormat="1" ht="15" x14ac:dyDescent="0.25">
      <c r="A28" s="9" t="s">
        <v>252</v>
      </c>
      <c r="B28" s="9" t="str">
        <f t="shared" si="47"/>
        <v>base</v>
      </c>
      <c r="C28" s="25">
        <v>0.9941069130308402</v>
      </c>
      <c r="D28" s="25">
        <v>0.9911603695462603</v>
      </c>
      <c r="E28" s="25">
        <v>0.9882138260616804</v>
      </c>
      <c r="F28" s="25">
        <v>0.9852672825771005</v>
      </c>
      <c r="G28" s="25">
        <v>0.9823207390925206</v>
      </c>
      <c r="H28" s="25">
        <v>0.9793741956079407</v>
      </c>
      <c r="I28" s="25">
        <v>0.9764276521233608</v>
      </c>
      <c r="J28" s="25">
        <v>0.9734811086387809</v>
      </c>
      <c r="K28" s="25">
        <v>0.970534565154201</v>
      </c>
      <c r="L28" s="25">
        <v>0.9675880216696211</v>
      </c>
      <c r="M28" s="25">
        <v>0.9646414781850412</v>
      </c>
      <c r="N28" s="25">
        <v>0.9616949347004613</v>
      </c>
      <c r="O28" s="25">
        <v>0.9587483912158814</v>
      </c>
      <c r="P28" s="25">
        <v>0.9558018477313015</v>
      </c>
      <c r="Q28" s="25">
        <v>0.9528553042467216</v>
      </c>
      <c r="R28" s="25">
        <v>0.9499087607621417</v>
      </c>
      <c r="S28" s="25">
        <v>0.9469622172775618</v>
      </c>
      <c r="T28" s="25">
        <v>0.9440156737929819</v>
      </c>
      <c r="U28" s="25">
        <v>0.941069130308402</v>
      </c>
      <c r="V28" s="25">
        <v>0.9381225868238221</v>
      </c>
      <c r="W28" s="25">
        <v>0.9351760433392422</v>
      </c>
      <c r="X28" s="25">
        <v>0.9322294998546623</v>
      </c>
      <c r="Y28" s="25">
        <v>0.9292829563700824</v>
      </c>
      <c r="Z28" s="25">
        <v>0.9263364128855025</v>
      </c>
      <c r="AA28" s="25">
        <v>0.9263364128855025</v>
      </c>
      <c r="AB28" s="25">
        <v>0.9263364128855025</v>
      </c>
      <c r="AC28" s="25">
        <v>0.9263364128855025</v>
      </c>
      <c r="AD28" s="25">
        <v>0.9263364128855025</v>
      </c>
      <c r="AE28" s="25">
        <v>0.9263364128855025</v>
      </c>
      <c r="AF28" s="25">
        <v>0.9263364128855025</v>
      </c>
      <c r="AG28" s="25">
        <v>0.9263364128855025</v>
      </c>
      <c r="AH28" s="25">
        <v>0.9263364128855025</v>
      </c>
      <c r="AI28" s="25">
        <v>0.9263364128855025</v>
      </c>
      <c r="AJ28" s="25">
        <v>0.9263364128855025</v>
      </c>
    </row>
    <row r="29" spans="1:36" s="24" customFormat="1" ht="15" x14ac:dyDescent="0.25">
      <c r="A29" s="9" t="s">
        <v>252</v>
      </c>
      <c r="B29" s="9" t="str">
        <f t="shared" si="47"/>
        <v>sim1</v>
      </c>
      <c r="C29" s="25">
        <v>0.9941069130308402</v>
      </c>
      <c r="D29" s="25">
        <f t="shared" ref="D29:Z37" si="58">D28</f>
        <v>0.9911603695462603</v>
      </c>
      <c r="E29" s="25">
        <f t="shared" si="58"/>
        <v>0.9882138260616804</v>
      </c>
      <c r="F29" s="25">
        <f t="shared" si="58"/>
        <v>0.9852672825771005</v>
      </c>
      <c r="G29" s="25">
        <f t="shared" si="58"/>
        <v>0.9823207390925206</v>
      </c>
      <c r="H29" s="25">
        <f t="shared" si="58"/>
        <v>0.9793741956079407</v>
      </c>
      <c r="I29" s="25">
        <f t="shared" si="58"/>
        <v>0.9764276521233608</v>
      </c>
      <c r="J29" s="25">
        <f t="shared" si="58"/>
        <v>0.9734811086387809</v>
      </c>
      <c r="K29" s="25">
        <f t="shared" si="58"/>
        <v>0.970534565154201</v>
      </c>
      <c r="L29" s="25">
        <f t="shared" si="58"/>
        <v>0.9675880216696211</v>
      </c>
      <c r="M29" s="25">
        <f t="shared" si="58"/>
        <v>0.9646414781850412</v>
      </c>
      <c r="N29" s="25">
        <f t="shared" si="58"/>
        <v>0.9616949347004613</v>
      </c>
      <c r="O29" s="25">
        <f t="shared" si="58"/>
        <v>0.9587483912158814</v>
      </c>
      <c r="P29" s="25">
        <f t="shared" si="58"/>
        <v>0.9558018477313015</v>
      </c>
      <c r="Q29" s="25">
        <f t="shared" si="58"/>
        <v>0.9528553042467216</v>
      </c>
      <c r="R29" s="25">
        <f t="shared" si="58"/>
        <v>0.9499087607621417</v>
      </c>
      <c r="S29" s="25">
        <f t="shared" si="58"/>
        <v>0.9469622172775618</v>
      </c>
      <c r="T29" s="25">
        <f t="shared" si="58"/>
        <v>0.9440156737929819</v>
      </c>
      <c r="U29" s="25">
        <f t="shared" si="58"/>
        <v>0.941069130308402</v>
      </c>
      <c r="V29" s="25">
        <f t="shared" si="58"/>
        <v>0.9381225868238221</v>
      </c>
      <c r="W29" s="25">
        <f t="shared" si="58"/>
        <v>0.9351760433392422</v>
      </c>
      <c r="X29" s="25">
        <f t="shared" si="58"/>
        <v>0.9322294998546623</v>
      </c>
      <c r="Y29" s="25">
        <f t="shared" si="58"/>
        <v>0.9292829563700824</v>
      </c>
      <c r="Z29" s="25">
        <f t="shared" si="58"/>
        <v>0.9263364128855025</v>
      </c>
      <c r="AA29" s="25">
        <f t="shared" ref="AA29:AJ29" si="59">AA28</f>
        <v>0.9263364128855025</v>
      </c>
      <c r="AB29" s="25">
        <f t="shared" si="59"/>
        <v>0.9263364128855025</v>
      </c>
      <c r="AC29" s="25">
        <f t="shared" si="59"/>
        <v>0.9263364128855025</v>
      </c>
      <c r="AD29" s="25">
        <f t="shared" si="59"/>
        <v>0.9263364128855025</v>
      </c>
      <c r="AE29" s="25">
        <f t="shared" si="59"/>
        <v>0.9263364128855025</v>
      </c>
      <c r="AF29" s="25">
        <f t="shared" si="59"/>
        <v>0.9263364128855025</v>
      </c>
      <c r="AG29" s="25">
        <f t="shared" si="59"/>
        <v>0.9263364128855025</v>
      </c>
      <c r="AH29" s="25">
        <f t="shared" si="59"/>
        <v>0.9263364128855025</v>
      </c>
      <c r="AI29" s="25">
        <f t="shared" si="59"/>
        <v>0.9263364128855025</v>
      </c>
      <c r="AJ29" s="25">
        <f t="shared" si="59"/>
        <v>0.9263364128855025</v>
      </c>
    </row>
    <row r="30" spans="1:36" s="24" customFormat="1" ht="15" x14ac:dyDescent="0.25">
      <c r="A30" s="9" t="s">
        <v>252</v>
      </c>
      <c r="B30" s="9" t="str">
        <f t="shared" si="47"/>
        <v>sim2</v>
      </c>
      <c r="C30" s="25">
        <v>0.9941069130308402</v>
      </c>
      <c r="D30" s="25">
        <f t="shared" si="58"/>
        <v>0.9911603695462603</v>
      </c>
      <c r="E30" s="25">
        <f t="shared" si="58"/>
        <v>0.9882138260616804</v>
      </c>
      <c r="F30" s="25">
        <f t="shared" si="58"/>
        <v>0.9852672825771005</v>
      </c>
      <c r="G30" s="25">
        <f t="shared" si="58"/>
        <v>0.9823207390925206</v>
      </c>
      <c r="H30" s="25">
        <f t="shared" si="58"/>
        <v>0.9793741956079407</v>
      </c>
      <c r="I30" s="25">
        <f t="shared" si="58"/>
        <v>0.9764276521233608</v>
      </c>
      <c r="J30" s="25">
        <f t="shared" si="58"/>
        <v>0.9734811086387809</v>
      </c>
      <c r="K30" s="25">
        <f t="shared" si="58"/>
        <v>0.970534565154201</v>
      </c>
      <c r="L30" s="25">
        <f t="shared" si="58"/>
        <v>0.9675880216696211</v>
      </c>
      <c r="M30" s="25">
        <f t="shared" si="58"/>
        <v>0.9646414781850412</v>
      </c>
      <c r="N30" s="25">
        <f t="shared" si="58"/>
        <v>0.9616949347004613</v>
      </c>
      <c r="O30" s="25">
        <f t="shared" si="58"/>
        <v>0.9587483912158814</v>
      </c>
      <c r="P30" s="25">
        <f t="shared" si="58"/>
        <v>0.9558018477313015</v>
      </c>
      <c r="Q30" s="25">
        <f t="shared" si="58"/>
        <v>0.9528553042467216</v>
      </c>
      <c r="R30" s="25">
        <f t="shared" si="58"/>
        <v>0.9499087607621417</v>
      </c>
      <c r="S30" s="25">
        <f t="shared" si="58"/>
        <v>0.9469622172775618</v>
      </c>
      <c r="T30" s="25">
        <f t="shared" si="58"/>
        <v>0.9440156737929819</v>
      </c>
      <c r="U30" s="25">
        <f t="shared" si="58"/>
        <v>0.941069130308402</v>
      </c>
      <c r="V30" s="25">
        <f t="shared" si="58"/>
        <v>0.9381225868238221</v>
      </c>
      <c r="W30" s="25">
        <f t="shared" si="58"/>
        <v>0.9351760433392422</v>
      </c>
      <c r="X30" s="25">
        <f t="shared" si="58"/>
        <v>0.9322294998546623</v>
      </c>
      <c r="Y30" s="25">
        <f t="shared" si="58"/>
        <v>0.9292829563700824</v>
      </c>
      <c r="Z30" s="25">
        <f t="shared" si="58"/>
        <v>0.9263364128855025</v>
      </c>
      <c r="AA30" s="25">
        <f t="shared" ref="AA30:AJ30" si="60">AA29</f>
        <v>0.9263364128855025</v>
      </c>
      <c r="AB30" s="25">
        <f t="shared" si="60"/>
        <v>0.9263364128855025</v>
      </c>
      <c r="AC30" s="25">
        <f t="shared" si="60"/>
        <v>0.9263364128855025</v>
      </c>
      <c r="AD30" s="25">
        <f t="shared" si="60"/>
        <v>0.9263364128855025</v>
      </c>
      <c r="AE30" s="25">
        <f t="shared" si="60"/>
        <v>0.9263364128855025</v>
      </c>
      <c r="AF30" s="25">
        <f t="shared" si="60"/>
        <v>0.9263364128855025</v>
      </c>
      <c r="AG30" s="25">
        <f t="shared" si="60"/>
        <v>0.9263364128855025</v>
      </c>
      <c r="AH30" s="25">
        <f t="shared" si="60"/>
        <v>0.9263364128855025</v>
      </c>
      <c r="AI30" s="25">
        <f t="shared" si="60"/>
        <v>0.9263364128855025</v>
      </c>
      <c r="AJ30" s="25">
        <f t="shared" si="60"/>
        <v>0.9263364128855025</v>
      </c>
    </row>
    <row r="31" spans="1:36" s="24" customFormat="1" ht="15" x14ac:dyDescent="0.25">
      <c r="A31" s="9" t="s">
        <v>252</v>
      </c>
      <c r="B31" s="9" t="str">
        <f t="shared" si="47"/>
        <v>sim3</v>
      </c>
      <c r="C31" s="25">
        <v>0.9941069130308402</v>
      </c>
      <c r="D31" s="25">
        <f t="shared" si="58"/>
        <v>0.9911603695462603</v>
      </c>
      <c r="E31" s="25">
        <f t="shared" si="58"/>
        <v>0.9882138260616804</v>
      </c>
      <c r="F31" s="25">
        <f t="shared" si="58"/>
        <v>0.9852672825771005</v>
      </c>
      <c r="G31" s="25">
        <f t="shared" si="58"/>
        <v>0.9823207390925206</v>
      </c>
      <c r="H31" s="25">
        <f t="shared" si="58"/>
        <v>0.9793741956079407</v>
      </c>
      <c r="I31" s="25">
        <f t="shared" si="58"/>
        <v>0.9764276521233608</v>
      </c>
      <c r="J31" s="25">
        <f t="shared" si="58"/>
        <v>0.9734811086387809</v>
      </c>
      <c r="K31" s="25">
        <f t="shared" si="58"/>
        <v>0.970534565154201</v>
      </c>
      <c r="L31" s="25">
        <f t="shared" si="58"/>
        <v>0.9675880216696211</v>
      </c>
      <c r="M31" s="25">
        <f t="shared" si="58"/>
        <v>0.9646414781850412</v>
      </c>
      <c r="N31" s="25">
        <f t="shared" si="58"/>
        <v>0.9616949347004613</v>
      </c>
      <c r="O31" s="25">
        <f t="shared" si="58"/>
        <v>0.9587483912158814</v>
      </c>
      <c r="P31" s="25">
        <f t="shared" si="58"/>
        <v>0.9558018477313015</v>
      </c>
      <c r="Q31" s="25">
        <f t="shared" si="58"/>
        <v>0.9528553042467216</v>
      </c>
      <c r="R31" s="25">
        <f t="shared" si="58"/>
        <v>0.9499087607621417</v>
      </c>
      <c r="S31" s="25">
        <f t="shared" si="58"/>
        <v>0.9469622172775618</v>
      </c>
      <c r="T31" s="25">
        <f t="shared" si="58"/>
        <v>0.9440156737929819</v>
      </c>
      <c r="U31" s="25">
        <f t="shared" si="58"/>
        <v>0.941069130308402</v>
      </c>
      <c r="V31" s="25">
        <f t="shared" si="58"/>
        <v>0.9381225868238221</v>
      </c>
      <c r="W31" s="25">
        <f t="shared" si="58"/>
        <v>0.9351760433392422</v>
      </c>
      <c r="X31" s="25">
        <f t="shared" si="58"/>
        <v>0.9322294998546623</v>
      </c>
      <c r="Y31" s="25">
        <f t="shared" si="58"/>
        <v>0.9292829563700824</v>
      </c>
      <c r="Z31" s="25">
        <f t="shared" si="58"/>
        <v>0.9263364128855025</v>
      </c>
      <c r="AA31" s="25">
        <f t="shared" ref="AA31:AJ31" si="61">AA30</f>
        <v>0.9263364128855025</v>
      </c>
      <c r="AB31" s="25">
        <f t="shared" si="61"/>
        <v>0.9263364128855025</v>
      </c>
      <c r="AC31" s="25">
        <f t="shared" si="61"/>
        <v>0.9263364128855025</v>
      </c>
      <c r="AD31" s="25">
        <f t="shared" si="61"/>
        <v>0.9263364128855025</v>
      </c>
      <c r="AE31" s="25">
        <f t="shared" si="61"/>
        <v>0.9263364128855025</v>
      </c>
      <c r="AF31" s="25">
        <f t="shared" si="61"/>
        <v>0.9263364128855025</v>
      </c>
      <c r="AG31" s="25">
        <f t="shared" si="61"/>
        <v>0.9263364128855025</v>
      </c>
      <c r="AH31" s="25">
        <f t="shared" si="61"/>
        <v>0.9263364128855025</v>
      </c>
      <c r="AI31" s="25">
        <f t="shared" si="61"/>
        <v>0.9263364128855025</v>
      </c>
      <c r="AJ31" s="25">
        <f t="shared" si="61"/>
        <v>0.9263364128855025</v>
      </c>
    </row>
    <row r="32" spans="1:36" s="24" customFormat="1" ht="15" x14ac:dyDescent="0.25">
      <c r="A32" s="9" t="s">
        <v>252</v>
      </c>
      <c r="B32" s="9" t="str">
        <f t="shared" si="47"/>
        <v>sim4</v>
      </c>
      <c r="C32" s="25">
        <v>0.9941069130308402</v>
      </c>
      <c r="D32" s="25">
        <f t="shared" si="58"/>
        <v>0.9911603695462603</v>
      </c>
      <c r="E32" s="25">
        <f t="shared" si="58"/>
        <v>0.9882138260616804</v>
      </c>
      <c r="F32" s="25">
        <f t="shared" si="58"/>
        <v>0.9852672825771005</v>
      </c>
      <c r="G32" s="25">
        <f t="shared" si="58"/>
        <v>0.9823207390925206</v>
      </c>
      <c r="H32" s="25">
        <f t="shared" si="58"/>
        <v>0.9793741956079407</v>
      </c>
      <c r="I32" s="25">
        <f t="shared" si="58"/>
        <v>0.9764276521233608</v>
      </c>
      <c r="J32" s="25">
        <f t="shared" si="58"/>
        <v>0.9734811086387809</v>
      </c>
      <c r="K32" s="25">
        <f t="shared" si="58"/>
        <v>0.970534565154201</v>
      </c>
      <c r="L32" s="25">
        <f t="shared" si="58"/>
        <v>0.9675880216696211</v>
      </c>
      <c r="M32" s="25">
        <f t="shared" si="58"/>
        <v>0.9646414781850412</v>
      </c>
      <c r="N32" s="25">
        <f t="shared" si="58"/>
        <v>0.9616949347004613</v>
      </c>
      <c r="O32" s="25">
        <f t="shared" si="58"/>
        <v>0.9587483912158814</v>
      </c>
      <c r="P32" s="25">
        <f t="shared" si="58"/>
        <v>0.9558018477313015</v>
      </c>
      <c r="Q32" s="25">
        <f t="shared" si="58"/>
        <v>0.9528553042467216</v>
      </c>
      <c r="R32" s="25">
        <f t="shared" si="58"/>
        <v>0.9499087607621417</v>
      </c>
      <c r="S32" s="25">
        <f t="shared" si="58"/>
        <v>0.9469622172775618</v>
      </c>
      <c r="T32" s="25">
        <f t="shared" si="58"/>
        <v>0.9440156737929819</v>
      </c>
      <c r="U32" s="25">
        <f t="shared" si="58"/>
        <v>0.941069130308402</v>
      </c>
      <c r="V32" s="25">
        <f t="shared" si="58"/>
        <v>0.9381225868238221</v>
      </c>
      <c r="W32" s="25">
        <f t="shared" si="58"/>
        <v>0.9351760433392422</v>
      </c>
      <c r="X32" s="25">
        <f t="shared" si="58"/>
        <v>0.9322294998546623</v>
      </c>
      <c r="Y32" s="25">
        <f t="shared" si="58"/>
        <v>0.9292829563700824</v>
      </c>
      <c r="Z32" s="25">
        <f t="shared" si="58"/>
        <v>0.9263364128855025</v>
      </c>
      <c r="AA32" s="25">
        <f t="shared" ref="AA32:AJ32" si="62">AA31</f>
        <v>0.9263364128855025</v>
      </c>
      <c r="AB32" s="25">
        <f t="shared" si="62"/>
        <v>0.9263364128855025</v>
      </c>
      <c r="AC32" s="25">
        <f t="shared" si="62"/>
        <v>0.9263364128855025</v>
      </c>
      <c r="AD32" s="25">
        <f t="shared" si="62"/>
        <v>0.9263364128855025</v>
      </c>
      <c r="AE32" s="25">
        <f t="shared" si="62"/>
        <v>0.9263364128855025</v>
      </c>
      <c r="AF32" s="25">
        <f t="shared" si="62"/>
        <v>0.9263364128855025</v>
      </c>
      <c r="AG32" s="25">
        <f t="shared" si="62"/>
        <v>0.9263364128855025</v>
      </c>
      <c r="AH32" s="25">
        <f t="shared" si="62"/>
        <v>0.9263364128855025</v>
      </c>
      <c r="AI32" s="25">
        <f t="shared" si="62"/>
        <v>0.9263364128855025</v>
      </c>
      <c r="AJ32" s="25">
        <f t="shared" si="62"/>
        <v>0.9263364128855025</v>
      </c>
    </row>
    <row r="33" spans="1:36" s="24" customFormat="1" ht="15" x14ac:dyDescent="0.25">
      <c r="A33" s="9" t="s">
        <v>252</v>
      </c>
      <c r="B33" s="9" t="str">
        <f t="shared" si="47"/>
        <v>sim5</v>
      </c>
      <c r="C33" s="25">
        <v>0.9941069130308402</v>
      </c>
      <c r="D33" s="25">
        <f t="shared" si="58"/>
        <v>0.9911603695462603</v>
      </c>
      <c r="E33" s="25">
        <f t="shared" si="58"/>
        <v>0.9882138260616804</v>
      </c>
      <c r="F33" s="25">
        <f t="shared" si="58"/>
        <v>0.9852672825771005</v>
      </c>
      <c r="G33" s="25">
        <f t="shared" si="58"/>
        <v>0.9823207390925206</v>
      </c>
      <c r="H33" s="25">
        <f t="shared" si="58"/>
        <v>0.9793741956079407</v>
      </c>
      <c r="I33" s="25">
        <f t="shared" si="58"/>
        <v>0.9764276521233608</v>
      </c>
      <c r="J33" s="25">
        <f t="shared" si="58"/>
        <v>0.9734811086387809</v>
      </c>
      <c r="K33" s="25">
        <f t="shared" si="58"/>
        <v>0.970534565154201</v>
      </c>
      <c r="L33" s="25">
        <f t="shared" si="58"/>
        <v>0.9675880216696211</v>
      </c>
      <c r="M33" s="25">
        <f t="shared" si="58"/>
        <v>0.9646414781850412</v>
      </c>
      <c r="N33" s="25">
        <f t="shared" si="58"/>
        <v>0.9616949347004613</v>
      </c>
      <c r="O33" s="25">
        <f t="shared" si="58"/>
        <v>0.9587483912158814</v>
      </c>
      <c r="P33" s="25">
        <f t="shared" si="58"/>
        <v>0.9558018477313015</v>
      </c>
      <c r="Q33" s="25">
        <f t="shared" si="58"/>
        <v>0.9528553042467216</v>
      </c>
      <c r="R33" s="25">
        <f t="shared" si="58"/>
        <v>0.9499087607621417</v>
      </c>
      <c r="S33" s="25">
        <f t="shared" si="58"/>
        <v>0.9469622172775618</v>
      </c>
      <c r="T33" s="25">
        <f t="shared" si="58"/>
        <v>0.9440156737929819</v>
      </c>
      <c r="U33" s="25">
        <f t="shared" si="58"/>
        <v>0.941069130308402</v>
      </c>
      <c r="V33" s="25">
        <f t="shared" si="58"/>
        <v>0.9381225868238221</v>
      </c>
      <c r="W33" s="25">
        <f t="shared" si="58"/>
        <v>0.9351760433392422</v>
      </c>
      <c r="X33" s="25">
        <f t="shared" si="58"/>
        <v>0.9322294998546623</v>
      </c>
      <c r="Y33" s="25">
        <f t="shared" si="58"/>
        <v>0.9292829563700824</v>
      </c>
      <c r="Z33" s="25">
        <f t="shared" si="58"/>
        <v>0.9263364128855025</v>
      </c>
      <c r="AA33" s="25">
        <f t="shared" ref="AA33:AJ33" si="63">AA32</f>
        <v>0.9263364128855025</v>
      </c>
      <c r="AB33" s="25">
        <f t="shared" si="63"/>
        <v>0.9263364128855025</v>
      </c>
      <c r="AC33" s="25">
        <f t="shared" si="63"/>
        <v>0.9263364128855025</v>
      </c>
      <c r="AD33" s="25">
        <f t="shared" si="63"/>
        <v>0.9263364128855025</v>
      </c>
      <c r="AE33" s="25">
        <f t="shared" si="63"/>
        <v>0.9263364128855025</v>
      </c>
      <c r="AF33" s="25">
        <f t="shared" si="63"/>
        <v>0.9263364128855025</v>
      </c>
      <c r="AG33" s="25">
        <f t="shared" si="63"/>
        <v>0.9263364128855025</v>
      </c>
      <c r="AH33" s="25">
        <f t="shared" si="63"/>
        <v>0.9263364128855025</v>
      </c>
      <c r="AI33" s="25">
        <f t="shared" si="63"/>
        <v>0.9263364128855025</v>
      </c>
      <c r="AJ33" s="25">
        <f t="shared" si="63"/>
        <v>0.9263364128855025</v>
      </c>
    </row>
    <row r="34" spans="1:36" s="24" customFormat="1" ht="15" x14ac:dyDescent="0.25">
      <c r="A34" s="9" t="s">
        <v>252</v>
      </c>
      <c r="B34" s="9" t="str">
        <f t="shared" si="47"/>
        <v>sim6</v>
      </c>
      <c r="C34" s="25">
        <v>0.9941069130308402</v>
      </c>
      <c r="D34" s="25">
        <f t="shared" si="58"/>
        <v>0.9911603695462603</v>
      </c>
      <c r="E34" s="25">
        <f t="shared" si="58"/>
        <v>0.9882138260616804</v>
      </c>
      <c r="F34" s="25">
        <f t="shared" si="58"/>
        <v>0.9852672825771005</v>
      </c>
      <c r="G34" s="25">
        <f t="shared" si="58"/>
        <v>0.9823207390925206</v>
      </c>
      <c r="H34" s="25">
        <f t="shared" si="58"/>
        <v>0.9793741956079407</v>
      </c>
      <c r="I34" s="25">
        <f t="shared" si="58"/>
        <v>0.9764276521233608</v>
      </c>
      <c r="J34" s="25">
        <f t="shared" si="58"/>
        <v>0.9734811086387809</v>
      </c>
      <c r="K34" s="25">
        <f t="shared" si="58"/>
        <v>0.970534565154201</v>
      </c>
      <c r="L34" s="25">
        <f t="shared" si="58"/>
        <v>0.9675880216696211</v>
      </c>
      <c r="M34" s="25">
        <f t="shared" si="58"/>
        <v>0.9646414781850412</v>
      </c>
      <c r="N34" s="25">
        <f t="shared" si="58"/>
        <v>0.9616949347004613</v>
      </c>
      <c r="O34" s="25">
        <f t="shared" si="58"/>
        <v>0.9587483912158814</v>
      </c>
      <c r="P34" s="25">
        <f t="shared" si="58"/>
        <v>0.9558018477313015</v>
      </c>
      <c r="Q34" s="25">
        <f t="shared" si="58"/>
        <v>0.9528553042467216</v>
      </c>
      <c r="R34" s="25">
        <f t="shared" si="58"/>
        <v>0.9499087607621417</v>
      </c>
      <c r="S34" s="25">
        <f t="shared" si="58"/>
        <v>0.9469622172775618</v>
      </c>
      <c r="T34" s="25">
        <f t="shared" si="58"/>
        <v>0.9440156737929819</v>
      </c>
      <c r="U34" s="25">
        <f t="shared" si="58"/>
        <v>0.941069130308402</v>
      </c>
      <c r="V34" s="25">
        <f t="shared" si="58"/>
        <v>0.9381225868238221</v>
      </c>
      <c r="W34" s="25">
        <f t="shared" si="58"/>
        <v>0.9351760433392422</v>
      </c>
      <c r="X34" s="25">
        <f t="shared" si="58"/>
        <v>0.9322294998546623</v>
      </c>
      <c r="Y34" s="25">
        <f t="shared" si="58"/>
        <v>0.9292829563700824</v>
      </c>
      <c r="Z34" s="25">
        <f t="shared" si="58"/>
        <v>0.9263364128855025</v>
      </c>
      <c r="AA34" s="25">
        <f t="shared" ref="AA34:AJ34" si="64">AA33</f>
        <v>0.9263364128855025</v>
      </c>
      <c r="AB34" s="25">
        <f t="shared" si="64"/>
        <v>0.9263364128855025</v>
      </c>
      <c r="AC34" s="25">
        <f t="shared" si="64"/>
        <v>0.9263364128855025</v>
      </c>
      <c r="AD34" s="25">
        <f t="shared" si="64"/>
        <v>0.9263364128855025</v>
      </c>
      <c r="AE34" s="25">
        <f t="shared" si="64"/>
        <v>0.9263364128855025</v>
      </c>
      <c r="AF34" s="25">
        <f t="shared" si="64"/>
        <v>0.9263364128855025</v>
      </c>
      <c r="AG34" s="25">
        <f t="shared" si="64"/>
        <v>0.9263364128855025</v>
      </c>
      <c r="AH34" s="25">
        <f t="shared" si="64"/>
        <v>0.9263364128855025</v>
      </c>
      <c r="AI34" s="25">
        <f t="shared" si="64"/>
        <v>0.9263364128855025</v>
      </c>
      <c r="AJ34" s="25">
        <f t="shared" si="64"/>
        <v>0.9263364128855025</v>
      </c>
    </row>
    <row r="35" spans="1:36" s="24" customFormat="1" ht="15" x14ac:dyDescent="0.25">
      <c r="A35" s="9" t="s">
        <v>252</v>
      </c>
      <c r="B35" s="9" t="str">
        <f t="shared" si="47"/>
        <v>sim7</v>
      </c>
      <c r="C35" s="25">
        <v>0.9941069130308402</v>
      </c>
      <c r="D35" s="25">
        <f t="shared" si="58"/>
        <v>0.9911603695462603</v>
      </c>
      <c r="E35" s="25">
        <f t="shared" si="58"/>
        <v>0.9882138260616804</v>
      </c>
      <c r="F35" s="25">
        <f t="shared" si="58"/>
        <v>0.9852672825771005</v>
      </c>
      <c r="G35" s="25">
        <f t="shared" si="58"/>
        <v>0.9823207390925206</v>
      </c>
      <c r="H35" s="25">
        <f t="shared" si="58"/>
        <v>0.9793741956079407</v>
      </c>
      <c r="I35" s="25">
        <f t="shared" si="58"/>
        <v>0.9764276521233608</v>
      </c>
      <c r="J35" s="25">
        <f t="shared" si="58"/>
        <v>0.9734811086387809</v>
      </c>
      <c r="K35" s="25">
        <f t="shared" si="58"/>
        <v>0.970534565154201</v>
      </c>
      <c r="L35" s="25">
        <f t="shared" si="58"/>
        <v>0.9675880216696211</v>
      </c>
      <c r="M35" s="25">
        <f t="shared" si="58"/>
        <v>0.9646414781850412</v>
      </c>
      <c r="N35" s="25">
        <f t="shared" si="58"/>
        <v>0.9616949347004613</v>
      </c>
      <c r="O35" s="25">
        <f t="shared" si="58"/>
        <v>0.9587483912158814</v>
      </c>
      <c r="P35" s="25">
        <f t="shared" si="58"/>
        <v>0.9558018477313015</v>
      </c>
      <c r="Q35" s="25">
        <f t="shared" si="58"/>
        <v>0.9528553042467216</v>
      </c>
      <c r="R35" s="25">
        <f t="shared" si="58"/>
        <v>0.9499087607621417</v>
      </c>
      <c r="S35" s="25">
        <f t="shared" si="58"/>
        <v>0.9469622172775618</v>
      </c>
      <c r="T35" s="25">
        <f t="shared" si="58"/>
        <v>0.9440156737929819</v>
      </c>
      <c r="U35" s="25">
        <f t="shared" si="58"/>
        <v>0.941069130308402</v>
      </c>
      <c r="V35" s="25">
        <f t="shared" si="58"/>
        <v>0.9381225868238221</v>
      </c>
      <c r="W35" s="25">
        <f t="shared" si="58"/>
        <v>0.9351760433392422</v>
      </c>
      <c r="X35" s="25">
        <f t="shared" si="58"/>
        <v>0.9322294998546623</v>
      </c>
      <c r="Y35" s="25">
        <f t="shared" si="58"/>
        <v>0.9292829563700824</v>
      </c>
      <c r="Z35" s="25">
        <f t="shared" si="58"/>
        <v>0.9263364128855025</v>
      </c>
      <c r="AA35" s="25">
        <f t="shared" ref="AA35:AJ35" si="65">AA34</f>
        <v>0.9263364128855025</v>
      </c>
      <c r="AB35" s="25">
        <f t="shared" si="65"/>
        <v>0.9263364128855025</v>
      </c>
      <c r="AC35" s="25">
        <f t="shared" si="65"/>
        <v>0.9263364128855025</v>
      </c>
      <c r="AD35" s="25">
        <f t="shared" si="65"/>
        <v>0.9263364128855025</v>
      </c>
      <c r="AE35" s="25">
        <f t="shared" si="65"/>
        <v>0.9263364128855025</v>
      </c>
      <c r="AF35" s="25">
        <f t="shared" si="65"/>
        <v>0.9263364128855025</v>
      </c>
      <c r="AG35" s="25">
        <f t="shared" si="65"/>
        <v>0.9263364128855025</v>
      </c>
      <c r="AH35" s="25">
        <f t="shared" si="65"/>
        <v>0.9263364128855025</v>
      </c>
      <c r="AI35" s="25">
        <f t="shared" si="65"/>
        <v>0.9263364128855025</v>
      </c>
      <c r="AJ35" s="25">
        <f t="shared" si="65"/>
        <v>0.9263364128855025</v>
      </c>
    </row>
    <row r="36" spans="1:36" s="24" customFormat="1" ht="15" x14ac:dyDescent="0.25">
      <c r="A36" s="9" t="s">
        <v>252</v>
      </c>
      <c r="B36" s="9" t="str">
        <f t="shared" si="47"/>
        <v>sim8</v>
      </c>
      <c r="C36" s="25">
        <v>0.9941069130308402</v>
      </c>
      <c r="D36" s="25">
        <f t="shared" si="58"/>
        <v>0.9911603695462603</v>
      </c>
      <c r="E36" s="25">
        <f t="shared" si="58"/>
        <v>0.9882138260616804</v>
      </c>
      <c r="F36" s="25">
        <f t="shared" si="58"/>
        <v>0.9852672825771005</v>
      </c>
      <c r="G36" s="25">
        <f t="shared" si="58"/>
        <v>0.9823207390925206</v>
      </c>
      <c r="H36" s="25">
        <f t="shared" si="58"/>
        <v>0.9793741956079407</v>
      </c>
      <c r="I36" s="25">
        <f t="shared" si="58"/>
        <v>0.9764276521233608</v>
      </c>
      <c r="J36" s="25">
        <f t="shared" si="58"/>
        <v>0.9734811086387809</v>
      </c>
      <c r="K36" s="25">
        <f t="shared" si="58"/>
        <v>0.970534565154201</v>
      </c>
      <c r="L36" s="25">
        <f t="shared" si="58"/>
        <v>0.9675880216696211</v>
      </c>
      <c r="M36" s="25">
        <f t="shared" si="58"/>
        <v>0.9646414781850412</v>
      </c>
      <c r="N36" s="25">
        <f t="shared" si="58"/>
        <v>0.9616949347004613</v>
      </c>
      <c r="O36" s="25">
        <f t="shared" si="58"/>
        <v>0.9587483912158814</v>
      </c>
      <c r="P36" s="25">
        <f t="shared" si="58"/>
        <v>0.9558018477313015</v>
      </c>
      <c r="Q36" s="25">
        <f t="shared" si="58"/>
        <v>0.9528553042467216</v>
      </c>
      <c r="R36" s="25">
        <f t="shared" si="58"/>
        <v>0.9499087607621417</v>
      </c>
      <c r="S36" s="25">
        <f t="shared" si="58"/>
        <v>0.9469622172775618</v>
      </c>
      <c r="T36" s="25">
        <f t="shared" si="58"/>
        <v>0.9440156737929819</v>
      </c>
      <c r="U36" s="25">
        <f t="shared" si="58"/>
        <v>0.941069130308402</v>
      </c>
      <c r="V36" s="25">
        <f t="shared" si="58"/>
        <v>0.9381225868238221</v>
      </c>
      <c r="W36" s="25">
        <f t="shared" si="58"/>
        <v>0.9351760433392422</v>
      </c>
      <c r="X36" s="25">
        <f t="shared" si="58"/>
        <v>0.9322294998546623</v>
      </c>
      <c r="Y36" s="25">
        <f t="shared" si="58"/>
        <v>0.9292829563700824</v>
      </c>
      <c r="Z36" s="25">
        <f t="shared" si="58"/>
        <v>0.9263364128855025</v>
      </c>
      <c r="AA36" s="25">
        <f t="shared" ref="AA36:AJ36" si="66">AA35</f>
        <v>0.9263364128855025</v>
      </c>
      <c r="AB36" s="25">
        <f t="shared" si="66"/>
        <v>0.9263364128855025</v>
      </c>
      <c r="AC36" s="25">
        <f t="shared" si="66"/>
        <v>0.9263364128855025</v>
      </c>
      <c r="AD36" s="25">
        <f t="shared" si="66"/>
        <v>0.9263364128855025</v>
      </c>
      <c r="AE36" s="25">
        <f t="shared" si="66"/>
        <v>0.9263364128855025</v>
      </c>
      <c r="AF36" s="25">
        <f t="shared" si="66"/>
        <v>0.9263364128855025</v>
      </c>
      <c r="AG36" s="25">
        <f t="shared" si="66"/>
        <v>0.9263364128855025</v>
      </c>
      <c r="AH36" s="25">
        <f t="shared" si="66"/>
        <v>0.9263364128855025</v>
      </c>
      <c r="AI36" s="25">
        <f t="shared" si="66"/>
        <v>0.9263364128855025</v>
      </c>
      <c r="AJ36" s="25">
        <f t="shared" si="66"/>
        <v>0.9263364128855025</v>
      </c>
    </row>
    <row r="37" spans="1:36" s="24" customFormat="1" ht="15" x14ac:dyDescent="0.25">
      <c r="A37" s="15" t="s">
        <v>252</v>
      </c>
      <c r="B37" s="15" t="str">
        <f t="shared" si="47"/>
        <v>sim9</v>
      </c>
      <c r="C37" s="26">
        <v>0.9941069130308402</v>
      </c>
      <c r="D37" s="26">
        <f t="shared" si="58"/>
        <v>0.9911603695462603</v>
      </c>
      <c r="E37" s="26">
        <f t="shared" si="58"/>
        <v>0.9882138260616804</v>
      </c>
      <c r="F37" s="26">
        <f t="shared" si="58"/>
        <v>0.9852672825771005</v>
      </c>
      <c r="G37" s="26">
        <f t="shared" si="58"/>
        <v>0.9823207390925206</v>
      </c>
      <c r="H37" s="26">
        <f t="shared" si="58"/>
        <v>0.9793741956079407</v>
      </c>
      <c r="I37" s="26">
        <f t="shared" si="58"/>
        <v>0.9764276521233608</v>
      </c>
      <c r="J37" s="26">
        <f t="shared" si="58"/>
        <v>0.9734811086387809</v>
      </c>
      <c r="K37" s="26">
        <f t="shared" si="58"/>
        <v>0.970534565154201</v>
      </c>
      <c r="L37" s="26">
        <f t="shared" si="58"/>
        <v>0.9675880216696211</v>
      </c>
      <c r="M37" s="26">
        <f t="shared" si="58"/>
        <v>0.9646414781850412</v>
      </c>
      <c r="N37" s="26">
        <f t="shared" si="58"/>
        <v>0.9616949347004613</v>
      </c>
      <c r="O37" s="26">
        <f t="shared" si="58"/>
        <v>0.9587483912158814</v>
      </c>
      <c r="P37" s="26">
        <f t="shared" si="58"/>
        <v>0.9558018477313015</v>
      </c>
      <c r="Q37" s="26">
        <f t="shared" si="58"/>
        <v>0.9528553042467216</v>
      </c>
      <c r="R37" s="26">
        <f t="shared" si="58"/>
        <v>0.9499087607621417</v>
      </c>
      <c r="S37" s="26">
        <f t="shared" si="58"/>
        <v>0.9469622172775618</v>
      </c>
      <c r="T37" s="26">
        <f t="shared" si="58"/>
        <v>0.9440156737929819</v>
      </c>
      <c r="U37" s="26">
        <f t="shared" si="58"/>
        <v>0.941069130308402</v>
      </c>
      <c r="V37" s="26">
        <f t="shared" si="58"/>
        <v>0.9381225868238221</v>
      </c>
      <c r="W37" s="26">
        <f t="shared" si="58"/>
        <v>0.9351760433392422</v>
      </c>
      <c r="X37" s="26">
        <f t="shared" si="58"/>
        <v>0.9322294998546623</v>
      </c>
      <c r="Y37" s="26">
        <f t="shared" si="58"/>
        <v>0.9292829563700824</v>
      </c>
      <c r="Z37" s="26">
        <f t="shared" si="58"/>
        <v>0.9263364128855025</v>
      </c>
      <c r="AA37" s="26">
        <f t="shared" ref="AA37:AJ37" si="67">AA36</f>
        <v>0.9263364128855025</v>
      </c>
      <c r="AB37" s="26">
        <f t="shared" si="67"/>
        <v>0.9263364128855025</v>
      </c>
      <c r="AC37" s="26">
        <f t="shared" si="67"/>
        <v>0.9263364128855025</v>
      </c>
      <c r="AD37" s="26">
        <f t="shared" si="67"/>
        <v>0.9263364128855025</v>
      </c>
      <c r="AE37" s="26">
        <f t="shared" si="67"/>
        <v>0.9263364128855025</v>
      </c>
      <c r="AF37" s="26">
        <f t="shared" si="67"/>
        <v>0.9263364128855025</v>
      </c>
      <c r="AG37" s="26">
        <f t="shared" si="67"/>
        <v>0.9263364128855025</v>
      </c>
      <c r="AH37" s="26">
        <f t="shared" si="67"/>
        <v>0.9263364128855025</v>
      </c>
      <c r="AI37" s="26">
        <f t="shared" si="67"/>
        <v>0.9263364128855025</v>
      </c>
      <c r="AJ37" s="26">
        <f t="shared" si="67"/>
        <v>0.9263364128855025</v>
      </c>
    </row>
    <row r="38" spans="1:36" ht="15" x14ac:dyDescent="0.25">
      <c r="A38" s="9" t="s">
        <v>143</v>
      </c>
      <c r="B38" s="9" t="str">
        <f t="shared" si="47"/>
        <v>base</v>
      </c>
      <c r="C38" s="25">
        <v>1</v>
      </c>
      <c r="D38" s="25">
        <f>C$38</f>
        <v>1</v>
      </c>
      <c r="E38" s="25">
        <f t="shared" ref="E38:Z38" si="68">D$38</f>
        <v>1</v>
      </c>
      <c r="F38" s="25">
        <f t="shared" si="68"/>
        <v>1</v>
      </c>
      <c r="G38" s="25">
        <f t="shared" si="68"/>
        <v>1</v>
      </c>
      <c r="H38" s="25">
        <f t="shared" si="68"/>
        <v>1</v>
      </c>
      <c r="I38" s="25">
        <f t="shared" si="68"/>
        <v>1</v>
      </c>
      <c r="J38" s="25">
        <f t="shared" si="68"/>
        <v>1</v>
      </c>
      <c r="K38" s="25">
        <f t="shared" si="68"/>
        <v>1</v>
      </c>
      <c r="L38" s="25">
        <f t="shared" si="68"/>
        <v>1</v>
      </c>
      <c r="M38" s="25">
        <f t="shared" si="68"/>
        <v>1</v>
      </c>
      <c r="N38" s="25">
        <f t="shared" si="68"/>
        <v>1</v>
      </c>
      <c r="O38" s="25">
        <f t="shared" si="68"/>
        <v>1</v>
      </c>
      <c r="P38" s="25">
        <f t="shared" si="68"/>
        <v>1</v>
      </c>
      <c r="Q38" s="25">
        <f t="shared" si="68"/>
        <v>1</v>
      </c>
      <c r="R38" s="25">
        <f t="shared" si="68"/>
        <v>1</v>
      </c>
      <c r="S38" s="25">
        <f t="shared" si="68"/>
        <v>1</v>
      </c>
      <c r="T38" s="25">
        <f t="shared" si="68"/>
        <v>1</v>
      </c>
      <c r="U38" s="25">
        <f t="shared" si="68"/>
        <v>1</v>
      </c>
      <c r="V38" s="25">
        <f t="shared" si="68"/>
        <v>1</v>
      </c>
      <c r="W38" s="25">
        <f t="shared" si="68"/>
        <v>1</v>
      </c>
      <c r="X38" s="25">
        <f t="shared" si="68"/>
        <v>1</v>
      </c>
      <c r="Y38" s="25">
        <f t="shared" si="68"/>
        <v>1</v>
      </c>
      <c r="Z38" s="25">
        <f t="shared" si="68"/>
        <v>1</v>
      </c>
      <c r="AA38" s="25">
        <f t="shared" ref="AA38:AA57" si="69">Z$38</f>
        <v>1</v>
      </c>
      <c r="AB38" s="25">
        <f t="shared" ref="AB38:AB57" si="70">AA$38</f>
        <v>1</v>
      </c>
      <c r="AC38" s="25">
        <f t="shared" ref="AC38:AC57" si="71">AB$38</f>
        <v>1</v>
      </c>
      <c r="AD38" s="25">
        <f t="shared" ref="AD38:AD57" si="72">AC$38</f>
        <v>1</v>
      </c>
      <c r="AE38" s="25">
        <f t="shared" ref="AE38:AE57" si="73">AD$38</f>
        <v>1</v>
      </c>
      <c r="AF38" s="25">
        <f t="shared" ref="AF38:AF57" si="74">AE$38</f>
        <v>1</v>
      </c>
      <c r="AG38" s="25">
        <f t="shared" ref="AG38:AG57" si="75">AF$38</f>
        <v>1</v>
      </c>
      <c r="AH38" s="25">
        <f t="shared" ref="AH38:AH57" si="76">AG$38</f>
        <v>1</v>
      </c>
      <c r="AI38" s="25">
        <f t="shared" ref="AI38:AI57" si="77">AH$38</f>
        <v>1</v>
      </c>
      <c r="AJ38" s="25">
        <f t="shared" ref="AJ38:AJ57" si="78">AI$38</f>
        <v>1</v>
      </c>
    </row>
    <row r="39" spans="1:36" ht="15" x14ac:dyDescent="0.25">
      <c r="A39" s="9" t="s">
        <v>143</v>
      </c>
      <c r="B39" s="9" t="str">
        <f t="shared" si="47"/>
        <v>sim1</v>
      </c>
      <c r="C39" s="25">
        <v>1</v>
      </c>
      <c r="D39" s="25">
        <f t="shared" ref="D39:Z39" si="79">C$38</f>
        <v>1</v>
      </c>
      <c r="E39" s="25">
        <f t="shared" si="79"/>
        <v>1</v>
      </c>
      <c r="F39" s="25">
        <f t="shared" si="79"/>
        <v>1</v>
      </c>
      <c r="G39" s="25">
        <f t="shared" si="79"/>
        <v>1</v>
      </c>
      <c r="H39" s="25">
        <f t="shared" si="79"/>
        <v>1</v>
      </c>
      <c r="I39" s="25">
        <f t="shared" si="79"/>
        <v>1</v>
      </c>
      <c r="J39" s="25">
        <f t="shared" si="79"/>
        <v>1</v>
      </c>
      <c r="K39" s="25">
        <f t="shared" si="79"/>
        <v>1</v>
      </c>
      <c r="L39" s="25">
        <f t="shared" si="79"/>
        <v>1</v>
      </c>
      <c r="M39" s="25">
        <f t="shared" si="79"/>
        <v>1</v>
      </c>
      <c r="N39" s="25">
        <f t="shared" si="79"/>
        <v>1</v>
      </c>
      <c r="O39" s="25">
        <f t="shared" si="79"/>
        <v>1</v>
      </c>
      <c r="P39" s="25">
        <f t="shared" si="79"/>
        <v>1</v>
      </c>
      <c r="Q39" s="25">
        <f t="shared" si="79"/>
        <v>1</v>
      </c>
      <c r="R39" s="25">
        <f t="shared" si="79"/>
        <v>1</v>
      </c>
      <c r="S39" s="25">
        <f t="shared" si="79"/>
        <v>1</v>
      </c>
      <c r="T39" s="25">
        <f t="shared" si="79"/>
        <v>1</v>
      </c>
      <c r="U39" s="25">
        <f t="shared" si="79"/>
        <v>1</v>
      </c>
      <c r="V39" s="25">
        <f t="shared" si="79"/>
        <v>1</v>
      </c>
      <c r="W39" s="25">
        <f t="shared" si="79"/>
        <v>1</v>
      </c>
      <c r="X39" s="25">
        <f t="shared" si="79"/>
        <v>1</v>
      </c>
      <c r="Y39" s="25">
        <f t="shared" si="79"/>
        <v>1</v>
      </c>
      <c r="Z39" s="25">
        <f t="shared" si="79"/>
        <v>1</v>
      </c>
      <c r="AA39" s="25">
        <f t="shared" si="69"/>
        <v>1</v>
      </c>
      <c r="AB39" s="25">
        <f t="shared" si="70"/>
        <v>1</v>
      </c>
      <c r="AC39" s="25">
        <f t="shared" si="71"/>
        <v>1</v>
      </c>
      <c r="AD39" s="25">
        <f t="shared" si="72"/>
        <v>1</v>
      </c>
      <c r="AE39" s="25">
        <f t="shared" si="73"/>
        <v>1</v>
      </c>
      <c r="AF39" s="25">
        <f t="shared" si="74"/>
        <v>1</v>
      </c>
      <c r="AG39" s="25">
        <f t="shared" si="75"/>
        <v>1</v>
      </c>
      <c r="AH39" s="25">
        <f t="shared" si="76"/>
        <v>1</v>
      </c>
      <c r="AI39" s="25">
        <f t="shared" si="77"/>
        <v>1</v>
      </c>
      <c r="AJ39" s="25">
        <f t="shared" si="78"/>
        <v>1</v>
      </c>
    </row>
    <row r="40" spans="1:36" ht="15" x14ac:dyDescent="0.25">
      <c r="A40" s="9" t="s">
        <v>143</v>
      </c>
      <c r="B40" s="9" t="str">
        <f t="shared" si="47"/>
        <v>sim2</v>
      </c>
      <c r="C40" s="25">
        <v>1</v>
      </c>
      <c r="D40" s="25">
        <f t="shared" ref="D40:Z40" si="80">C$38</f>
        <v>1</v>
      </c>
      <c r="E40" s="25">
        <f t="shared" si="80"/>
        <v>1</v>
      </c>
      <c r="F40" s="25">
        <f t="shared" si="80"/>
        <v>1</v>
      </c>
      <c r="G40" s="25">
        <f t="shared" si="80"/>
        <v>1</v>
      </c>
      <c r="H40" s="25">
        <f t="shared" si="80"/>
        <v>1</v>
      </c>
      <c r="I40" s="25">
        <f t="shared" si="80"/>
        <v>1</v>
      </c>
      <c r="J40" s="25">
        <f t="shared" si="80"/>
        <v>1</v>
      </c>
      <c r="K40" s="25">
        <f t="shared" si="80"/>
        <v>1</v>
      </c>
      <c r="L40" s="25">
        <f t="shared" si="80"/>
        <v>1</v>
      </c>
      <c r="M40" s="25">
        <f t="shared" si="80"/>
        <v>1</v>
      </c>
      <c r="N40" s="25">
        <f t="shared" si="80"/>
        <v>1</v>
      </c>
      <c r="O40" s="25">
        <f t="shared" si="80"/>
        <v>1</v>
      </c>
      <c r="P40" s="25">
        <f t="shared" si="80"/>
        <v>1</v>
      </c>
      <c r="Q40" s="25">
        <f t="shared" si="80"/>
        <v>1</v>
      </c>
      <c r="R40" s="25">
        <f t="shared" si="80"/>
        <v>1</v>
      </c>
      <c r="S40" s="25">
        <f t="shared" si="80"/>
        <v>1</v>
      </c>
      <c r="T40" s="25">
        <f t="shared" si="80"/>
        <v>1</v>
      </c>
      <c r="U40" s="25">
        <f t="shared" si="80"/>
        <v>1</v>
      </c>
      <c r="V40" s="25">
        <f t="shared" si="80"/>
        <v>1</v>
      </c>
      <c r="W40" s="25">
        <f t="shared" si="80"/>
        <v>1</v>
      </c>
      <c r="X40" s="25">
        <f t="shared" si="80"/>
        <v>1</v>
      </c>
      <c r="Y40" s="25">
        <f t="shared" si="80"/>
        <v>1</v>
      </c>
      <c r="Z40" s="25">
        <f t="shared" si="80"/>
        <v>1</v>
      </c>
      <c r="AA40" s="25">
        <f t="shared" si="69"/>
        <v>1</v>
      </c>
      <c r="AB40" s="25">
        <f t="shared" si="70"/>
        <v>1</v>
      </c>
      <c r="AC40" s="25">
        <f t="shared" si="71"/>
        <v>1</v>
      </c>
      <c r="AD40" s="25">
        <f t="shared" si="72"/>
        <v>1</v>
      </c>
      <c r="AE40" s="25">
        <f t="shared" si="73"/>
        <v>1</v>
      </c>
      <c r="AF40" s="25">
        <f t="shared" si="74"/>
        <v>1</v>
      </c>
      <c r="AG40" s="25">
        <f t="shared" si="75"/>
        <v>1</v>
      </c>
      <c r="AH40" s="25">
        <f t="shared" si="76"/>
        <v>1</v>
      </c>
      <c r="AI40" s="25">
        <f t="shared" si="77"/>
        <v>1</v>
      </c>
      <c r="AJ40" s="25">
        <f t="shared" si="78"/>
        <v>1</v>
      </c>
    </row>
    <row r="41" spans="1:36" ht="14.55" x14ac:dyDescent="0.35">
      <c r="A41" s="9" t="s">
        <v>143</v>
      </c>
      <c r="B41" s="9" t="str">
        <f t="shared" si="47"/>
        <v>sim3</v>
      </c>
      <c r="C41" s="25">
        <v>1</v>
      </c>
      <c r="D41" s="25">
        <f t="shared" ref="D41:Z41" si="81">C$38</f>
        <v>1</v>
      </c>
      <c r="E41" s="25">
        <f t="shared" si="81"/>
        <v>1</v>
      </c>
      <c r="F41" s="25">
        <f t="shared" si="81"/>
        <v>1</v>
      </c>
      <c r="G41" s="25">
        <f t="shared" si="81"/>
        <v>1</v>
      </c>
      <c r="H41" s="25">
        <f t="shared" si="81"/>
        <v>1</v>
      </c>
      <c r="I41" s="25">
        <f t="shared" si="81"/>
        <v>1</v>
      </c>
      <c r="J41" s="25">
        <f t="shared" si="81"/>
        <v>1</v>
      </c>
      <c r="K41" s="25">
        <f t="shared" si="81"/>
        <v>1</v>
      </c>
      <c r="L41" s="25">
        <f t="shared" si="81"/>
        <v>1</v>
      </c>
      <c r="M41" s="25">
        <f t="shared" si="81"/>
        <v>1</v>
      </c>
      <c r="N41" s="25">
        <f t="shared" si="81"/>
        <v>1</v>
      </c>
      <c r="O41" s="25">
        <f t="shared" si="81"/>
        <v>1</v>
      </c>
      <c r="P41" s="25">
        <f t="shared" si="81"/>
        <v>1</v>
      </c>
      <c r="Q41" s="25">
        <f t="shared" si="81"/>
        <v>1</v>
      </c>
      <c r="R41" s="25">
        <f t="shared" si="81"/>
        <v>1</v>
      </c>
      <c r="S41" s="25">
        <f t="shared" si="81"/>
        <v>1</v>
      </c>
      <c r="T41" s="25">
        <f t="shared" si="81"/>
        <v>1</v>
      </c>
      <c r="U41" s="25">
        <f t="shared" si="81"/>
        <v>1</v>
      </c>
      <c r="V41" s="25">
        <f t="shared" si="81"/>
        <v>1</v>
      </c>
      <c r="W41" s="25">
        <f t="shared" si="81"/>
        <v>1</v>
      </c>
      <c r="X41" s="25">
        <f t="shared" si="81"/>
        <v>1</v>
      </c>
      <c r="Y41" s="25">
        <f t="shared" si="81"/>
        <v>1</v>
      </c>
      <c r="Z41" s="25">
        <f t="shared" si="81"/>
        <v>1</v>
      </c>
      <c r="AA41" s="25">
        <f t="shared" si="69"/>
        <v>1</v>
      </c>
      <c r="AB41" s="25">
        <f t="shared" si="70"/>
        <v>1</v>
      </c>
      <c r="AC41" s="25">
        <f t="shared" si="71"/>
        <v>1</v>
      </c>
      <c r="AD41" s="25">
        <f t="shared" si="72"/>
        <v>1</v>
      </c>
      <c r="AE41" s="25">
        <f t="shared" si="73"/>
        <v>1</v>
      </c>
      <c r="AF41" s="25">
        <f t="shared" si="74"/>
        <v>1</v>
      </c>
      <c r="AG41" s="25">
        <f t="shared" si="75"/>
        <v>1</v>
      </c>
      <c r="AH41" s="25">
        <f t="shared" si="76"/>
        <v>1</v>
      </c>
      <c r="AI41" s="25">
        <f t="shared" si="77"/>
        <v>1</v>
      </c>
      <c r="AJ41" s="25">
        <f t="shared" si="78"/>
        <v>1</v>
      </c>
    </row>
    <row r="42" spans="1:36" ht="14.55" x14ac:dyDescent="0.35">
      <c r="A42" s="9" t="s">
        <v>143</v>
      </c>
      <c r="B42" s="9" t="str">
        <f t="shared" si="47"/>
        <v>sim4</v>
      </c>
      <c r="C42" s="25">
        <v>1</v>
      </c>
      <c r="D42" s="25">
        <f t="shared" ref="D42:Z42" si="82">C$38</f>
        <v>1</v>
      </c>
      <c r="E42" s="25">
        <f t="shared" si="82"/>
        <v>1</v>
      </c>
      <c r="F42" s="25">
        <f t="shared" si="82"/>
        <v>1</v>
      </c>
      <c r="G42" s="25">
        <f t="shared" si="82"/>
        <v>1</v>
      </c>
      <c r="H42" s="25">
        <f t="shared" si="82"/>
        <v>1</v>
      </c>
      <c r="I42" s="25">
        <f t="shared" si="82"/>
        <v>1</v>
      </c>
      <c r="J42" s="25">
        <f t="shared" si="82"/>
        <v>1</v>
      </c>
      <c r="K42" s="25">
        <f t="shared" si="82"/>
        <v>1</v>
      </c>
      <c r="L42" s="25">
        <f t="shared" si="82"/>
        <v>1</v>
      </c>
      <c r="M42" s="25">
        <f t="shared" si="82"/>
        <v>1</v>
      </c>
      <c r="N42" s="25">
        <f t="shared" si="82"/>
        <v>1</v>
      </c>
      <c r="O42" s="25">
        <f t="shared" si="82"/>
        <v>1</v>
      </c>
      <c r="P42" s="25">
        <f t="shared" si="82"/>
        <v>1</v>
      </c>
      <c r="Q42" s="25">
        <f t="shared" si="82"/>
        <v>1</v>
      </c>
      <c r="R42" s="25">
        <f t="shared" si="82"/>
        <v>1</v>
      </c>
      <c r="S42" s="25">
        <f t="shared" si="82"/>
        <v>1</v>
      </c>
      <c r="T42" s="25">
        <f t="shared" si="82"/>
        <v>1</v>
      </c>
      <c r="U42" s="25">
        <f t="shared" si="82"/>
        <v>1</v>
      </c>
      <c r="V42" s="25">
        <f t="shared" si="82"/>
        <v>1</v>
      </c>
      <c r="W42" s="25">
        <f t="shared" si="82"/>
        <v>1</v>
      </c>
      <c r="X42" s="25">
        <f t="shared" si="82"/>
        <v>1</v>
      </c>
      <c r="Y42" s="25">
        <f t="shared" si="82"/>
        <v>1</v>
      </c>
      <c r="Z42" s="25">
        <f t="shared" si="82"/>
        <v>1</v>
      </c>
      <c r="AA42" s="25">
        <f t="shared" si="69"/>
        <v>1</v>
      </c>
      <c r="AB42" s="25">
        <f t="shared" si="70"/>
        <v>1</v>
      </c>
      <c r="AC42" s="25">
        <f t="shared" si="71"/>
        <v>1</v>
      </c>
      <c r="AD42" s="25">
        <f t="shared" si="72"/>
        <v>1</v>
      </c>
      <c r="AE42" s="25">
        <f t="shared" si="73"/>
        <v>1</v>
      </c>
      <c r="AF42" s="25">
        <f t="shared" si="74"/>
        <v>1</v>
      </c>
      <c r="AG42" s="25">
        <f t="shared" si="75"/>
        <v>1</v>
      </c>
      <c r="AH42" s="25">
        <f t="shared" si="76"/>
        <v>1</v>
      </c>
      <c r="AI42" s="25">
        <f t="shared" si="77"/>
        <v>1</v>
      </c>
      <c r="AJ42" s="25">
        <f t="shared" si="78"/>
        <v>1</v>
      </c>
    </row>
    <row r="43" spans="1:36" ht="14.55" x14ac:dyDescent="0.35">
      <c r="A43" s="9" t="s">
        <v>143</v>
      </c>
      <c r="B43" s="9" t="str">
        <f t="shared" si="47"/>
        <v>sim5</v>
      </c>
      <c r="C43" s="25">
        <v>1</v>
      </c>
      <c r="D43" s="25">
        <f t="shared" ref="D43:Z43" si="83">C$38</f>
        <v>1</v>
      </c>
      <c r="E43" s="25">
        <f t="shared" si="83"/>
        <v>1</v>
      </c>
      <c r="F43" s="25">
        <f t="shared" si="83"/>
        <v>1</v>
      </c>
      <c r="G43" s="25">
        <f t="shared" si="83"/>
        <v>1</v>
      </c>
      <c r="H43" s="25">
        <f t="shared" si="83"/>
        <v>1</v>
      </c>
      <c r="I43" s="25">
        <f t="shared" si="83"/>
        <v>1</v>
      </c>
      <c r="J43" s="25">
        <f t="shared" si="83"/>
        <v>1</v>
      </c>
      <c r="K43" s="25">
        <f t="shared" si="83"/>
        <v>1</v>
      </c>
      <c r="L43" s="25">
        <f t="shared" si="83"/>
        <v>1</v>
      </c>
      <c r="M43" s="25">
        <f t="shared" si="83"/>
        <v>1</v>
      </c>
      <c r="N43" s="25">
        <f t="shared" si="83"/>
        <v>1</v>
      </c>
      <c r="O43" s="25">
        <f t="shared" si="83"/>
        <v>1</v>
      </c>
      <c r="P43" s="25">
        <f t="shared" si="83"/>
        <v>1</v>
      </c>
      <c r="Q43" s="25">
        <f t="shared" si="83"/>
        <v>1</v>
      </c>
      <c r="R43" s="25">
        <f t="shared" si="83"/>
        <v>1</v>
      </c>
      <c r="S43" s="25">
        <f t="shared" si="83"/>
        <v>1</v>
      </c>
      <c r="T43" s="25">
        <f t="shared" si="83"/>
        <v>1</v>
      </c>
      <c r="U43" s="25">
        <f t="shared" si="83"/>
        <v>1</v>
      </c>
      <c r="V43" s="25">
        <f t="shared" si="83"/>
        <v>1</v>
      </c>
      <c r="W43" s="25">
        <f t="shared" si="83"/>
        <v>1</v>
      </c>
      <c r="X43" s="25">
        <f t="shared" si="83"/>
        <v>1</v>
      </c>
      <c r="Y43" s="25">
        <f t="shared" si="83"/>
        <v>1</v>
      </c>
      <c r="Z43" s="25">
        <f t="shared" si="83"/>
        <v>1</v>
      </c>
      <c r="AA43" s="25">
        <f t="shared" si="69"/>
        <v>1</v>
      </c>
      <c r="AB43" s="25">
        <f t="shared" si="70"/>
        <v>1</v>
      </c>
      <c r="AC43" s="25">
        <f t="shared" si="71"/>
        <v>1</v>
      </c>
      <c r="AD43" s="25">
        <f t="shared" si="72"/>
        <v>1</v>
      </c>
      <c r="AE43" s="25">
        <f t="shared" si="73"/>
        <v>1</v>
      </c>
      <c r="AF43" s="25">
        <f t="shared" si="74"/>
        <v>1</v>
      </c>
      <c r="AG43" s="25">
        <f t="shared" si="75"/>
        <v>1</v>
      </c>
      <c r="AH43" s="25">
        <f t="shared" si="76"/>
        <v>1</v>
      </c>
      <c r="AI43" s="25">
        <f t="shared" si="77"/>
        <v>1</v>
      </c>
      <c r="AJ43" s="25">
        <f t="shared" si="78"/>
        <v>1</v>
      </c>
    </row>
    <row r="44" spans="1:36" ht="14.55" x14ac:dyDescent="0.35">
      <c r="A44" s="9" t="s">
        <v>143</v>
      </c>
      <c r="B44" s="9" t="str">
        <f t="shared" si="47"/>
        <v>sim6</v>
      </c>
      <c r="C44" s="25">
        <v>1</v>
      </c>
      <c r="D44" s="25">
        <f t="shared" ref="D44:Z44" si="84">C$38</f>
        <v>1</v>
      </c>
      <c r="E44" s="25">
        <f t="shared" si="84"/>
        <v>1</v>
      </c>
      <c r="F44" s="25">
        <f t="shared" si="84"/>
        <v>1</v>
      </c>
      <c r="G44" s="25">
        <f t="shared" si="84"/>
        <v>1</v>
      </c>
      <c r="H44" s="25">
        <f t="shared" si="84"/>
        <v>1</v>
      </c>
      <c r="I44" s="25">
        <f t="shared" si="84"/>
        <v>1</v>
      </c>
      <c r="J44" s="25">
        <f t="shared" si="84"/>
        <v>1</v>
      </c>
      <c r="K44" s="25">
        <f t="shared" si="84"/>
        <v>1</v>
      </c>
      <c r="L44" s="25">
        <f t="shared" si="84"/>
        <v>1</v>
      </c>
      <c r="M44" s="25">
        <f t="shared" si="84"/>
        <v>1</v>
      </c>
      <c r="N44" s="25">
        <f t="shared" si="84"/>
        <v>1</v>
      </c>
      <c r="O44" s="25">
        <f t="shared" si="84"/>
        <v>1</v>
      </c>
      <c r="P44" s="25">
        <f t="shared" si="84"/>
        <v>1</v>
      </c>
      <c r="Q44" s="25">
        <f t="shared" si="84"/>
        <v>1</v>
      </c>
      <c r="R44" s="25">
        <f t="shared" si="84"/>
        <v>1</v>
      </c>
      <c r="S44" s="25">
        <f t="shared" si="84"/>
        <v>1</v>
      </c>
      <c r="T44" s="25">
        <f t="shared" si="84"/>
        <v>1</v>
      </c>
      <c r="U44" s="25">
        <f t="shared" si="84"/>
        <v>1</v>
      </c>
      <c r="V44" s="25">
        <f t="shared" si="84"/>
        <v>1</v>
      </c>
      <c r="W44" s="25">
        <f t="shared" si="84"/>
        <v>1</v>
      </c>
      <c r="X44" s="25">
        <f t="shared" si="84"/>
        <v>1</v>
      </c>
      <c r="Y44" s="25">
        <f t="shared" si="84"/>
        <v>1</v>
      </c>
      <c r="Z44" s="25">
        <f t="shared" si="84"/>
        <v>1</v>
      </c>
      <c r="AA44" s="25">
        <f t="shared" si="69"/>
        <v>1</v>
      </c>
      <c r="AB44" s="25">
        <f t="shared" si="70"/>
        <v>1</v>
      </c>
      <c r="AC44" s="25">
        <f t="shared" si="71"/>
        <v>1</v>
      </c>
      <c r="AD44" s="25">
        <f t="shared" si="72"/>
        <v>1</v>
      </c>
      <c r="AE44" s="25">
        <f t="shared" si="73"/>
        <v>1</v>
      </c>
      <c r="AF44" s="25">
        <f t="shared" si="74"/>
        <v>1</v>
      </c>
      <c r="AG44" s="25">
        <f t="shared" si="75"/>
        <v>1</v>
      </c>
      <c r="AH44" s="25">
        <f t="shared" si="76"/>
        <v>1</v>
      </c>
      <c r="AI44" s="25">
        <f t="shared" si="77"/>
        <v>1</v>
      </c>
      <c r="AJ44" s="25">
        <f t="shared" si="78"/>
        <v>1</v>
      </c>
    </row>
    <row r="45" spans="1:36" ht="14.55" x14ac:dyDescent="0.35">
      <c r="A45" s="9" t="s">
        <v>143</v>
      </c>
      <c r="B45" s="9" t="str">
        <f t="shared" si="47"/>
        <v>sim7</v>
      </c>
      <c r="C45" s="25">
        <v>1</v>
      </c>
      <c r="D45" s="25">
        <f t="shared" ref="D45:Z45" si="85">C$38</f>
        <v>1</v>
      </c>
      <c r="E45" s="25">
        <f t="shared" si="85"/>
        <v>1</v>
      </c>
      <c r="F45" s="25">
        <f t="shared" si="85"/>
        <v>1</v>
      </c>
      <c r="G45" s="25">
        <f t="shared" si="85"/>
        <v>1</v>
      </c>
      <c r="H45" s="25">
        <f t="shared" si="85"/>
        <v>1</v>
      </c>
      <c r="I45" s="25">
        <f t="shared" si="85"/>
        <v>1</v>
      </c>
      <c r="J45" s="25">
        <f t="shared" si="85"/>
        <v>1</v>
      </c>
      <c r="K45" s="25">
        <f t="shared" si="85"/>
        <v>1</v>
      </c>
      <c r="L45" s="25">
        <f t="shared" si="85"/>
        <v>1</v>
      </c>
      <c r="M45" s="25">
        <f t="shared" si="85"/>
        <v>1</v>
      </c>
      <c r="N45" s="25">
        <f t="shared" si="85"/>
        <v>1</v>
      </c>
      <c r="O45" s="25">
        <f t="shared" si="85"/>
        <v>1</v>
      </c>
      <c r="P45" s="25">
        <f t="shared" si="85"/>
        <v>1</v>
      </c>
      <c r="Q45" s="25">
        <f t="shared" si="85"/>
        <v>1</v>
      </c>
      <c r="R45" s="25">
        <f t="shared" si="85"/>
        <v>1</v>
      </c>
      <c r="S45" s="25">
        <f t="shared" si="85"/>
        <v>1</v>
      </c>
      <c r="T45" s="25">
        <f t="shared" si="85"/>
        <v>1</v>
      </c>
      <c r="U45" s="25">
        <f t="shared" si="85"/>
        <v>1</v>
      </c>
      <c r="V45" s="25">
        <f t="shared" si="85"/>
        <v>1</v>
      </c>
      <c r="W45" s="25">
        <f t="shared" si="85"/>
        <v>1</v>
      </c>
      <c r="X45" s="25">
        <f t="shared" si="85"/>
        <v>1</v>
      </c>
      <c r="Y45" s="25">
        <f t="shared" si="85"/>
        <v>1</v>
      </c>
      <c r="Z45" s="25">
        <f t="shared" si="85"/>
        <v>1</v>
      </c>
      <c r="AA45" s="25">
        <f t="shared" si="69"/>
        <v>1</v>
      </c>
      <c r="AB45" s="25">
        <f t="shared" si="70"/>
        <v>1</v>
      </c>
      <c r="AC45" s="25">
        <f t="shared" si="71"/>
        <v>1</v>
      </c>
      <c r="AD45" s="25">
        <f t="shared" si="72"/>
        <v>1</v>
      </c>
      <c r="AE45" s="25">
        <f t="shared" si="73"/>
        <v>1</v>
      </c>
      <c r="AF45" s="25">
        <f t="shared" si="74"/>
        <v>1</v>
      </c>
      <c r="AG45" s="25">
        <f t="shared" si="75"/>
        <v>1</v>
      </c>
      <c r="AH45" s="25">
        <f t="shared" si="76"/>
        <v>1</v>
      </c>
      <c r="AI45" s="25">
        <f t="shared" si="77"/>
        <v>1</v>
      </c>
      <c r="AJ45" s="25">
        <f t="shared" si="78"/>
        <v>1</v>
      </c>
    </row>
    <row r="46" spans="1:36" x14ac:dyDescent="0.3">
      <c r="A46" s="9" t="s">
        <v>143</v>
      </c>
      <c r="B46" s="9" t="str">
        <f t="shared" si="47"/>
        <v>sim8</v>
      </c>
      <c r="C46" s="25">
        <v>1</v>
      </c>
      <c r="D46" s="25">
        <f t="shared" ref="D46:Z46" si="86">C$38</f>
        <v>1</v>
      </c>
      <c r="E46" s="25">
        <f t="shared" si="86"/>
        <v>1</v>
      </c>
      <c r="F46" s="25">
        <f t="shared" si="86"/>
        <v>1</v>
      </c>
      <c r="G46" s="25">
        <f t="shared" si="86"/>
        <v>1</v>
      </c>
      <c r="H46" s="25">
        <f t="shared" si="86"/>
        <v>1</v>
      </c>
      <c r="I46" s="25">
        <f t="shared" si="86"/>
        <v>1</v>
      </c>
      <c r="J46" s="25">
        <f t="shared" si="86"/>
        <v>1</v>
      </c>
      <c r="K46" s="25">
        <f t="shared" si="86"/>
        <v>1</v>
      </c>
      <c r="L46" s="25">
        <f t="shared" si="86"/>
        <v>1</v>
      </c>
      <c r="M46" s="25">
        <f t="shared" si="86"/>
        <v>1</v>
      </c>
      <c r="N46" s="25">
        <f t="shared" si="86"/>
        <v>1</v>
      </c>
      <c r="O46" s="25">
        <f t="shared" si="86"/>
        <v>1</v>
      </c>
      <c r="P46" s="25">
        <f t="shared" si="86"/>
        <v>1</v>
      </c>
      <c r="Q46" s="25">
        <f t="shared" si="86"/>
        <v>1</v>
      </c>
      <c r="R46" s="25">
        <f t="shared" si="86"/>
        <v>1</v>
      </c>
      <c r="S46" s="25">
        <f t="shared" si="86"/>
        <v>1</v>
      </c>
      <c r="T46" s="25">
        <f t="shared" si="86"/>
        <v>1</v>
      </c>
      <c r="U46" s="25">
        <f t="shared" si="86"/>
        <v>1</v>
      </c>
      <c r="V46" s="25">
        <f t="shared" si="86"/>
        <v>1</v>
      </c>
      <c r="W46" s="25">
        <f t="shared" si="86"/>
        <v>1</v>
      </c>
      <c r="X46" s="25">
        <f t="shared" si="86"/>
        <v>1</v>
      </c>
      <c r="Y46" s="25">
        <f t="shared" si="86"/>
        <v>1</v>
      </c>
      <c r="Z46" s="25">
        <f t="shared" si="86"/>
        <v>1</v>
      </c>
      <c r="AA46" s="25">
        <f t="shared" si="69"/>
        <v>1</v>
      </c>
      <c r="AB46" s="25">
        <f t="shared" si="70"/>
        <v>1</v>
      </c>
      <c r="AC46" s="25">
        <f t="shared" si="71"/>
        <v>1</v>
      </c>
      <c r="AD46" s="25">
        <f t="shared" si="72"/>
        <v>1</v>
      </c>
      <c r="AE46" s="25">
        <f t="shared" si="73"/>
        <v>1</v>
      </c>
      <c r="AF46" s="25">
        <f t="shared" si="74"/>
        <v>1</v>
      </c>
      <c r="AG46" s="25">
        <f t="shared" si="75"/>
        <v>1</v>
      </c>
      <c r="AH46" s="25">
        <f t="shared" si="76"/>
        <v>1</v>
      </c>
      <c r="AI46" s="25">
        <f t="shared" si="77"/>
        <v>1</v>
      </c>
      <c r="AJ46" s="25">
        <f t="shared" si="78"/>
        <v>1</v>
      </c>
    </row>
    <row r="47" spans="1:36" x14ac:dyDescent="0.3">
      <c r="A47" s="15" t="s">
        <v>143</v>
      </c>
      <c r="B47" s="15" t="str">
        <f t="shared" si="47"/>
        <v>sim9</v>
      </c>
      <c r="C47" s="26">
        <v>1</v>
      </c>
      <c r="D47" s="26">
        <f t="shared" ref="D47:Z47" si="87">C$38</f>
        <v>1</v>
      </c>
      <c r="E47" s="26">
        <f t="shared" si="87"/>
        <v>1</v>
      </c>
      <c r="F47" s="26">
        <f t="shared" si="87"/>
        <v>1</v>
      </c>
      <c r="G47" s="26">
        <f t="shared" si="87"/>
        <v>1</v>
      </c>
      <c r="H47" s="26">
        <f t="shared" si="87"/>
        <v>1</v>
      </c>
      <c r="I47" s="26">
        <f t="shared" si="87"/>
        <v>1</v>
      </c>
      <c r="J47" s="26">
        <f t="shared" si="87"/>
        <v>1</v>
      </c>
      <c r="K47" s="26">
        <f t="shared" si="87"/>
        <v>1</v>
      </c>
      <c r="L47" s="26">
        <f t="shared" si="87"/>
        <v>1</v>
      </c>
      <c r="M47" s="26">
        <f t="shared" si="87"/>
        <v>1</v>
      </c>
      <c r="N47" s="26">
        <f t="shared" si="87"/>
        <v>1</v>
      </c>
      <c r="O47" s="26">
        <f t="shared" si="87"/>
        <v>1</v>
      </c>
      <c r="P47" s="26">
        <f t="shared" si="87"/>
        <v>1</v>
      </c>
      <c r="Q47" s="26">
        <f t="shared" si="87"/>
        <v>1</v>
      </c>
      <c r="R47" s="26">
        <f t="shared" si="87"/>
        <v>1</v>
      </c>
      <c r="S47" s="26">
        <f t="shared" si="87"/>
        <v>1</v>
      </c>
      <c r="T47" s="26">
        <f t="shared" si="87"/>
        <v>1</v>
      </c>
      <c r="U47" s="26">
        <f t="shared" si="87"/>
        <v>1</v>
      </c>
      <c r="V47" s="26">
        <f t="shared" si="87"/>
        <v>1</v>
      </c>
      <c r="W47" s="26">
        <f t="shared" si="87"/>
        <v>1</v>
      </c>
      <c r="X47" s="26">
        <f t="shared" si="87"/>
        <v>1</v>
      </c>
      <c r="Y47" s="26">
        <f t="shared" si="87"/>
        <v>1</v>
      </c>
      <c r="Z47" s="26">
        <f t="shared" si="87"/>
        <v>1</v>
      </c>
      <c r="AA47" s="26">
        <f t="shared" si="69"/>
        <v>1</v>
      </c>
      <c r="AB47" s="26">
        <f t="shared" si="70"/>
        <v>1</v>
      </c>
      <c r="AC47" s="26">
        <f t="shared" si="71"/>
        <v>1</v>
      </c>
      <c r="AD47" s="26">
        <f t="shared" si="72"/>
        <v>1</v>
      </c>
      <c r="AE47" s="26">
        <f t="shared" si="73"/>
        <v>1</v>
      </c>
      <c r="AF47" s="26">
        <f t="shared" si="74"/>
        <v>1</v>
      </c>
      <c r="AG47" s="26">
        <f t="shared" si="75"/>
        <v>1</v>
      </c>
      <c r="AH47" s="26">
        <f t="shared" si="76"/>
        <v>1</v>
      </c>
      <c r="AI47" s="26">
        <f t="shared" si="77"/>
        <v>1</v>
      </c>
      <c r="AJ47" s="26">
        <f t="shared" si="78"/>
        <v>1</v>
      </c>
    </row>
    <row r="48" spans="1:36" x14ac:dyDescent="0.3">
      <c r="A48" s="9" t="s">
        <v>152</v>
      </c>
      <c r="B48" s="9" t="str">
        <f t="shared" si="47"/>
        <v>base</v>
      </c>
      <c r="C48" s="25">
        <v>1</v>
      </c>
      <c r="D48" s="25">
        <f t="shared" ref="D48:Z48" si="88">C$38</f>
        <v>1</v>
      </c>
      <c r="E48" s="25">
        <f t="shared" si="88"/>
        <v>1</v>
      </c>
      <c r="F48" s="25">
        <f t="shared" si="88"/>
        <v>1</v>
      </c>
      <c r="G48" s="25">
        <f t="shared" si="88"/>
        <v>1</v>
      </c>
      <c r="H48" s="25">
        <f t="shared" si="88"/>
        <v>1</v>
      </c>
      <c r="I48" s="25">
        <f t="shared" si="88"/>
        <v>1</v>
      </c>
      <c r="J48" s="25">
        <f t="shared" si="88"/>
        <v>1</v>
      </c>
      <c r="K48" s="25">
        <f t="shared" si="88"/>
        <v>1</v>
      </c>
      <c r="L48" s="25">
        <f t="shared" si="88"/>
        <v>1</v>
      </c>
      <c r="M48" s="25">
        <f t="shared" si="88"/>
        <v>1</v>
      </c>
      <c r="N48" s="25">
        <f t="shared" si="88"/>
        <v>1</v>
      </c>
      <c r="O48" s="25">
        <f t="shared" si="88"/>
        <v>1</v>
      </c>
      <c r="P48" s="25">
        <f t="shared" si="88"/>
        <v>1</v>
      </c>
      <c r="Q48" s="25">
        <f t="shared" si="88"/>
        <v>1</v>
      </c>
      <c r="R48" s="25">
        <f t="shared" si="88"/>
        <v>1</v>
      </c>
      <c r="S48" s="25">
        <f t="shared" si="88"/>
        <v>1</v>
      </c>
      <c r="T48" s="25">
        <f t="shared" si="88"/>
        <v>1</v>
      </c>
      <c r="U48" s="25">
        <f t="shared" si="88"/>
        <v>1</v>
      </c>
      <c r="V48" s="25">
        <f t="shared" si="88"/>
        <v>1</v>
      </c>
      <c r="W48" s="25">
        <f t="shared" si="88"/>
        <v>1</v>
      </c>
      <c r="X48" s="25">
        <f t="shared" si="88"/>
        <v>1</v>
      </c>
      <c r="Y48" s="25">
        <f t="shared" si="88"/>
        <v>1</v>
      </c>
      <c r="Z48" s="25">
        <f t="shared" si="88"/>
        <v>1</v>
      </c>
      <c r="AA48" s="25">
        <f t="shared" si="69"/>
        <v>1</v>
      </c>
      <c r="AB48" s="25">
        <f t="shared" si="70"/>
        <v>1</v>
      </c>
      <c r="AC48" s="25">
        <f t="shared" si="71"/>
        <v>1</v>
      </c>
      <c r="AD48" s="25">
        <f t="shared" si="72"/>
        <v>1</v>
      </c>
      <c r="AE48" s="25">
        <f t="shared" si="73"/>
        <v>1</v>
      </c>
      <c r="AF48" s="25">
        <f t="shared" si="74"/>
        <v>1</v>
      </c>
      <c r="AG48" s="25">
        <f t="shared" si="75"/>
        <v>1</v>
      </c>
      <c r="AH48" s="25">
        <f t="shared" si="76"/>
        <v>1</v>
      </c>
      <c r="AI48" s="25">
        <f t="shared" si="77"/>
        <v>1</v>
      </c>
      <c r="AJ48" s="25">
        <f t="shared" si="78"/>
        <v>1</v>
      </c>
    </row>
    <row r="49" spans="1:36" x14ac:dyDescent="0.3">
      <c r="A49" s="9" t="s">
        <v>152</v>
      </c>
      <c r="B49" s="9" t="str">
        <f t="shared" si="47"/>
        <v>sim1</v>
      </c>
      <c r="C49" s="25">
        <v>1</v>
      </c>
      <c r="D49" s="25">
        <f t="shared" ref="D49:Z49" si="89">C$38</f>
        <v>1</v>
      </c>
      <c r="E49" s="25">
        <f t="shared" si="89"/>
        <v>1</v>
      </c>
      <c r="F49" s="25">
        <f t="shared" si="89"/>
        <v>1</v>
      </c>
      <c r="G49" s="25">
        <f t="shared" si="89"/>
        <v>1</v>
      </c>
      <c r="H49" s="25">
        <f t="shared" si="89"/>
        <v>1</v>
      </c>
      <c r="I49" s="25">
        <f t="shared" si="89"/>
        <v>1</v>
      </c>
      <c r="J49" s="25">
        <f t="shared" si="89"/>
        <v>1</v>
      </c>
      <c r="K49" s="25">
        <f t="shared" si="89"/>
        <v>1</v>
      </c>
      <c r="L49" s="25">
        <f t="shared" si="89"/>
        <v>1</v>
      </c>
      <c r="M49" s="25">
        <f t="shared" si="89"/>
        <v>1</v>
      </c>
      <c r="N49" s="25">
        <f t="shared" si="89"/>
        <v>1</v>
      </c>
      <c r="O49" s="25">
        <f t="shared" si="89"/>
        <v>1</v>
      </c>
      <c r="P49" s="25">
        <f t="shared" si="89"/>
        <v>1</v>
      </c>
      <c r="Q49" s="25">
        <f t="shared" si="89"/>
        <v>1</v>
      </c>
      <c r="R49" s="25">
        <f t="shared" si="89"/>
        <v>1</v>
      </c>
      <c r="S49" s="25">
        <f t="shared" si="89"/>
        <v>1</v>
      </c>
      <c r="T49" s="25">
        <f t="shared" si="89"/>
        <v>1</v>
      </c>
      <c r="U49" s="25">
        <f t="shared" si="89"/>
        <v>1</v>
      </c>
      <c r="V49" s="25">
        <f t="shared" si="89"/>
        <v>1</v>
      </c>
      <c r="W49" s="25">
        <f t="shared" si="89"/>
        <v>1</v>
      </c>
      <c r="X49" s="25">
        <f t="shared" si="89"/>
        <v>1</v>
      </c>
      <c r="Y49" s="25">
        <f t="shared" si="89"/>
        <v>1</v>
      </c>
      <c r="Z49" s="25">
        <f t="shared" si="89"/>
        <v>1</v>
      </c>
      <c r="AA49" s="25">
        <f t="shared" si="69"/>
        <v>1</v>
      </c>
      <c r="AB49" s="25">
        <f t="shared" si="70"/>
        <v>1</v>
      </c>
      <c r="AC49" s="25">
        <f t="shared" si="71"/>
        <v>1</v>
      </c>
      <c r="AD49" s="25">
        <f t="shared" si="72"/>
        <v>1</v>
      </c>
      <c r="AE49" s="25">
        <f t="shared" si="73"/>
        <v>1</v>
      </c>
      <c r="AF49" s="25">
        <f t="shared" si="74"/>
        <v>1</v>
      </c>
      <c r="AG49" s="25">
        <f t="shared" si="75"/>
        <v>1</v>
      </c>
      <c r="AH49" s="25">
        <f t="shared" si="76"/>
        <v>1</v>
      </c>
      <c r="AI49" s="25">
        <f t="shared" si="77"/>
        <v>1</v>
      </c>
      <c r="AJ49" s="25">
        <f t="shared" si="78"/>
        <v>1</v>
      </c>
    </row>
    <row r="50" spans="1:36" x14ac:dyDescent="0.3">
      <c r="A50" s="9" t="s">
        <v>152</v>
      </c>
      <c r="B50" s="9" t="str">
        <f t="shared" si="47"/>
        <v>sim2</v>
      </c>
      <c r="C50" s="25">
        <v>1</v>
      </c>
      <c r="D50" s="25">
        <f t="shared" ref="D50:Z50" si="90">C$38</f>
        <v>1</v>
      </c>
      <c r="E50" s="25">
        <f t="shared" si="90"/>
        <v>1</v>
      </c>
      <c r="F50" s="25">
        <f t="shared" si="90"/>
        <v>1</v>
      </c>
      <c r="G50" s="25">
        <f t="shared" si="90"/>
        <v>1</v>
      </c>
      <c r="H50" s="25">
        <f t="shared" si="90"/>
        <v>1</v>
      </c>
      <c r="I50" s="25">
        <f t="shared" si="90"/>
        <v>1</v>
      </c>
      <c r="J50" s="25">
        <f t="shared" si="90"/>
        <v>1</v>
      </c>
      <c r="K50" s="25">
        <f t="shared" si="90"/>
        <v>1</v>
      </c>
      <c r="L50" s="25">
        <f t="shared" si="90"/>
        <v>1</v>
      </c>
      <c r="M50" s="25">
        <f t="shared" si="90"/>
        <v>1</v>
      </c>
      <c r="N50" s="25">
        <f t="shared" si="90"/>
        <v>1</v>
      </c>
      <c r="O50" s="25">
        <f t="shared" si="90"/>
        <v>1</v>
      </c>
      <c r="P50" s="25">
        <f t="shared" si="90"/>
        <v>1</v>
      </c>
      <c r="Q50" s="25">
        <f t="shared" si="90"/>
        <v>1</v>
      </c>
      <c r="R50" s="25">
        <f t="shared" si="90"/>
        <v>1</v>
      </c>
      <c r="S50" s="25">
        <f t="shared" si="90"/>
        <v>1</v>
      </c>
      <c r="T50" s="25">
        <f t="shared" si="90"/>
        <v>1</v>
      </c>
      <c r="U50" s="25">
        <f t="shared" si="90"/>
        <v>1</v>
      </c>
      <c r="V50" s="25">
        <f t="shared" si="90"/>
        <v>1</v>
      </c>
      <c r="W50" s="25">
        <f t="shared" si="90"/>
        <v>1</v>
      </c>
      <c r="X50" s="25">
        <f t="shared" si="90"/>
        <v>1</v>
      </c>
      <c r="Y50" s="25">
        <f t="shared" si="90"/>
        <v>1</v>
      </c>
      <c r="Z50" s="25">
        <f t="shared" si="90"/>
        <v>1</v>
      </c>
      <c r="AA50" s="25">
        <f t="shared" si="69"/>
        <v>1</v>
      </c>
      <c r="AB50" s="25">
        <f t="shared" si="70"/>
        <v>1</v>
      </c>
      <c r="AC50" s="25">
        <f t="shared" si="71"/>
        <v>1</v>
      </c>
      <c r="AD50" s="25">
        <f t="shared" si="72"/>
        <v>1</v>
      </c>
      <c r="AE50" s="25">
        <f t="shared" si="73"/>
        <v>1</v>
      </c>
      <c r="AF50" s="25">
        <f t="shared" si="74"/>
        <v>1</v>
      </c>
      <c r="AG50" s="25">
        <f t="shared" si="75"/>
        <v>1</v>
      </c>
      <c r="AH50" s="25">
        <f t="shared" si="76"/>
        <v>1</v>
      </c>
      <c r="AI50" s="25">
        <f t="shared" si="77"/>
        <v>1</v>
      </c>
      <c r="AJ50" s="25">
        <f t="shared" si="78"/>
        <v>1</v>
      </c>
    </row>
    <row r="51" spans="1:36" x14ac:dyDescent="0.3">
      <c r="A51" s="9" t="s">
        <v>152</v>
      </c>
      <c r="B51" s="9" t="str">
        <f t="shared" si="47"/>
        <v>sim3</v>
      </c>
      <c r="C51" s="25">
        <v>1</v>
      </c>
      <c r="D51" s="25">
        <f t="shared" ref="D51:Z51" si="91">C$38</f>
        <v>1</v>
      </c>
      <c r="E51" s="25">
        <f t="shared" si="91"/>
        <v>1</v>
      </c>
      <c r="F51" s="25">
        <f t="shared" si="91"/>
        <v>1</v>
      </c>
      <c r="G51" s="25">
        <f t="shared" si="91"/>
        <v>1</v>
      </c>
      <c r="H51" s="25">
        <f t="shared" si="91"/>
        <v>1</v>
      </c>
      <c r="I51" s="25">
        <f t="shared" si="91"/>
        <v>1</v>
      </c>
      <c r="J51" s="25">
        <f t="shared" si="91"/>
        <v>1</v>
      </c>
      <c r="K51" s="25">
        <f t="shared" si="91"/>
        <v>1</v>
      </c>
      <c r="L51" s="25">
        <f t="shared" si="91"/>
        <v>1</v>
      </c>
      <c r="M51" s="25">
        <f t="shared" si="91"/>
        <v>1</v>
      </c>
      <c r="N51" s="25">
        <f t="shared" si="91"/>
        <v>1</v>
      </c>
      <c r="O51" s="25">
        <f t="shared" si="91"/>
        <v>1</v>
      </c>
      <c r="P51" s="25">
        <f t="shared" si="91"/>
        <v>1</v>
      </c>
      <c r="Q51" s="25">
        <f t="shared" si="91"/>
        <v>1</v>
      </c>
      <c r="R51" s="25">
        <f t="shared" si="91"/>
        <v>1</v>
      </c>
      <c r="S51" s="25">
        <f t="shared" si="91"/>
        <v>1</v>
      </c>
      <c r="T51" s="25">
        <f t="shared" si="91"/>
        <v>1</v>
      </c>
      <c r="U51" s="25">
        <f t="shared" si="91"/>
        <v>1</v>
      </c>
      <c r="V51" s="25">
        <f t="shared" si="91"/>
        <v>1</v>
      </c>
      <c r="W51" s="25">
        <f t="shared" si="91"/>
        <v>1</v>
      </c>
      <c r="X51" s="25">
        <f t="shared" si="91"/>
        <v>1</v>
      </c>
      <c r="Y51" s="25">
        <f t="shared" si="91"/>
        <v>1</v>
      </c>
      <c r="Z51" s="25">
        <f t="shared" si="91"/>
        <v>1</v>
      </c>
      <c r="AA51" s="25">
        <f t="shared" si="69"/>
        <v>1</v>
      </c>
      <c r="AB51" s="25">
        <f t="shared" si="70"/>
        <v>1</v>
      </c>
      <c r="AC51" s="25">
        <f t="shared" si="71"/>
        <v>1</v>
      </c>
      <c r="AD51" s="25">
        <f t="shared" si="72"/>
        <v>1</v>
      </c>
      <c r="AE51" s="25">
        <f t="shared" si="73"/>
        <v>1</v>
      </c>
      <c r="AF51" s="25">
        <f t="shared" si="74"/>
        <v>1</v>
      </c>
      <c r="AG51" s="25">
        <f t="shared" si="75"/>
        <v>1</v>
      </c>
      <c r="AH51" s="25">
        <f t="shared" si="76"/>
        <v>1</v>
      </c>
      <c r="AI51" s="25">
        <f t="shared" si="77"/>
        <v>1</v>
      </c>
      <c r="AJ51" s="25">
        <f t="shared" si="78"/>
        <v>1</v>
      </c>
    </row>
    <row r="52" spans="1:36" x14ac:dyDescent="0.3">
      <c r="A52" s="9" t="s">
        <v>152</v>
      </c>
      <c r="B52" s="9" t="str">
        <f t="shared" si="47"/>
        <v>sim4</v>
      </c>
      <c r="C52" s="25">
        <v>1</v>
      </c>
      <c r="D52" s="25">
        <f t="shared" ref="D52:Z52" si="92">C$38</f>
        <v>1</v>
      </c>
      <c r="E52" s="25">
        <f t="shared" si="92"/>
        <v>1</v>
      </c>
      <c r="F52" s="25">
        <f t="shared" si="92"/>
        <v>1</v>
      </c>
      <c r="G52" s="25">
        <f t="shared" si="92"/>
        <v>1</v>
      </c>
      <c r="H52" s="25">
        <f t="shared" si="92"/>
        <v>1</v>
      </c>
      <c r="I52" s="25">
        <f t="shared" si="92"/>
        <v>1</v>
      </c>
      <c r="J52" s="25">
        <f t="shared" si="92"/>
        <v>1</v>
      </c>
      <c r="K52" s="25">
        <f t="shared" si="92"/>
        <v>1</v>
      </c>
      <c r="L52" s="25">
        <f t="shared" si="92"/>
        <v>1</v>
      </c>
      <c r="M52" s="25">
        <f t="shared" si="92"/>
        <v>1</v>
      </c>
      <c r="N52" s="25">
        <f t="shared" si="92"/>
        <v>1</v>
      </c>
      <c r="O52" s="25">
        <f t="shared" si="92"/>
        <v>1</v>
      </c>
      <c r="P52" s="25">
        <f t="shared" si="92"/>
        <v>1</v>
      </c>
      <c r="Q52" s="25">
        <f t="shared" si="92"/>
        <v>1</v>
      </c>
      <c r="R52" s="25">
        <f t="shared" si="92"/>
        <v>1</v>
      </c>
      <c r="S52" s="25">
        <f t="shared" si="92"/>
        <v>1</v>
      </c>
      <c r="T52" s="25">
        <f t="shared" si="92"/>
        <v>1</v>
      </c>
      <c r="U52" s="25">
        <f t="shared" si="92"/>
        <v>1</v>
      </c>
      <c r="V52" s="25">
        <f t="shared" si="92"/>
        <v>1</v>
      </c>
      <c r="W52" s="25">
        <f t="shared" si="92"/>
        <v>1</v>
      </c>
      <c r="X52" s="25">
        <f t="shared" si="92"/>
        <v>1</v>
      </c>
      <c r="Y52" s="25">
        <f t="shared" si="92"/>
        <v>1</v>
      </c>
      <c r="Z52" s="25">
        <f t="shared" si="92"/>
        <v>1</v>
      </c>
      <c r="AA52" s="25">
        <f t="shared" si="69"/>
        <v>1</v>
      </c>
      <c r="AB52" s="25">
        <f t="shared" si="70"/>
        <v>1</v>
      </c>
      <c r="AC52" s="25">
        <f t="shared" si="71"/>
        <v>1</v>
      </c>
      <c r="AD52" s="25">
        <f t="shared" si="72"/>
        <v>1</v>
      </c>
      <c r="AE52" s="25">
        <f t="shared" si="73"/>
        <v>1</v>
      </c>
      <c r="AF52" s="25">
        <f t="shared" si="74"/>
        <v>1</v>
      </c>
      <c r="AG52" s="25">
        <f t="shared" si="75"/>
        <v>1</v>
      </c>
      <c r="AH52" s="25">
        <f t="shared" si="76"/>
        <v>1</v>
      </c>
      <c r="AI52" s="25">
        <f t="shared" si="77"/>
        <v>1</v>
      </c>
      <c r="AJ52" s="25">
        <f t="shared" si="78"/>
        <v>1</v>
      </c>
    </row>
    <row r="53" spans="1:36" x14ac:dyDescent="0.3">
      <c r="A53" s="9" t="s">
        <v>152</v>
      </c>
      <c r="B53" s="9" t="str">
        <f t="shared" si="47"/>
        <v>sim5</v>
      </c>
      <c r="C53" s="25">
        <v>1</v>
      </c>
      <c r="D53" s="25">
        <f t="shared" ref="D53:Z53" si="93">C$38</f>
        <v>1</v>
      </c>
      <c r="E53" s="25">
        <f t="shared" si="93"/>
        <v>1</v>
      </c>
      <c r="F53" s="25">
        <f t="shared" si="93"/>
        <v>1</v>
      </c>
      <c r="G53" s="25">
        <f t="shared" si="93"/>
        <v>1</v>
      </c>
      <c r="H53" s="25">
        <f t="shared" si="93"/>
        <v>1</v>
      </c>
      <c r="I53" s="25">
        <f t="shared" si="93"/>
        <v>1</v>
      </c>
      <c r="J53" s="25">
        <f t="shared" si="93"/>
        <v>1</v>
      </c>
      <c r="K53" s="25">
        <f t="shared" si="93"/>
        <v>1</v>
      </c>
      <c r="L53" s="25">
        <f t="shared" si="93"/>
        <v>1</v>
      </c>
      <c r="M53" s="25">
        <f t="shared" si="93"/>
        <v>1</v>
      </c>
      <c r="N53" s="25">
        <f t="shared" si="93"/>
        <v>1</v>
      </c>
      <c r="O53" s="25">
        <f t="shared" si="93"/>
        <v>1</v>
      </c>
      <c r="P53" s="25">
        <f t="shared" si="93"/>
        <v>1</v>
      </c>
      <c r="Q53" s="25">
        <f t="shared" si="93"/>
        <v>1</v>
      </c>
      <c r="R53" s="25">
        <f t="shared" si="93"/>
        <v>1</v>
      </c>
      <c r="S53" s="25">
        <f t="shared" si="93"/>
        <v>1</v>
      </c>
      <c r="T53" s="25">
        <f t="shared" si="93"/>
        <v>1</v>
      </c>
      <c r="U53" s="25">
        <f t="shared" si="93"/>
        <v>1</v>
      </c>
      <c r="V53" s="25">
        <f t="shared" si="93"/>
        <v>1</v>
      </c>
      <c r="W53" s="25">
        <f t="shared" si="93"/>
        <v>1</v>
      </c>
      <c r="X53" s="25">
        <f t="shared" si="93"/>
        <v>1</v>
      </c>
      <c r="Y53" s="25">
        <f t="shared" si="93"/>
        <v>1</v>
      </c>
      <c r="Z53" s="25">
        <f t="shared" si="93"/>
        <v>1</v>
      </c>
      <c r="AA53" s="25">
        <f t="shared" si="69"/>
        <v>1</v>
      </c>
      <c r="AB53" s="25">
        <f t="shared" si="70"/>
        <v>1</v>
      </c>
      <c r="AC53" s="25">
        <f t="shared" si="71"/>
        <v>1</v>
      </c>
      <c r="AD53" s="25">
        <f t="shared" si="72"/>
        <v>1</v>
      </c>
      <c r="AE53" s="25">
        <f t="shared" si="73"/>
        <v>1</v>
      </c>
      <c r="AF53" s="25">
        <f t="shared" si="74"/>
        <v>1</v>
      </c>
      <c r="AG53" s="25">
        <f t="shared" si="75"/>
        <v>1</v>
      </c>
      <c r="AH53" s="25">
        <f t="shared" si="76"/>
        <v>1</v>
      </c>
      <c r="AI53" s="25">
        <f t="shared" si="77"/>
        <v>1</v>
      </c>
      <c r="AJ53" s="25">
        <f t="shared" si="78"/>
        <v>1</v>
      </c>
    </row>
    <row r="54" spans="1:36" x14ac:dyDescent="0.3">
      <c r="A54" s="9" t="s">
        <v>152</v>
      </c>
      <c r="B54" s="9" t="str">
        <f t="shared" si="47"/>
        <v>sim6</v>
      </c>
      <c r="C54" s="25">
        <v>1</v>
      </c>
      <c r="D54" s="25">
        <f t="shared" ref="D54:Z54" si="94">C$38</f>
        <v>1</v>
      </c>
      <c r="E54" s="25">
        <f t="shared" si="94"/>
        <v>1</v>
      </c>
      <c r="F54" s="25">
        <f t="shared" si="94"/>
        <v>1</v>
      </c>
      <c r="G54" s="25">
        <f t="shared" si="94"/>
        <v>1</v>
      </c>
      <c r="H54" s="25">
        <f t="shared" si="94"/>
        <v>1</v>
      </c>
      <c r="I54" s="25">
        <f t="shared" si="94"/>
        <v>1</v>
      </c>
      <c r="J54" s="25">
        <f t="shared" si="94"/>
        <v>1</v>
      </c>
      <c r="K54" s="25">
        <f t="shared" si="94"/>
        <v>1</v>
      </c>
      <c r="L54" s="25">
        <f t="shared" si="94"/>
        <v>1</v>
      </c>
      <c r="M54" s="25">
        <f t="shared" si="94"/>
        <v>1</v>
      </c>
      <c r="N54" s="25">
        <f t="shared" si="94"/>
        <v>1</v>
      </c>
      <c r="O54" s="25">
        <f t="shared" si="94"/>
        <v>1</v>
      </c>
      <c r="P54" s="25">
        <f t="shared" si="94"/>
        <v>1</v>
      </c>
      <c r="Q54" s="25">
        <f t="shared" si="94"/>
        <v>1</v>
      </c>
      <c r="R54" s="25">
        <f t="shared" si="94"/>
        <v>1</v>
      </c>
      <c r="S54" s="25">
        <f t="shared" si="94"/>
        <v>1</v>
      </c>
      <c r="T54" s="25">
        <f t="shared" si="94"/>
        <v>1</v>
      </c>
      <c r="U54" s="25">
        <f t="shared" si="94"/>
        <v>1</v>
      </c>
      <c r="V54" s="25">
        <f t="shared" si="94"/>
        <v>1</v>
      </c>
      <c r="W54" s="25">
        <f t="shared" si="94"/>
        <v>1</v>
      </c>
      <c r="X54" s="25">
        <f t="shared" si="94"/>
        <v>1</v>
      </c>
      <c r="Y54" s="25">
        <f t="shared" si="94"/>
        <v>1</v>
      </c>
      <c r="Z54" s="25">
        <f t="shared" si="94"/>
        <v>1</v>
      </c>
      <c r="AA54" s="25">
        <f t="shared" si="69"/>
        <v>1</v>
      </c>
      <c r="AB54" s="25">
        <f t="shared" si="70"/>
        <v>1</v>
      </c>
      <c r="AC54" s="25">
        <f t="shared" si="71"/>
        <v>1</v>
      </c>
      <c r="AD54" s="25">
        <f t="shared" si="72"/>
        <v>1</v>
      </c>
      <c r="AE54" s="25">
        <f t="shared" si="73"/>
        <v>1</v>
      </c>
      <c r="AF54" s="25">
        <f t="shared" si="74"/>
        <v>1</v>
      </c>
      <c r="AG54" s="25">
        <f t="shared" si="75"/>
        <v>1</v>
      </c>
      <c r="AH54" s="25">
        <f t="shared" si="76"/>
        <v>1</v>
      </c>
      <c r="AI54" s="25">
        <f t="shared" si="77"/>
        <v>1</v>
      </c>
      <c r="AJ54" s="25">
        <f t="shared" si="78"/>
        <v>1</v>
      </c>
    </row>
    <row r="55" spans="1:36" x14ac:dyDescent="0.3">
      <c r="A55" s="9" t="s">
        <v>152</v>
      </c>
      <c r="B55" s="9" t="str">
        <f t="shared" si="47"/>
        <v>sim7</v>
      </c>
      <c r="C55" s="25">
        <v>1</v>
      </c>
      <c r="D55" s="25">
        <f t="shared" ref="D55:Z55" si="95">C$38</f>
        <v>1</v>
      </c>
      <c r="E55" s="25">
        <f t="shared" si="95"/>
        <v>1</v>
      </c>
      <c r="F55" s="25">
        <f t="shared" si="95"/>
        <v>1</v>
      </c>
      <c r="G55" s="25">
        <f t="shared" si="95"/>
        <v>1</v>
      </c>
      <c r="H55" s="25">
        <f t="shared" si="95"/>
        <v>1</v>
      </c>
      <c r="I55" s="25">
        <f t="shared" si="95"/>
        <v>1</v>
      </c>
      <c r="J55" s="25">
        <f t="shared" si="95"/>
        <v>1</v>
      </c>
      <c r="K55" s="25">
        <f t="shared" si="95"/>
        <v>1</v>
      </c>
      <c r="L55" s="25">
        <f t="shared" si="95"/>
        <v>1</v>
      </c>
      <c r="M55" s="25">
        <f t="shared" si="95"/>
        <v>1</v>
      </c>
      <c r="N55" s="25">
        <f t="shared" si="95"/>
        <v>1</v>
      </c>
      <c r="O55" s="25">
        <f t="shared" si="95"/>
        <v>1</v>
      </c>
      <c r="P55" s="25">
        <f t="shared" si="95"/>
        <v>1</v>
      </c>
      <c r="Q55" s="25">
        <f t="shared" si="95"/>
        <v>1</v>
      </c>
      <c r="R55" s="25">
        <f t="shared" si="95"/>
        <v>1</v>
      </c>
      <c r="S55" s="25">
        <f t="shared" si="95"/>
        <v>1</v>
      </c>
      <c r="T55" s="25">
        <f t="shared" si="95"/>
        <v>1</v>
      </c>
      <c r="U55" s="25">
        <f t="shared" si="95"/>
        <v>1</v>
      </c>
      <c r="V55" s="25">
        <f t="shared" si="95"/>
        <v>1</v>
      </c>
      <c r="W55" s="25">
        <f t="shared" si="95"/>
        <v>1</v>
      </c>
      <c r="X55" s="25">
        <f t="shared" si="95"/>
        <v>1</v>
      </c>
      <c r="Y55" s="25">
        <f t="shared" si="95"/>
        <v>1</v>
      </c>
      <c r="Z55" s="25">
        <f t="shared" si="95"/>
        <v>1</v>
      </c>
      <c r="AA55" s="25">
        <f t="shared" si="69"/>
        <v>1</v>
      </c>
      <c r="AB55" s="25">
        <f t="shared" si="70"/>
        <v>1</v>
      </c>
      <c r="AC55" s="25">
        <f t="shared" si="71"/>
        <v>1</v>
      </c>
      <c r="AD55" s="25">
        <f t="shared" si="72"/>
        <v>1</v>
      </c>
      <c r="AE55" s="25">
        <f t="shared" si="73"/>
        <v>1</v>
      </c>
      <c r="AF55" s="25">
        <f t="shared" si="74"/>
        <v>1</v>
      </c>
      <c r="AG55" s="25">
        <f t="shared" si="75"/>
        <v>1</v>
      </c>
      <c r="AH55" s="25">
        <f t="shared" si="76"/>
        <v>1</v>
      </c>
      <c r="AI55" s="25">
        <f t="shared" si="77"/>
        <v>1</v>
      </c>
      <c r="AJ55" s="25">
        <f t="shared" si="78"/>
        <v>1</v>
      </c>
    </row>
    <row r="56" spans="1:36" x14ac:dyDescent="0.3">
      <c r="A56" s="9" t="s">
        <v>152</v>
      </c>
      <c r="B56" s="9" t="str">
        <f t="shared" si="47"/>
        <v>sim8</v>
      </c>
      <c r="C56" s="25">
        <v>1</v>
      </c>
      <c r="D56" s="25">
        <f t="shared" ref="D56:Z56" si="96">C$38</f>
        <v>1</v>
      </c>
      <c r="E56" s="25">
        <f t="shared" si="96"/>
        <v>1</v>
      </c>
      <c r="F56" s="25">
        <f t="shared" si="96"/>
        <v>1</v>
      </c>
      <c r="G56" s="25">
        <f t="shared" si="96"/>
        <v>1</v>
      </c>
      <c r="H56" s="25">
        <f t="shared" si="96"/>
        <v>1</v>
      </c>
      <c r="I56" s="25">
        <f t="shared" si="96"/>
        <v>1</v>
      </c>
      <c r="J56" s="25">
        <f t="shared" si="96"/>
        <v>1</v>
      </c>
      <c r="K56" s="25">
        <f t="shared" si="96"/>
        <v>1</v>
      </c>
      <c r="L56" s="25">
        <f t="shared" si="96"/>
        <v>1</v>
      </c>
      <c r="M56" s="25">
        <f t="shared" si="96"/>
        <v>1</v>
      </c>
      <c r="N56" s="25">
        <f t="shared" si="96"/>
        <v>1</v>
      </c>
      <c r="O56" s="25">
        <f t="shared" si="96"/>
        <v>1</v>
      </c>
      <c r="P56" s="25">
        <f t="shared" si="96"/>
        <v>1</v>
      </c>
      <c r="Q56" s="25">
        <f t="shared" si="96"/>
        <v>1</v>
      </c>
      <c r="R56" s="25">
        <f t="shared" si="96"/>
        <v>1</v>
      </c>
      <c r="S56" s="25">
        <f t="shared" si="96"/>
        <v>1</v>
      </c>
      <c r="T56" s="25">
        <f t="shared" si="96"/>
        <v>1</v>
      </c>
      <c r="U56" s="25">
        <f t="shared" si="96"/>
        <v>1</v>
      </c>
      <c r="V56" s="25">
        <f t="shared" si="96"/>
        <v>1</v>
      </c>
      <c r="W56" s="25">
        <f t="shared" si="96"/>
        <v>1</v>
      </c>
      <c r="X56" s="25">
        <f t="shared" si="96"/>
        <v>1</v>
      </c>
      <c r="Y56" s="25">
        <f t="shared" si="96"/>
        <v>1</v>
      </c>
      <c r="Z56" s="25">
        <f t="shared" si="96"/>
        <v>1</v>
      </c>
      <c r="AA56" s="25">
        <f t="shared" si="69"/>
        <v>1</v>
      </c>
      <c r="AB56" s="25">
        <f t="shared" si="70"/>
        <v>1</v>
      </c>
      <c r="AC56" s="25">
        <f t="shared" si="71"/>
        <v>1</v>
      </c>
      <c r="AD56" s="25">
        <f t="shared" si="72"/>
        <v>1</v>
      </c>
      <c r="AE56" s="25">
        <f t="shared" si="73"/>
        <v>1</v>
      </c>
      <c r="AF56" s="25">
        <f t="shared" si="74"/>
        <v>1</v>
      </c>
      <c r="AG56" s="25">
        <f t="shared" si="75"/>
        <v>1</v>
      </c>
      <c r="AH56" s="25">
        <f t="shared" si="76"/>
        <v>1</v>
      </c>
      <c r="AI56" s="25">
        <f t="shared" si="77"/>
        <v>1</v>
      </c>
      <c r="AJ56" s="25">
        <f t="shared" si="78"/>
        <v>1</v>
      </c>
    </row>
    <row r="57" spans="1:36" x14ac:dyDescent="0.3">
      <c r="A57" s="9" t="s">
        <v>152</v>
      </c>
      <c r="B57" s="9" t="str">
        <f t="shared" si="47"/>
        <v>sim9</v>
      </c>
      <c r="C57" s="25">
        <v>1</v>
      </c>
      <c r="D57" s="25">
        <f t="shared" ref="D57:Z57" si="97">C$38</f>
        <v>1</v>
      </c>
      <c r="E57" s="25">
        <f t="shared" si="97"/>
        <v>1</v>
      </c>
      <c r="F57" s="25">
        <f t="shared" si="97"/>
        <v>1</v>
      </c>
      <c r="G57" s="25">
        <f t="shared" si="97"/>
        <v>1</v>
      </c>
      <c r="H57" s="25">
        <f t="shared" si="97"/>
        <v>1</v>
      </c>
      <c r="I57" s="25">
        <f t="shared" si="97"/>
        <v>1</v>
      </c>
      <c r="J57" s="25">
        <f t="shared" si="97"/>
        <v>1</v>
      </c>
      <c r="K57" s="25">
        <f t="shared" si="97"/>
        <v>1</v>
      </c>
      <c r="L57" s="25">
        <f t="shared" si="97"/>
        <v>1</v>
      </c>
      <c r="M57" s="25">
        <f t="shared" si="97"/>
        <v>1</v>
      </c>
      <c r="N57" s="25">
        <f t="shared" si="97"/>
        <v>1</v>
      </c>
      <c r="O57" s="25">
        <f t="shared" si="97"/>
        <v>1</v>
      </c>
      <c r="P57" s="25">
        <f t="shared" si="97"/>
        <v>1</v>
      </c>
      <c r="Q57" s="25">
        <f t="shared" si="97"/>
        <v>1</v>
      </c>
      <c r="R57" s="25">
        <f t="shared" si="97"/>
        <v>1</v>
      </c>
      <c r="S57" s="25">
        <f t="shared" si="97"/>
        <v>1</v>
      </c>
      <c r="T57" s="25">
        <f t="shared" si="97"/>
        <v>1</v>
      </c>
      <c r="U57" s="25">
        <f t="shared" si="97"/>
        <v>1</v>
      </c>
      <c r="V57" s="25">
        <f t="shared" si="97"/>
        <v>1</v>
      </c>
      <c r="W57" s="25">
        <f t="shared" si="97"/>
        <v>1</v>
      </c>
      <c r="X57" s="25">
        <f t="shared" si="97"/>
        <v>1</v>
      </c>
      <c r="Y57" s="25">
        <f t="shared" si="97"/>
        <v>1</v>
      </c>
      <c r="Z57" s="25">
        <f t="shared" si="97"/>
        <v>1</v>
      </c>
      <c r="AA57" s="25">
        <f t="shared" si="69"/>
        <v>1</v>
      </c>
      <c r="AB57" s="25">
        <f t="shared" si="70"/>
        <v>1</v>
      </c>
      <c r="AC57" s="25">
        <f t="shared" si="71"/>
        <v>1</v>
      </c>
      <c r="AD57" s="25">
        <f t="shared" si="72"/>
        <v>1</v>
      </c>
      <c r="AE57" s="25">
        <f t="shared" si="73"/>
        <v>1</v>
      </c>
      <c r="AF57" s="25">
        <f t="shared" si="74"/>
        <v>1</v>
      </c>
      <c r="AG57" s="25">
        <f t="shared" si="75"/>
        <v>1</v>
      </c>
      <c r="AH57" s="25">
        <f t="shared" si="76"/>
        <v>1</v>
      </c>
      <c r="AI57" s="25">
        <f t="shared" si="77"/>
        <v>1</v>
      </c>
      <c r="AJ57" s="25">
        <f t="shared" si="78"/>
        <v>1</v>
      </c>
    </row>
    <row r="61" spans="1:36" x14ac:dyDescent="0.3">
      <c r="E61" s="2" t="s">
        <v>178</v>
      </c>
    </row>
    <row r="62" spans="1:36" x14ac:dyDescent="0.3">
      <c r="E62" s="4" t="s">
        <v>177</v>
      </c>
      <c r="J62" s="4"/>
    </row>
    <row r="63" spans="1:36" x14ac:dyDescent="0.3">
      <c r="F63" t="s">
        <v>179</v>
      </c>
      <c r="G63" t="s">
        <v>180</v>
      </c>
      <c r="H63" t="s">
        <v>181</v>
      </c>
      <c r="I63" t="s">
        <v>182</v>
      </c>
      <c r="J63" t="s">
        <v>183</v>
      </c>
    </row>
    <row r="64" spans="1:36" x14ac:dyDescent="0.3">
      <c r="E64">
        <v>2005</v>
      </c>
      <c r="H64" s="23">
        <f t="shared" ref="H64:H67" si="98">H65+($H$69-H$70)</f>
        <v>0.91985987555159787</v>
      </c>
      <c r="I64" s="23">
        <f>H64</f>
        <v>0.91985987555159787</v>
      </c>
      <c r="J64" s="20">
        <f>I64/$I$64</f>
        <v>1</v>
      </c>
    </row>
    <row r="65" spans="5:10" x14ac:dyDescent="0.3">
      <c r="E65">
        <v>2006</v>
      </c>
      <c r="H65" s="23">
        <f t="shared" si="98"/>
        <v>0.91841673345050101</v>
      </c>
      <c r="I65" s="23">
        <f t="shared" ref="I65:I94" si="99">H65</f>
        <v>0.91841673345050101</v>
      </c>
      <c r="J65" s="20">
        <f t="shared" ref="J65:J94" si="100">I65/$I$64</f>
        <v>0.99843112832785375</v>
      </c>
    </row>
    <row r="66" spans="5:10" x14ac:dyDescent="0.3">
      <c r="E66">
        <v>2007</v>
      </c>
      <c r="H66" s="23">
        <f t="shared" si="98"/>
        <v>0.91697359134940415</v>
      </c>
      <c r="I66" s="23">
        <f t="shared" si="99"/>
        <v>0.91697359134940415</v>
      </c>
      <c r="J66" s="20">
        <f t="shared" si="100"/>
        <v>0.99686225665570749</v>
      </c>
    </row>
    <row r="67" spans="5:10" x14ac:dyDescent="0.3">
      <c r="E67">
        <v>2008</v>
      </c>
      <c r="H67" s="23">
        <f t="shared" si="98"/>
        <v>0.91553044924830729</v>
      </c>
      <c r="I67" s="23">
        <f t="shared" si="99"/>
        <v>0.91553044924830729</v>
      </c>
      <c r="J67" s="20">
        <f t="shared" si="100"/>
        <v>0.99529338498356135</v>
      </c>
    </row>
    <row r="68" spans="5:10" x14ac:dyDescent="0.3">
      <c r="E68">
        <v>2009</v>
      </c>
      <c r="H68" s="23">
        <f>H69+($H$69-H$70)</f>
        <v>0.91408730714721043</v>
      </c>
      <c r="I68" s="23">
        <f t="shared" si="99"/>
        <v>0.91408730714721043</v>
      </c>
      <c r="J68" s="20">
        <f t="shared" si="100"/>
        <v>0.99372451331141509</v>
      </c>
    </row>
    <row r="69" spans="5:10" x14ac:dyDescent="0.3">
      <c r="E69">
        <v>2010</v>
      </c>
      <c r="F69" s="22">
        <v>259685</v>
      </c>
      <c r="G69">
        <v>237</v>
      </c>
      <c r="H69" s="21">
        <f>G69*1000/F69</f>
        <v>0.91264416504611356</v>
      </c>
      <c r="I69" s="21">
        <f t="shared" si="99"/>
        <v>0.91264416504611356</v>
      </c>
      <c r="J69" s="20">
        <f t="shared" si="100"/>
        <v>0.99215564163926884</v>
      </c>
    </row>
    <row r="70" spans="5:10" x14ac:dyDescent="0.3">
      <c r="E70">
        <v>2011</v>
      </c>
      <c r="F70" s="22">
        <v>266681</v>
      </c>
      <c r="G70">
        <v>243</v>
      </c>
      <c r="H70" s="21">
        <f t="shared" ref="H70:H89" si="101">G70*1000/F70</f>
        <v>0.9112010229450167</v>
      </c>
      <c r="I70" s="21">
        <f t="shared" si="99"/>
        <v>0.9112010229450167</v>
      </c>
      <c r="J70" s="20">
        <f t="shared" si="100"/>
        <v>0.99058676996712258</v>
      </c>
    </row>
    <row r="71" spans="5:10" x14ac:dyDescent="0.3">
      <c r="E71">
        <v>2012</v>
      </c>
      <c r="F71" s="22">
        <v>274403</v>
      </c>
      <c r="G71">
        <v>250</v>
      </c>
      <c r="H71" s="21">
        <f t="shared" si="101"/>
        <v>0.91106875653691832</v>
      </c>
      <c r="I71" s="21">
        <f t="shared" si="99"/>
        <v>0.91106875653691832</v>
      </c>
      <c r="J71" s="20">
        <f t="shared" si="100"/>
        <v>0.99044298023173594</v>
      </c>
    </row>
    <row r="72" spans="5:10" x14ac:dyDescent="0.3">
      <c r="E72">
        <v>2013</v>
      </c>
      <c r="F72" s="22">
        <v>283914</v>
      </c>
      <c r="G72">
        <v>252</v>
      </c>
      <c r="H72" s="21">
        <f t="shared" si="101"/>
        <v>0.88759272173968173</v>
      </c>
      <c r="I72" s="21">
        <f t="shared" si="99"/>
        <v>0.88759272173968173</v>
      </c>
      <c r="J72" s="20">
        <f t="shared" si="100"/>
        <v>0.96492166397347534</v>
      </c>
    </row>
    <row r="73" spans="5:10" x14ac:dyDescent="0.3">
      <c r="E73">
        <v>2014</v>
      </c>
      <c r="F73" s="22">
        <v>290540</v>
      </c>
      <c r="G73">
        <v>252</v>
      </c>
      <c r="H73" s="21">
        <f t="shared" si="101"/>
        <v>0.86735045088455975</v>
      </c>
      <c r="I73" s="21">
        <f t="shared" si="99"/>
        <v>0.86735045088455975</v>
      </c>
      <c r="J73" s="20">
        <f t="shared" si="100"/>
        <v>0.94291584396422268</v>
      </c>
    </row>
    <row r="74" spans="5:10" x14ac:dyDescent="0.3">
      <c r="E74">
        <v>2015</v>
      </c>
      <c r="F74" s="22">
        <v>300425</v>
      </c>
      <c r="G74">
        <v>259</v>
      </c>
      <c r="H74" s="21">
        <f t="shared" si="101"/>
        <v>0.8621120079886827</v>
      </c>
      <c r="I74" s="21">
        <f t="shared" si="99"/>
        <v>0.8621120079886827</v>
      </c>
      <c r="J74" s="20">
        <f t="shared" si="100"/>
        <v>0.93722101692033644</v>
      </c>
    </row>
    <row r="75" spans="5:10" x14ac:dyDescent="0.3">
      <c r="E75">
        <v>2016</v>
      </c>
      <c r="F75" s="22">
        <v>310243</v>
      </c>
      <c r="G75">
        <v>264</v>
      </c>
      <c r="H75" s="21">
        <f t="shared" si="101"/>
        <v>0.85094587146204748</v>
      </c>
      <c r="I75" s="21">
        <f t="shared" si="99"/>
        <v>0.85094587146204748</v>
      </c>
      <c r="J75" s="20">
        <f t="shared" si="100"/>
        <v>0.92508206312594532</v>
      </c>
    </row>
    <row r="76" spans="5:10" x14ac:dyDescent="0.3">
      <c r="E76">
        <v>2017</v>
      </c>
      <c r="F76" s="22">
        <v>320751</v>
      </c>
      <c r="G76">
        <v>272</v>
      </c>
      <c r="H76" s="21">
        <f t="shared" si="101"/>
        <v>0.84800982693740623</v>
      </c>
      <c r="I76" s="21">
        <f t="shared" si="99"/>
        <v>0.84800982693740623</v>
      </c>
      <c r="J76" s="20">
        <f t="shared" si="100"/>
        <v>0.92189022423539624</v>
      </c>
    </row>
    <row r="77" spans="5:10" x14ac:dyDescent="0.3">
      <c r="E77">
        <v>2018</v>
      </c>
      <c r="F77" s="22">
        <v>332381</v>
      </c>
      <c r="G77">
        <v>286</v>
      </c>
      <c r="H77" s="21">
        <f t="shared" si="101"/>
        <v>0.86045832944723077</v>
      </c>
      <c r="I77" s="21">
        <f t="shared" si="99"/>
        <v>0.86045832944723077</v>
      </c>
      <c r="J77" s="20">
        <f t="shared" si="100"/>
        <v>0.93542326643093687</v>
      </c>
    </row>
    <row r="78" spans="5:10" x14ac:dyDescent="0.3">
      <c r="E78">
        <v>2019</v>
      </c>
      <c r="F78" s="22">
        <v>344726</v>
      </c>
      <c r="G78">
        <v>297</v>
      </c>
      <c r="H78" s="21">
        <f t="shared" si="101"/>
        <v>0.86155381375353179</v>
      </c>
      <c r="I78" s="21">
        <f t="shared" si="99"/>
        <v>0.86155381375353179</v>
      </c>
      <c r="J78" s="20">
        <f t="shared" si="100"/>
        <v>0.93661419163097792</v>
      </c>
    </row>
    <row r="79" spans="5:10" x14ac:dyDescent="0.3">
      <c r="E79">
        <v>2020</v>
      </c>
      <c r="F79" s="22">
        <v>355694</v>
      </c>
      <c r="G79">
        <v>306</v>
      </c>
      <c r="H79" s="21">
        <f t="shared" si="101"/>
        <v>0.86029002457168235</v>
      </c>
      <c r="I79" s="21">
        <f t="shared" si="99"/>
        <v>0.86029002457168235</v>
      </c>
      <c r="J79" s="20">
        <f t="shared" si="100"/>
        <v>0.93524029848112011</v>
      </c>
    </row>
    <row r="80" spans="5:10" x14ac:dyDescent="0.3">
      <c r="E80">
        <v>2021</v>
      </c>
      <c r="F80" s="22">
        <v>365826</v>
      </c>
      <c r="G80">
        <v>313</v>
      </c>
      <c r="H80" s="21">
        <f t="shared" si="101"/>
        <v>0.85559801654338397</v>
      </c>
      <c r="I80" s="21">
        <f t="shared" si="99"/>
        <v>0.85559801654338397</v>
      </c>
      <c r="J80" s="20">
        <f t="shared" si="100"/>
        <v>0.93013951285821761</v>
      </c>
    </row>
    <row r="81" spans="5:10" x14ac:dyDescent="0.3">
      <c r="E81">
        <v>2022</v>
      </c>
      <c r="F81" s="22">
        <v>375033</v>
      </c>
      <c r="G81">
        <v>319</v>
      </c>
      <c r="H81" s="21">
        <f t="shared" si="101"/>
        <v>0.85059181458698296</v>
      </c>
      <c r="I81" s="21">
        <f t="shared" si="99"/>
        <v>0.85059181458698296</v>
      </c>
      <c r="J81" s="20">
        <f t="shared" si="100"/>
        <v>0.92469716007225777</v>
      </c>
    </row>
    <row r="82" spans="5:10" x14ac:dyDescent="0.3">
      <c r="E82">
        <v>2023</v>
      </c>
      <c r="F82" s="22">
        <v>383914</v>
      </c>
      <c r="G82">
        <v>323</v>
      </c>
      <c r="H82" s="21">
        <f t="shared" si="101"/>
        <v>0.84133425715134114</v>
      </c>
      <c r="I82" s="21">
        <f t="shared" si="99"/>
        <v>0.84133425715134114</v>
      </c>
      <c r="J82" s="20">
        <f t="shared" si="100"/>
        <v>0.91463306478808137</v>
      </c>
    </row>
    <row r="83" spans="5:10" x14ac:dyDescent="0.3">
      <c r="E83">
        <v>2024</v>
      </c>
      <c r="F83" s="22">
        <v>392880</v>
      </c>
      <c r="G83">
        <v>330</v>
      </c>
      <c r="H83" s="21">
        <f t="shared" si="101"/>
        <v>0.83995113011606592</v>
      </c>
      <c r="I83" s="21">
        <f t="shared" si="99"/>
        <v>0.83995113011606592</v>
      </c>
      <c r="J83" s="20">
        <f t="shared" si="100"/>
        <v>0.91312943682034797</v>
      </c>
    </row>
    <row r="84" spans="5:10" x14ac:dyDescent="0.3">
      <c r="E84">
        <v>2025</v>
      </c>
      <c r="F84" s="22">
        <v>404358</v>
      </c>
      <c r="G84">
        <v>337</v>
      </c>
      <c r="H84" s="21">
        <f t="shared" si="101"/>
        <v>0.83341989029523345</v>
      </c>
      <c r="I84" s="21">
        <f t="shared" si="99"/>
        <v>0.83341989029523345</v>
      </c>
      <c r="J84" s="20">
        <f t="shared" si="100"/>
        <v>0.90602918166799007</v>
      </c>
    </row>
    <row r="85" spans="5:10" x14ac:dyDescent="0.3">
      <c r="E85">
        <v>2026</v>
      </c>
      <c r="F85" s="22">
        <v>415281</v>
      </c>
      <c r="G85">
        <v>348</v>
      </c>
      <c r="H85" s="21">
        <f t="shared" si="101"/>
        <v>0.83798680893178357</v>
      </c>
      <c r="I85" s="21">
        <f t="shared" si="99"/>
        <v>0.83798680893178357</v>
      </c>
      <c r="J85" s="20">
        <f t="shared" si="100"/>
        <v>0.91099397984859509</v>
      </c>
    </row>
    <row r="86" spans="5:10" x14ac:dyDescent="0.3">
      <c r="E86">
        <v>2027</v>
      </c>
      <c r="F86" s="22">
        <v>426196</v>
      </c>
      <c r="G86">
        <v>359</v>
      </c>
      <c r="H86" s="21">
        <f t="shared" si="101"/>
        <v>0.84233545129470944</v>
      </c>
      <c r="I86" s="21">
        <f t="shared" si="99"/>
        <v>0.84233545129470944</v>
      </c>
      <c r="J86" s="20">
        <f t="shared" si="100"/>
        <v>0.91572148506814632</v>
      </c>
    </row>
    <row r="87" spans="5:10" x14ac:dyDescent="0.3">
      <c r="E87">
        <v>2028</v>
      </c>
      <c r="F87" s="22">
        <v>436761</v>
      </c>
      <c r="G87">
        <v>365</v>
      </c>
      <c r="H87" s="21">
        <f t="shared" si="101"/>
        <v>0.83569732645542982</v>
      </c>
      <c r="I87" s="21">
        <f t="shared" si="99"/>
        <v>0.83569732645542982</v>
      </c>
      <c r="J87" s="20">
        <f t="shared" si="100"/>
        <v>0.90850503285003092</v>
      </c>
    </row>
    <row r="88" spans="5:10" x14ac:dyDescent="0.3">
      <c r="E88">
        <v>2029</v>
      </c>
      <c r="F88" s="22">
        <v>445888</v>
      </c>
      <c r="G88">
        <v>372</v>
      </c>
      <c r="H88" s="21">
        <f t="shared" si="101"/>
        <v>0.83429022534806951</v>
      </c>
      <c r="I88" s="21">
        <f t="shared" si="99"/>
        <v>0.83429022534806951</v>
      </c>
      <c r="J88" s="20">
        <f t="shared" si="100"/>
        <v>0.90697534213869679</v>
      </c>
    </row>
    <row r="89" spans="5:10" x14ac:dyDescent="0.3">
      <c r="E89">
        <v>2030</v>
      </c>
      <c r="F89" s="22">
        <v>454357</v>
      </c>
      <c r="G89">
        <v>381</v>
      </c>
      <c r="H89" s="21">
        <f t="shared" si="101"/>
        <v>0.83854766186060736</v>
      </c>
      <c r="I89" s="21">
        <f t="shared" si="99"/>
        <v>0.83854766186060736</v>
      </c>
      <c r="J89" s="20">
        <f t="shared" si="100"/>
        <v>0.91160369546260367</v>
      </c>
    </row>
    <row r="90" spans="5:10" x14ac:dyDescent="0.3">
      <c r="E90">
        <v>2031</v>
      </c>
      <c r="H90" s="23">
        <f>H89</f>
        <v>0.83854766186060736</v>
      </c>
      <c r="I90" s="23">
        <f t="shared" si="99"/>
        <v>0.83854766186060736</v>
      </c>
      <c r="J90" s="20">
        <f t="shared" si="100"/>
        <v>0.91160369546260367</v>
      </c>
    </row>
    <row r="91" spans="5:10" x14ac:dyDescent="0.3">
      <c r="E91">
        <v>2032</v>
      </c>
      <c r="H91" s="23">
        <f t="shared" ref="H91:H94" si="102">H90</f>
        <v>0.83854766186060736</v>
      </c>
      <c r="I91" s="23">
        <f t="shared" si="99"/>
        <v>0.83854766186060736</v>
      </c>
      <c r="J91" s="20">
        <f t="shared" si="100"/>
        <v>0.91160369546260367</v>
      </c>
    </row>
    <row r="92" spans="5:10" x14ac:dyDescent="0.3">
      <c r="E92">
        <v>2033</v>
      </c>
      <c r="H92" s="23">
        <f t="shared" si="102"/>
        <v>0.83854766186060736</v>
      </c>
      <c r="I92" s="23">
        <f t="shared" si="99"/>
        <v>0.83854766186060736</v>
      </c>
      <c r="J92" s="20">
        <f t="shared" si="100"/>
        <v>0.91160369546260367</v>
      </c>
    </row>
    <row r="93" spans="5:10" x14ac:dyDescent="0.3">
      <c r="E93">
        <v>2034</v>
      </c>
      <c r="H93" s="23">
        <f t="shared" si="102"/>
        <v>0.83854766186060736</v>
      </c>
      <c r="I93" s="23">
        <f t="shared" si="99"/>
        <v>0.83854766186060736</v>
      </c>
      <c r="J93" s="20">
        <f t="shared" si="100"/>
        <v>0.91160369546260367</v>
      </c>
    </row>
    <row r="94" spans="5:10" x14ac:dyDescent="0.3">
      <c r="E94">
        <v>2035</v>
      </c>
      <c r="H94" s="23">
        <f t="shared" si="102"/>
        <v>0.83854766186060736</v>
      </c>
      <c r="I94" s="23">
        <f t="shared" si="99"/>
        <v>0.83854766186060736</v>
      </c>
      <c r="J94" s="20">
        <f t="shared" si="100"/>
        <v>0.91160369546260367</v>
      </c>
    </row>
    <row r="95" spans="5:10" x14ac:dyDescent="0.3">
      <c r="H95" s="21"/>
    </row>
  </sheetData>
  <conditionalFormatting sqref="C8:AJ57">
    <cfRule type="cellIs" dxfId="5" priority="8" operator="equal">
      <formula>"eps"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7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B8" sqref="B8"/>
    </sheetView>
  </sheetViews>
  <sheetFormatPr defaultRowHeight="14.4" x14ac:dyDescent="0.3"/>
  <sheetData>
    <row r="1" spans="1:35" ht="18.75" x14ac:dyDescent="0.3">
      <c r="A1" s="1" t="s">
        <v>197</v>
      </c>
    </row>
    <row r="2" spans="1:35" ht="15" x14ac:dyDescent="0.25">
      <c r="A2" s="4" t="s">
        <v>198</v>
      </c>
    </row>
    <row r="3" spans="1:35" ht="15" x14ac:dyDescent="0.25">
      <c r="A3" s="4" t="s">
        <v>199</v>
      </c>
    </row>
    <row r="7" spans="1:35" ht="15" x14ac:dyDescent="0.25">
      <c r="B7" s="24">
        <v>2007</v>
      </c>
      <c r="C7" s="24">
        <f>B7+1</f>
        <v>2008</v>
      </c>
      <c r="D7" s="24">
        <f t="shared" ref="D7:Y7" si="0">C7+1</f>
        <v>2009</v>
      </c>
      <c r="E7" s="24">
        <f t="shared" si="0"/>
        <v>2010</v>
      </c>
      <c r="F7" s="24">
        <f t="shared" si="0"/>
        <v>2011</v>
      </c>
      <c r="G7" s="24">
        <f t="shared" si="0"/>
        <v>2012</v>
      </c>
      <c r="H7" s="24">
        <f t="shared" si="0"/>
        <v>2013</v>
      </c>
      <c r="I7" s="24">
        <f t="shared" si="0"/>
        <v>2014</v>
      </c>
      <c r="J7" s="24">
        <f t="shared" si="0"/>
        <v>2015</v>
      </c>
      <c r="K7" s="24">
        <f t="shared" si="0"/>
        <v>2016</v>
      </c>
      <c r="L7" s="24">
        <f t="shared" si="0"/>
        <v>2017</v>
      </c>
      <c r="M7" s="24">
        <f t="shared" si="0"/>
        <v>2018</v>
      </c>
      <c r="N7" s="24">
        <f t="shared" si="0"/>
        <v>2019</v>
      </c>
      <c r="O7" s="24">
        <f t="shared" si="0"/>
        <v>2020</v>
      </c>
      <c r="P7" s="24">
        <f t="shared" si="0"/>
        <v>2021</v>
      </c>
      <c r="Q7" s="24">
        <f t="shared" si="0"/>
        <v>2022</v>
      </c>
      <c r="R7" s="24">
        <f t="shared" si="0"/>
        <v>2023</v>
      </c>
      <c r="S7" s="24">
        <f t="shared" si="0"/>
        <v>2024</v>
      </c>
      <c r="T7" s="24">
        <f t="shared" si="0"/>
        <v>2025</v>
      </c>
      <c r="U7" s="24">
        <f t="shared" si="0"/>
        <v>2026</v>
      </c>
      <c r="V7" s="24">
        <f t="shared" si="0"/>
        <v>2027</v>
      </c>
      <c r="W7" s="24">
        <f t="shared" si="0"/>
        <v>2028</v>
      </c>
      <c r="X7" s="24">
        <f t="shared" si="0"/>
        <v>2029</v>
      </c>
      <c r="Y7" s="24">
        <f t="shared" si="0"/>
        <v>2030</v>
      </c>
      <c r="Z7" s="24">
        <f t="shared" ref="Z7:AI7" si="1">Y7+1</f>
        <v>2031</v>
      </c>
      <c r="AA7" s="24">
        <f t="shared" si="1"/>
        <v>2032</v>
      </c>
      <c r="AB7" s="24">
        <f t="shared" si="1"/>
        <v>2033</v>
      </c>
      <c r="AC7" s="24">
        <f t="shared" si="1"/>
        <v>2034</v>
      </c>
      <c r="AD7" s="24">
        <f t="shared" si="1"/>
        <v>2035</v>
      </c>
      <c r="AE7" s="24">
        <f t="shared" si="1"/>
        <v>2036</v>
      </c>
      <c r="AF7" s="24">
        <f t="shared" si="1"/>
        <v>2037</v>
      </c>
      <c r="AG7" s="24">
        <f t="shared" si="1"/>
        <v>2038</v>
      </c>
      <c r="AH7" s="24">
        <f t="shared" si="1"/>
        <v>2039</v>
      </c>
      <c r="AI7" s="24">
        <f t="shared" si="1"/>
        <v>2040</v>
      </c>
    </row>
    <row r="8" spans="1:35" ht="15" x14ac:dyDescent="0.25">
      <c r="A8" t="str">
        <f>Sets!F8</f>
        <v>base</v>
      </c>
      <c r="B8" s="18">
        <v>6.250240625</v>
      </c>
      <c r="C8" s="18">
        <v>12.370844375000003</v>
      </c>
      <c r="D8" s="18">
        <v>17.425470125000004</v>
      </c>
      <c r="E8" s="18">
        <v>23.218054100000003</v>
      </c>
      <c r="F8" s="18">
        <v>39.237993625000001</v>
      </c>
      <c r="G8" s="18">
        <v>43.275750899999998</v>
      </c>
      <c r="H8" s="18">
        <v>47.351484625000005</v>
      </c>
      <c r="I8" s="18">
        <v>42.631299999999996</v>
      </c>
      <c r="J8" s="18">
        <v>45.441625000000002</v>
      </c>
      <c r="K8" s="18">
        <v>41.708374999999997</v>
      </c>
      <c r="L8" s="18">
        <v>49.468495100000013</v>
      </c>
      <c r="M8" s="18">
        <v>46.636318900000006</v>
      </c>
      <c r="N8" s="18">
        <v>49.744087800000017</v>
      </c>
      <c r="O8" s="18">
        <v>60.160772550000019</v>
      </c>
      <c r="P8" s="18">
        <v>57.009906700000016</v>
      </c>
      <c r="Q8" s="18">
        <v>64.016809750000007</v>
      </c>
      <c r="R8" s="18">
        <v>69.182097249999998</v>
      </c>
      <c r="S8" s="18">
        <v>88.441609450000001</v>
      </c>
      <c r="T8" s="18">
        <v>63.249969899999996</v>
      </c>
      <c r="U8" s="18">
        <v>63.607298400000005</v>
      </c>
      <c r="V8" s="18">
        <v>39.666611750000001</v>
      </c>
      <c r="W8" s="18">
        <v>52.977229550000004</v>
      </c>
      <c r="X8" s="18">
        <v>36.906631400000002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</row>
    <row r="9" spans="1:35" ht="15" x14ac:dyDescent="0.25">
      <c r="A9" t="str">
        <f>Sets!F9</f>
        <v>sim1</v>
      </c>
      <c r="B9" s="18">
        <v>6.250240625</v>
      </c>
      <c r="C9" s="18">
        <v>12.370844375000003</v>
      </c>
      <c r="D9" s="18">
        <v>17.425470125000004</v>
      </c>
      <c r="E9" s="18">
        <v>23.218054100000003</v>
      </c>
      <c r="F9" s="18">
        <v>39.237993625000001</v>
      </c>
      <c r="G9" s="18">
        <v>43.275750899999998</v>
      </c>
      <c r="H9" s="18">
        <v>47.351484625000005</v>
      </c>
      <c r="I9" s="18">
        <v>42.631299999999996</v>
      </c>
      <c r="J9" s="18">
        <v>45.441625000000002</v>
      </c>
      <c r="K9" s="18">
        <v>41.708374999999997</v>
      </c>
      <c r="L9" s="18">
        <v>49.468495100000013</v>
      </c>
      <c r="M9" s="18">
        <v>46.636318900000006</v>
      </c>
      <c r="N9" s="18">
        <v>49.744087800000017</v>
      </c>
      <c r="O9" s="18">
        <v>60.160772550000019</v>
      </c>
      <c r="P9" s="18">
        <v>57.009906700000016</v>
      </c>
      <c r="Q9" s="18">
        <v>64.016809750000007</v>
      </c>
      <c r="R9" s="18">
        <v>69.182097249999998</v>
      </c>
      <c r="S9" s="18">
        <v>88.441609450000001</v>
      </c>
      <c r="T9" s="18">
        <v>63.249969899999996</v>
      </c>
      <c r="U9" s="18">
        <v>63.607298400000005</v>
      </c>
      <c r="V9" s="18">
        <v>39.666611750000001</v>
      </c>
      <c r="W9" s="18">
        <v>52.977229550000004</v>
      </c>
      <c r="X9" s="18">
        <v>36.906631400000002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</row>
    <row r="10" spans="1:35" ht="15" x14ac:dyDescent="0.25">
      <c r="A10" t="str">
        <f>Sets!F10</f>
        <v>sim2</v>
      </c>
      <c r="B10" s="18">
        <v>6.250240625</v>
      </c>
      <c r="C10" s="18">
        <v>12.370844375000003</v>
      </c>
      <c r="D10" s="18">
        <v>17.425470125000004</v>
      </c>
      <c r="E10" s="18">
        <v>23.218054100000003</v>
      </c>
      <c r="F10" s="18">
        <v>39.237993625000001</v>
      </c>
      <c r="G10" s="18">
        <v>43.275750899999998</v>
      </c>
      <c r="H10" s="18">
        <v>47.351484625000005</v>
      </c>
      <c r="I10" s="18">
        <v>42.631299999999996</v>
      </c>
      <c r="J10" s="18">
        <v>45.441625000000002</v>
      </c>
      <c r="K10" s="18">
        <v>41.708374999999997</v>
      </c>
      <c r="L10" s="18">
        <v>49.468495100000013</v>
      </c>
      <c r="M10" s="18">
        <v>46.636318900000006</v>
      </c>
      <c r="N10" s="18">
        <v>49.744087800000017</v>
      </c>
      <c r="O10" s="18">
        <v>60.160772550000019</v>
      </c>
      <c r="P10" s="18">
        <v>57.009906700000016</v>
      </c>
      <c r="Q10" s="18">
        <v>64.016809750000007</v>
      </c>
      <c r="R10" s="18">
        <v>69.182097249999998</v>
      </c>
      <c r="S10" s="18">
        <v>88.441609450000001</v>
      </c>
      <c r="T10" s="18">
        <v>63.249969899999996</v>
      </c>
      <c r="U10" s="18">
        <v>63.607298400000005</v>
      </c>
      <c r="V10" s="18">
        <v>39.666611750000001</v>
      </c>
      <c r="W10" s="18">
        <v>52.977229550000004</v>
      </c>
      <c r="X10" s="18">
        <v>36.906631400000002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</row>
    <row r="11" spans="1:35" ht="15" x14ac:dyDescent="0.25">
      <c r="A11" t="str">
        <f>Sets!F11</f>
        <v>sim3</v>
      </c>
      <c r="B11" s="18">
        <v>6.250240625</v>
      </c>
      <c r="C11" s="18">
        <v>12.370844375000003</v>
      </c>
      <c r="D11" s="18">
        <v>17.425470125000004</v>
      </c>
      <c r="E11" s="18">
        <v>23.218054100000003</v>
      </c>
      <c r="F11" s="18">
        <v>39.237993625000001</v>
      </c>
      <c r="G11" s="18">
        <v>43.275750899999998</v>
      </c>
      <c r="H11" s="18">
        <v>47.351484625000005</v>
      </c>
      <c r="I11" s="18">
        <v>42.631299999999996</v>
      </c>
      <c r="J11" s="18">
        <v>45.441625000000002</v>
      </c>
      <c r="K11" s="18">
        <v>41.708374999999997</v>
      </c>
      <c r="L11" s="18">
        <v>49.468495100000013</v>
      </c>
      <c r="M11" s="18">
        <v>46.636318900000006</v>
      </c>
      <c r="N11" s="18">
        <v>49.744087800000017</v>
      </c>
      <c r="O11" s="18">
        <v>60.160772550000019</v>
      </c>
      <c r="P11" s="18">
        <v>57.009906700000016</v>
      </c>
      <c r="Q11" s="18">
        <v>64.016809750000007</v>
      </c>
      <c r="R11" s="18">
        <v>69.182097249999998</v>
      </c>
      <c r="S11" s="18">
        <v>88.441609450000001</v>
      </c>
      <c r="T11" s="18">
        <v>63.249969899999996</v>
      </c>
      <c r="U11" s="18">
        <v>63.607298400000005</v>
      </c>
      <c r="V11" s="18">
        <v>39.666611750000001</v>
      </c>
      <c r="W11" s="18">
        <v>52.977229550000004</v>
      </c>
      <c r="X11" s="18">
        <v>36.906631400000002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1:35" ht="15" x14ac:dyDescent="0.25">
      <c r="A12" t="str">
        <f>Sets!F12</f>
        <v>sim4</v>
      </c>
      <c r="B12" s="18">
        <v>6.250240625</v>
      </c>
      <c r="C12" s="18">
        <v>12.370844375000003</v>
      </c>
      <c r="D12" s="18">
        <v>17.425470125000004</v>
      </c>
      <c r="E12" s="18">
        <v>23.218054100000003</v>
      </c>
      <c r="F12" s="18">
        <v>39.237993625000001</v>
      </c>
      <c r="G12" s="18">
        <v>43.275750899999998</v>
      </c>
      <c r="H12" s="18">
        <v>47.351484625000005</v>
      </c>
      <c r="I12" s="18">
        <v>42.631299999999996</v>
      </c>
      <c r="J12" s="18">
        <v>45.441625000000002</v>
      </c>
      <c r="K12" s="18">
        <v>41.708374999999997</v>
      </c>
      <c r="L12" s="18">
        <v>49.468495100000013</v>
      </c>
      <c r="M12" s="18">
        <v>46.636318900000006</v>
      </c>
      <c r="N12" s="18">
        <v>49.744087800000017</v>
      </c>
      <c r="O12" s="18">
        <v>60.160772550000019</v>
      </c>
      <c r="P12" s="18">
        <v>57.009906700000016</v>
      </c>
      <c r="Q12" s="18">
        <v>64.016809750000007</v>
      </c>
      <c r="R12" s="18">
        <v>69.182097249999998</v>
      </c>
      <c r="S12" s="18">
        <v>88.441609450000001</v>
      </c>
      <c r="T12" s="18">
        <v>63.249969899999996</v>
      </c>
      <c r="U12" s="18">
        <v>63.607298400000005</v>
      </c>
      <c r="V12" s="18">
        <v>39.666611750000001</v>
      </c>
      <c r="W12" s="18">
        <v>52.977229550000004</v>
      </c>
      <c r="X12" s="18">
        <v>36.906631400000002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</row>
    <row r="13" spans="1:35" ht="15" x14ac:dyDescent="0.25">
      <c r="A13" t="str">
        <f>Sets!F13</f>
        <v>sim5</v>
      </c>
      <c r="B13" s="18">
        <v>6.250240625</v>
      </c>
      <c r="C13" s="18">
        <v>12.370844375000003</v>
      </c>
      <c r="D13" s="18">
        <v>17.425470125000004</v>
      </c>
      <c r="E13" s="18">
        <v>23.218054100000003</v>
      </c>
      <c r="F13" s="18">
        <v>39.237993625000001</v>
      </c>
      <c r="G13" s="18">
        <v>43.275750899999998</v>
      </c>
      <c r="H13" s="18">
        <v>47.351484625000005</v>
      </c>
      <c r="I13" s="18">
        <v>42.631299999999996</v>
      </c>
      <c r="J13" s="18">
        <v>45.441625000000002</v>
      </c>
      <c r="K13" s="18">
        <v>41.708374999999997</v>
      </c>
      <c r="L13" s="18">
        <v>49.468495100000013</v>
      </c>
      <c r="M13" s="18">
        <v>46.636318900000006</v>
      </c>
      <c r="N13" s="18">
        <v>49.744087800000017</v>
      </c>
      <c r="O13" s="18">
        <v>60.160772550000019</v>
      </c>
      <c r="P13" s="18">
        <v>57.009906700000016</v>
      </c>
      <c r="Q13" s="18">
        <v>64.016809750000007</v>
      </c>
      <c r="R13" s="18">
        <v>69.182097249999998</v>
      </c>
      <c r="S13" s="18">
        <v>88.441609450000001</v>
      </c>
      <c r="T13" s="18">
        <v>63.249969899999996</v>
      </c>
      <c r="U13" s="18">
        <v>63.607298400000005</v>
      </c>
      <c r="V13" s="18">
        <v>39.666611750000001</v>
      </c>
      <c r="W13" s="18">
        <v>52.977229550000004</v>
      </c>
      <c r="X13" s="18">
        <v>36.906631400000002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</row>
    <row r="14" spans="1:35" ht="15" x14ac:dyDescent="0.25">
      <c r="A14" t="str">
        <f>Sets!F14</f>
        <v>sim6</v>
      </c>
      <c r="B14" s="18">
        <v>6.250240625</v>
      </c>
      <c r="C14" s="18">
        <v>12.370844375000003</v>
      </c>
      <c r="D14" s="18">
        <v>17.425470125000004</v>
      </c>
      <c r="E14" s="18">
        <v>23.218054100000003</v>
      </c>
      <c r="F14" s="18">
        <v>39.237993625000001</v>
      </c>
      <c r="G14" s="18">
        <v>43.275750899999998</v>
      </c>
      <c r="H14" s="18">
        <v>47.351484625000005</v>
      </c>
      <c r="I14" s="18">
        <v>42.631299999999996</v>
      </c>
      <c r="J14" s="18">
        <v>45.441625000000002</v>
      </c>
      <c r="K14" s="18">
        <v>41.708374999999997</v>
      </c>
      <c r="L14" s="18">
        <v>49.468495100000013</v>
      </c>
      <c r="M14" s="18">
        <v>46.636318900000006</v>
      </c>
      <c r="N14" s="18">
        <v>49.744087800000017</v>
      </c>
      <c r="O14" s="18">
        <v>60.160772550000019</v>
      </c>
      <c r="P14" s="18">
        <v>57.009906700000016</v>
      </c>
      <c r="Q14" s="18">
        <v>64.016809750000007</v>
      </c>
      <c r="R14" s="18">
        <v>69.182097249999998</v>
      </c>
      <c r="S14" s="18">
        <v>88.441609450000001</v>
      </c>
      <c r="T14" s="18">
        <v>63.249969899999996</v>
      </c>
      <c r="U14" s="18">
        <v>63.607298400000005</v>
      </c>
      <c r="V14" s="18">
        <v>39.666611750000001</v>
      </c>
      <c r="W14" s="18">
        <v>52.977229550000004</v>
      </c>
      <c r="X14" s="18">
        <v>36.906631400000002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</row>
    <row r="15" spans="1:35" ht="15" x14ac:dyDescent="0.25">
      <c r="A15" t="str">
        <f>Sets!F15</f>
        <v>sim7</v>
      </c>
      <c r="B15" s="18">
        <v>6.250240625</v>
      </c>
      <c r="C15" s="18">
        <v>12.370844375000003</v>
      </c>
      <c r="D15" s="18">
        <v>17.425470125000004</v>
      </c>
      <c r="E15" s="18">
        <v>23.218054100000003</v>
      </c>
      <c r="F15" s="18">
        <v>39.237993625000001</v>
      </c>
      <c r="G15" s="18">
        <v>43.275750899999998</v>
      </c>
      <c r="H15" s="18">
        <v>47.351484625000005</v>
      </c>
      <c r="I15" s="18">
        <v>42.631299999999996</v>
      </c>
      <c r="J15" s="18">
        <v>45.441625000000002</v>
      </c>
      <c r="K15" s="18">
        <v>41.708374999999997</v>
      </c>
      <c r="L15" s="18">
        <v>49.468495100000013</v>
      </c>
      <c r="M15" s="18">
        <v>46.636318900000006</v>
      </c>
      <c r="N15" s="18">
        <v>49.744087800000017</v>
      </c>
      <c r="O15" s="18">
        <v>60.160772550000019</v>
      </c>
      <c r="P15" s="18">
        <v>57.009906700000016</v>
      </c>
      <c r="Q15" s="18">
        <v>64.016809750000007</v>
      </c>
      <c r="R15" s="18">
        <v>69.182097249999998</v>
      </c>
      <c r="S15" s="18">
        <v>88.441609450000001</v>
      </c>
      <c r="T15" s="18">
        <v>63.249969899999996</v>
      </c>
      <c r="U15" s="18">
        <v>63.607298400000005</v>
      </c>
      <c r="V15" s="18">
        <v>39.666611750000001</v>
      </c>
      <c r="W15" s="18">
        <v>52.977229550000004</v>
      </c>
      <c r="X15" s="18">
        <v>36.906631400000002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</row>
    <row r="16" spans="1:35" ht="15" x14ac:dyDescent="0.25">
      <c r="A16" t="str">
        <f>Sets!F16</f>
        <v>sim8</v>
      </c>
      <c r="B16" s="18">
        <v>6.250240625</v>
      </c>
      <c r="C16" s="18">
        <v>12.370844375000003</v>
      </c>
      <c r="D16" s="18">
        <v>17.425470125000004</v>
      </c>
      <c r="E16" s="18">
        <v>23.218054100000003</v>
      </c>
      <c r="F16" s="18">
        <v>39.237993625000001</v>
      </c>
      <c r="G16" s="18">
        <v>43.275750899999998</v>
      </c>
      <c r="H16" s="18">
        <v>47.351484625000005</v>
      </c>
      <c r="I16" s="18">
        <v>42.631299999999996</v>
      </c>
      <c r="J16" s="18">
        <v>45.441625000000002</v>
      </c>
      <c r="K16" s="18">
        <v>41.708374999999997</v>
      </c>
      <c r="L16" s="18">
        <v>49.468495100000013</v>
      </c>
      <c r="M16" s="18">
        <v>46.636318900000006</v>
      </c>
      <c r="N16" s="18">
        <v>49.744087800000017</v>
      </c>
      <c r="O16" s="18">
        <v>60.160772550000019</v>
      </c>
      <c r="P16" s="18">
        <v>57.009906700000016</v>
      </c>
      <c r="Q16" s="18">
        <v>64.016809750000007</v>
      </c>
      <c r="R16" s="18">
        <v>69.182097249999998</v>
      </c>
      <c r="S16" s="18">
        <v>88.441609450000001</v>
      </c>
      <c r="T16" s="18">
        <v>63.249969899999996</v>
      </c>
      <c r="U16" s="18">
        <v>63.607298400000005</v>
      </c>
      <c r="V16" s="18">
        <v>39.666611750000001</v>
      </c>
      <c r="W16" s="18">
        <v>52.977229550000004</v>
      </c>
      <c r="X16" s="18">
        <v>36.906631400000002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</row>
    <row r="17" spans="1:35" ht="15" x14ac:dyDescent="0.25">
      <c r="A17" t="str">
        <f>Sets!F17</f>
        <v>sim9</v>
      </c>
      <c r="B17" s="18">
        <v>6.250240625</v>
      </c>
      <c r="C17" s="18">
        <v>12.370844375000003</v>
      </c>
      <c r="D17" s="18">
        <v>17.425470125000004</v>
      </c>
      <c r="E17" s="18">
        <v>23.218054100000003</v>
      </c>
      <c r="F17" s="18">
        <v>39.237993625000001</v>
      </c>
      <c r="G17" s="18">
        <v>43.275750899999998</v>
      </c>
      <c r="H17" s="18">
        <v>47.351484625000005</v>
      </c>
      <c r="I17" s="18">
        <v>42.631299999999996</v>
      </c>
      <c r="J17" s="18">
        <v>45.441625000000002</v>
      </c>
      <c r="K17" s="18">
        <v>41.708374999999997</v>
      </c>
      <c r="L17" s="18">
        <v>49.468495100000013</v>
      </c>
      <c r="M17" s="18">
        <v>46.636318900000006</v>
      </c>
      <c r="N17" s="18">
        <v>49.744087800000017</v>
      </c>
      <c r="O17" s="18">
        <v>60.160772550000019</v>
      </c>
      <c r="P17" s="18">
        <v>57.009906700000016</v>
      </c>
      <c r="Q17" s="18">
        <v>64.016809750000007</v>
      </c>
      <c r="R17" s="18">
        <v>69.182097249999998</v>
      </c>
      <c r="S17" s="18">
        <v>88.441609450000001</v>
      </c>
      <c r="T17" s="18">
        <v>63.249969899999996</v>
      </c>
      <c r="U17" s="18">
        <v>63.607298400000005</v>
      </c>
      <c r="V17" s="18">
        <v>39.666611750000001</v>
      </c>
      <c r="W17" s="18">
        <v>52.977229550000004</v>
      </c>
      <c r="X17" s="18">
        <v>36.906631400000002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</row>
  </sheetData>
  <conditionalFormatting sqref="B8:AI17">
    <cfRule type="cellIs" dxfId="4" priority="3" operator="equal">
      <formula>"eps"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117"/>
  <sheetViews>
    <sheetView zoomScale="80" zoomScaleNormal="80" workbookViewId="0">
      <pane xSplit="2" ySplit="7" topLeftCell="C8" activePane="bottomRight" state="frozen"/>
      <selection activeCell="C13" sqref="C13"/>
      <selection pane="topRight" activeCell="C13" sqref="C13"/>
      <selection pane="bottomLeft" activeCell="C13" sqref="C13"/>
      <selection pane="bottomRight" activeCell="A7" sqref="A7"/>
    </sheetView>
  </sheetViews>
  <sheetFormatPr defaultRowHeight="14.4" x14ac:dyDescent="0.3"/>
  <sheetData>
    <row r="1" spans="1:26" ht="18.75" x14ac:dyDescent="0.3">
      <c r="A1" s="1" t="s">
        <v>200</v>
      </c>
    </row>
    <row r="2" spans="1:26" ht="15" x14ac:dyDescent="0.25">
      <c r="A2" s="4" t="s">
        <v>201</v>
      </c>
    </row>
    <row r="3" spans="1:26" ht="15" x14ac:dyDescent="0.25">
      <c r="A3" s="4"/>
    </row>
    <row r="6" spans="1:26" ht="15" x14ac:dyDescent="0.25">
      <c r="C6" s="4" t="s">
        <v>224</v>
      </c>
    </row>
    <row r="7" spans="1:26" ht="15" x14ac:dyDescent="0.25">
      <c r="C7" s="24">
        <v>2007</v>
      </c>
      <c r="D7" s="24">
        <v>2008</v>
      </c>
      <c r="E7" s="24">
        <v>2009</v>
      </c>
      <c r="F7" s="24">
        <v>2010</v>
      </c>
      <c r="G7" s="24">
        <v>2011</v>
      </c>
      <c r="H7" s="24">
        <v>2012</v>
      </c>
      <c r="I7" s="24">
        <v>2013</v>
      </c>
      <c r="J7" s="24">
        <v>2014</v>
      </c>
      <c r="K7" s="24">
        <v>2015</v>
      </c>
      <c r="L7" s="24">
        <v>2016</v>
      </c>
      <c r="M7" s="24">
        <v>2017</v>
      </c>
      <c r="N7" s="24">
        <v>2018</v>
      </c>
      <c r="O7" s="24">
        <v>2019</v>
      </c>
      <c r="P7" s="24">
        <v>2020</v>
      </c>
      <c r="Q7" s="24">
        <v>2021</v>
      </c>
      <c r="R7" s="24">
        <v>2022</v>
      </c>
      <c r="S7" s="24">
        <v>2023</v>
      </c>
      <c r="T7" s="24">
        <v>2024</v>
      </c>
      <c r="U7" s="24">
        <v>2025</v>
      </c>
      <c r="V7" s="24">
        <v>2026</v>
      </c>
      <c r="W7" s="24">
        <v>2027</v>
      </c>
      <c r="X7" s="24">
        <v>2028</v>
      </c>
      <c r="Y7" s="24">
        <v>2029</v>
      </c>
      <c r="Z7" s="24">
        <v>2030</v>
      </c>
    </row>
    <row r="8" spans="1:26" ht="15" x14ac:dyDescent="0.25">
      <c r="A8" t="str">
        <f>Sets!F8</f>
        <v>base</v>
      </c>
      <c r="B8" s="24" t="s">
        <v>242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</row>
    <row r="9" spans="1:26" ht="15" x14ac:dyDescent="0.25">
      <c r="A9" t="str">
        <f>A8</f>
        <v>base</v>
      </c>
      <c r="B9" s="24" t="s">
        <v>243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</row>
    <row r="10" spans="1:26" ht="15" x14ac:dyDescent="0.25">
      <c r="A10" t="str">
        <f t="shared" ref="A10:A17" si="0">A9</f>
        <v>base</v>
      </c>
      <c r="B10" s="24" t="s">
        <v>110</v>
      </c>
      <c r="C10" s="20">
        <v>1</v>
      </c>
      <c r="D10" s="20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</row>
    <row r="11" spans="1:26" ht="15" x14ac:dyDescent="0.25">
      <c r="A11" t="str">
        <f t="shared" si="0"/>
        <v>base</v>
      </c>
      <c r="B11" s="24" t="s">
        <v>150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</row>
    <row r="12" spans="1:26" ht="15" x14ac:dyDescent="0.25">
      <c r="A12" t="str">
        <f t="shared" si="0"/>
        <v>base</v>
      </c>
      <c r="B12" s="24" t="s">
        <v>244</v>
      </c>
      <c r="C12" s="20">
        <v>1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</row>
    <row r="13" spans="1:26" ht="15" x14ac:dyDescent="0.25">
      <c r="A13" s="24" t="str">
        <f t="shared" si="0"/>
        <v>base</v>
      </c>
      <c r="B13" s="24" t="s">
        <v>245</v>
      </c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</row>
    <row r="14" spans="1:26" ht="15" x14ac:dyDescent="0.25">
      <c r="A14" s="24" t="str">
        <f t="shared" si="0"/>
        <v>base</v>
      </c>
      <c r="B14" s="24" t="s">
        <v>246</v>
      </c>
      <c r="C14" s="20">
        <v>1</v>
      </c>
      <c r="D14" s="20">
        <v>1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>
        <v>1</v>
      </c>
    </row>
    <row r="15" spans="1:26" ht="15" x14ac:dyDescent="0.25">
      <c r="A15" s="24" t="str">
        <f t="shared" si="0"/>
        <v>base</v>
      </c>
      <c r="B15" s="24" t="s">
        <v>249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>
        <v>1</v>
      </c>
    </row>
    <row r="16" spans="1:26" ht="15" x14ac:dyDescent="0.25">
      <c r="A16" s="24" t="str">
        <f t="shared" si="0"/>
        <v>base</v>
      </c>
      <c r="B16" s="24" t="s">
        <v>151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>
        <v>1</v>
      </c>
    </row>
    <row r="17" spans="1:26" ht="15" x14ac:dyDescent="0.25">
      <c r="A17" s="24" t="str">
        <f t="shared" si="0"/>
        <v>base</v>
      </c>
      <c r="B17" s="24" t="s">
        <v>111</v>
      </c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>
        <v>1</v>
      </c>
    </row>
    <row r="18" spans="1:26" ht="15" x14ac:dyDescent="0.25">
      <c r="A18" s="3" t="str">
        <f>A12</f>
        <v>base</v>
      </c>
      <c r="B18" s="3" t="s">
        <v>247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</row>
    <row r="19" spans="1:26" ht="15" x14ac:dyDescent="0.25">
      <c r="A19" t="str">
        <f>Sets!F9</f>
        <v>sim1</v>
      </c>
      <c r="B19" s="24" t="s">
        <v>242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20">
        <v>1</v>
      </c>
      <c r="T19" s="20">
        <v>1</v>
      </c>
      <c r="U19" s="20">
        <v>1</v>
      </c>
      <c r="V19" s="20">
        <v>1</v>
      </c>
      <c r="W19" s="20">
        <v>1</v>
      </c>
      <c r="X19" s="20">
        <v>1</v>
      </c>
      <c r="Y19" s="20">
        <v>1</v>
      </c>
      <c r="Z19" s="20">
        <v>1</v>
      </c>
    </row>
    <row r="20" spans="1:26" ht="15" x14ac:dyDescent="0.25">
      <c r="A20" s="24" t="str">
        <f>A19</f>
        <v>sim1</v>
      </c>
      <c r="B20" s="24" t="s">
        <v>243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  <c r="X20" s="20">
        <v>1</v>
      </c>
      <c r="Y20" s="20">
        <v>1</v>
      </c>
      <c r="Z20" s="20">
        <v>1</v>
      </c>
    </row>
    <row r="21" spans="1:26" ht="15" x14ac:dyDescent="0.25">
      <c r="A21" s="24" t="str">
        <f t="shared" ref="A21:A28" si="1">A20</f>
        <v>sim1</v>
      </c>
      <c r="B21" s="24" t="s">
        <v>110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1</v>
      </c>
      <c r="T21" s="20">
        <v>1</v>
      </c>
      <c r="U21" s="20">
        <v>1</v>
      </c>
      <c r="V21" s="20">
        <v>1</v>
      </c>
      <c r="W21" s="20">
        <v>1</v>
      </c>
      <c r="X21" s="20">
        <v>1</v>
      </c>
      <c r="Y21" s="20">
        <v>1</v>
      </c>
      <c r="Z21" s="20">
        <v>1</v>
      </c>
    </row>
    <row r="22" spans="1:26" ht="15" x14ac:dyDescent="0.25">
      <c r="A22" s="24" t="str">
        <f t="shared" si="1"/>
        <v>sim1</v>
      </c>
      <c r="B22" s="24" t="s">
        <v>150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</row>
    <row r="23" spans="1:26" ht="15" x14ac:dyDescent="0.25">
      <c r="A23" s="24" t="str">
        <f t="shared" si="1"/>
        <v>sim1</v>
      </c>
      <c r="B23" s="24" t="s">
        <v>244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  <c r="X23" s="20">
        <v>1</v>
      </c>
      <c r="Y23" s="20">
        <v>1</v>
      </c>
      <c r="Z23" s="20">
        <v>1</v>
      </c>
    </row>
    <row r="24" spans="1:26" ht="15" x14ac:dyDescent="0.25">
      <c r="A24" s="24" t="str">
        <f t="shared" si="1"/>
        <v>sim1</v>
      </c>
      <c r="B24" s="24" t="s">
        <v>245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1</v>
      </c>
      <c r="V24" s="20">
        <v>1</v>
      </c>
      <c r="W24" s="20">
        <v>1</v>
      </c>
      <c r="X24" s="20">
        <v>1</v>
      </c>
      <c r="Y24" s="20">
        <v>1</v>
      </c>
      <c r="Z24" s="20">
        <v>1</v>
      </c>
    </row>
    <row r="25" spans="1:26" ht="15" x14ac:dyDescent="0.25">
      <c r="A25" s="24" t="str">
        <f t="shared" si="1"/>
        <v>sim1</v>
      </c>
      <c r="B25" s="24" t="s">
        <v>246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  <c r="W25" s="20">
        <v>1</v>
      </c>
      <c r="X25" s="20">
        <v>1</v>
      </c>
      <c r="Y25" s="20">
        <v>1</v>
      </c>
      <c r="Z25" s="20">
        <v>1</v>
      </c>
    </row>
    <row r="26" spans="1:26" ht="15" x14ac:dyDescent="0.25">
      <c r="A26" s="24" t="str">
        <f t="shared" si="1"/>
        <v>sim1</v>
      </c>
      <c r="B26" s="24" t="s">
        <v>249</v>
      </c>
      <c r="C26" s="20">
        <v>1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1</v>
      </c>
      <c r="U26" s="20">
        <v>1</v>
      </c>
      <c r="V26" s="20">
        <v>1</v>
      </c>
      <c r="W26" s="20">
        <v>1</v>
      </c>
      <c r="X26" s="20">
        <v>1</v>
      </c>
      <c r="Y26" s="20">
        <v>1</v>
      </c>
      <c r="Z26" s="20">
        <v>1</v>
      </c>
    </row>
    <row r="27" spans="1:26" ht="15" x14ac:dyDescent="0.25">
      <c r="A27" s="24" t="str">
        <f t="shared" si="1"/>
        <v>sim1</v>
      </c>
      <c r="B27" s="24" t="s">
        <v>151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1</v>
      </c>
      <c r="Y27" s="20">
        <v>1</v>
      </c>
      <c r="Z27" s="20">
        <v>1</v>
      </c>
    </row>
    <row r="28" spans="1:26" ht="15" x14ac:dyDescent="0.25">
      <c r="A28" s="24" t="str">
        <f t="shared" si="1"/>
        <v>sim1</v>
      </c>
      <c r="B28" s="24" t="s">
        <v>111</v>
      </c>
      <c r="C28" s="20">
        <v>1</v>
      </c>
      <c r="D28" s="20">
        <v>1</v>
      </c>
      <c r="E28" s="20">
        <v>1</v>
      </c>
      <c r="F28" s="20">
        <v>1</v>
      </c>
      <c r="G28" s="20">
        <v>1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0">
        <v>1</v>
      </c>
      <c r="S28" s="20">
        <v>1</v>
      </c>
      <c r="T28" s="20">
        <v>1</v>
      </c>
      <c r="U28" s="20">
        <v>1</v>
      </c>
      <c r="V28" s="20">
        <v>1</v>
      </c>
      <c r="W28" s="20">
        <v>1</v>
      </c>
      <c r="X28" s="20">
        <v>1</v>
      </c>
      <c r="Y28" s="20">
        <v>1</v>
      </c>
      <c r="Z28" s="20">
        <v>1</v>
      </c>
    </row>
    <row r="29" spans="1:26" ht="15" x14ac:dyDescent="0.25">
      <c r="A29" s="3" t="str">
        <f>A23</f>
        <v>sim1</v>
      </c>
      <c r="B29" s="3" t="s">
        <v>247</v>
      </c>
      <c r="C29" s="27">
        <v>1</v>
      </c>
      <c r="D29" s="27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</row>
    <row r="30" spans="1:26" ht="15" x14ac:dyDescent="0.25">
      <c r="A30" t="str">
        <f>Sets!F10</f>
        <v>sim2</v>
      </c>
      <c r="B30" s="24" t="s">
        <v>242</v>
      </c>
      <c r="C30" s="20">
        <v>1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20">
        <v>1</v>
      </c>
      <c r="V30" s="20">
        <v>1</v>
      </c>
      <c r="W30" s="20">
        <v>1</v>
      </c>
      <c r="X30" s="20">
        <v>1</v>
      </c>
      <c r="Y30" s="20">
        <v>1</v>
      </c>
      <c r="Z30" s="20">
        <v>1</v>
      </c>
    </row>
    <row r="31" spans="1:26" ht="15" x14ac:dyDescent="0.25">
      <c r="A31" s="24" t="str">
        <f>A30</f>
        <v>sim2</v>
      </c>
      <c r="B31" s="24" t="s">
        <v>243</v>
      </c>
      <c r="C31" s="20">
        <v>1</v>
      </c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20">
        <v>1</v>
      </c>
      <c r="O31" s="20">
        <v>1</v>
      </c>
      <c r="P31" s="20">
        <v>1</v>
      </c>
      <c r="Q31" s="20">
        <v>1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  <c r="W31" s="20">
        <v>1</v>
      </c>
      <c r="X31" s="20">
        <v>1</v>
      </c>
      <c r="Y31" s="20">
        <v>1</v>
      </c>
      <c r="Z31" s="20">
        <v>1</v>
      </c>
    </row>
    <row r="32" spans="1:26" ht="15" x14ac:dyDescent="0.25">
      <c r="A32" s="24" t="str">
        <f t="shared" ref="A32:A39" si="2">A31</f>
        <v>sim2</v>
      </c>
      <c r="B32" s="24" t="s">
        <v>110</v>
      </c>
      <c r="C32" s="20">
        <v>1</v>
      </c>
      <c r="D32" s="20">
        <v>1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20">
        <v>1</v>
      </c>
      <c r="O32" s="20">
        <v>1</v>
      </c>
      <c r="P32" s="20">
        <v>1</v>
      </c>
      <c r="Q32" s="20">
        <v>1</v>
      </c>
      <c r="R32" s="20">
        <v>1</v>
      </c>
      <c r="S32" s="20">
        <v>1</v>
      </c>
      <c r="T32" s="20">
        <v>1</v>
      </c>
      <c r="U32" s="20">
        <v>1</v>
      </c>
      <c r="V32" s="20">
        <v>1</v>
      </c>
      <c r="W32" s="20">
        <v>1</v>
      </c>
      <c r="X32" s="20">
        <v>1</v>
      </c>
      <c r="Y32" s="20">
        <v>1</v>
      </c>
      <c r="Z32" s="20">
        <v>1</v>
      </c>
    </row>
    <row r="33" spans="1:26" ht="15" x14ac:dyDescent="0.25">
      <c r="A33" s="24" t="str">
        <f t="shared" si="2"/>
        <v>sim2</v>
      </c>
      <c r="B33" s="24" t="s">
        <v>150</v>
      </c>
      <c r="C33" s="20">
        <v>1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20">
        <v>1</v>
      </c>
      <c r="T33" s="20">
        <v>1</v>
      </c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</row>
    <row r="34" spans="1:26" ht="15" x14ac:dyDescent="0.25">
      <c r="A34" s="24" t="str">
        <f t="shared" si="2"/>
        <v>sim2</v>
      </c>
      <c r="B34" s="24" t="s">
        <v>244</v>
      </c>
      <c r="C34" s="20">
        <v>1</v>
      </c>
      <c r="D34" s="20">
        <v>1</v>
      </c>
      <c r="E34" s="20">
        <v>1</v>
      </c>
      <c r="F34" s="20">
        <v>1</v>
      </c>
      <c r="G34" s="20">
        <v>1</v>
      </c>
      <c r="H34" s="20">
        <v>1</v>
      </c>
      <c r="I34" s="20">
        <v>1</v>
      </c>
      <c r="J34" s="20">
        <v>1</v>
      </c>
      <c r="K34" s="20">
        <v>1</v>
      </c>
      <c r="L34" s="20">
        <v>1</v>
      </c>
      <c r="M34" s="20">
        <v>1</v>
      </c>
      <c r="N34" s="20">
        <v>1</v>
      </c>
      <c r="O34" s="20">
        <v>1</v>
      </c>
      <c r="P34" s="20">
        <v>1</v>
      </c>
      <c r="Q34" s="20">
        <v>1</v>
      </c>
      <c r="R34" s="20">
        <v>1</v>
      </c>
      <c r="S34" s="20">
        <v>1</v>
      </c>
      <c r="T34" s="20">
        <v>1</v>
      </c>
      <c r="U34" s="20">
        <v>1</v>
      </c>
      <c r="V34" s="20">
        <v>1</v>
      </c>
      <c r="W34" s="20">
        <v>1</v>
      </c>
      <c r="X34" s="20">
        <v>1</v>
      </c>
      <c r="Y34" s="20">
        <v>1</v>
      </c>
      <c r="Z34" s="20">
        <v>1</v>
      </c>
    </row>
    <row r="35" spans="1:26" ht="15" x14ac:dyDescent="0.25">
      <c r="A35" s="24" t="str">
        <f t="shared" si="2"/>
        <v>sim2</v>
      </c>
      <c r="B35" s="24" t="s">
        <v>245</v>
      </c>
      <c r="C35" s="20">
        <v>1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20">
        <v>1</v>
      </c>
      <c r="T35" s="20">
        <v>1</v>
      </c>
      <c r="U35" s="20">
        <v>1</v>
      </c>
      <c r="V35" s="20">
        <v>1</v>
      </c>
      <c r="W35" s="20">
        <v>1</v>
      </c>
      <c r="X35" s="20">
        <v>1</v>
      </c>
      <c r="Y35" s="20">
        <v>1</v>
      </c>
      <c r="Z35" s="20">
        <v>1</v>
      </c>
    </row>
    <row r="36" spans="1:26" ht="15" x14ac:dyDescent="0.25">
      <c r="A36" s="24" t="str">
        <f t="shared" si="2"/>
        <v>sim2</v>
      </c>
      <c r="B36" s="24" t="s">
        <v>246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20">
        <v>1</v>
      </c>
      <c r="M36" s="20">
        <v>1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  <c r="T36" s="20">
        <v>1</v>
      </c>
      <c r="U36" s="20">
        <v>1</v>
      </c>
      <c r="V36" s="20">
        <v>1</v>
      </c>
      <c r="W36" s="20">
        <v>1</v>
      </c>
      <c r="X36" s="20">
        <v>1</v>
      </c>
      <c r="Y36" s="20">
        <v>1</v>
      </c>
      <c r="Z36" s="20">
        <v>1</v>
      </c>
    </row>
    <row r="37" spans="1:26" ht="15" x14ac:dyDescent="0.25">
      <c r="A37" s="24" t="str">
        <f t="shared" si="2"/>
        <v>sim2</v>
      </c>
      <c r="B37" s="24" t="s">
        <v>249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20">
        <v>1</v>
      </c>
      <c r="Q37" s="20">
        <v>1</v>
      </c>
      <c r="R37" s="20">
        <v>1</v>
      </c>
      <c r="S37" s="20">
        <v>1</v>
      </c>
      <c r="T37" s="20">
        <v>1</v>
      </c>
      <c r="U37" s="20">
        <v>1</v>
      </c>
      <c r="V37" s="20">
        <v>1</v>
      </c>
      <c r="W37" s="20">
        <v>1</v>
      </c>
      <c r="X37" s="20">
        <v>1</v>
      </c>
      <c r="Y37" s="20">
        <v>1</v>
      </c>
      <c r="Z37" s="20">
        <v>1</v>
      </c>
    </row>
    <row r="38" spans="1:26" ht="15" x14ac:dyDescent="0.25">
      <c r="A38" s="24" t="str">
        <f t="shared" si="2"/>
        <v>sim2</v>
      </c>
      <c r="B38" s="24" t="s">
        <v>151</v>
      </c>
      <c r="C38" s="20">
        <v>1</v>
      </c>
      <c r="D38" s="20">
        <v>1</v>
      </c>
      <c r="E38" s="20">
        <v>1</v>
      </c>
      <c r="F38" s="20">
        <v>1</v>
      </c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>
        <v>1</v>
      </c>
      <c r="N38" s="20">
        <v>1</v>
      </c>
      <c r="O38" s="20">
        <v>1</v>
      </c>
      <c r="P38" s="20">
        <v>1</v>
      </c>
      <c r="Q38" s="20">
        <v>1</v>
      </c>
      <c r="R38" s="20">
        <v>1</v>
      </c>
      <c r="S38" s="20">
        <v>1</v>
      </c>
      <c r="T38" s="20">
        <v>1</v>
      </c>
      <c r="U38" s="20">
        <v>1</v>
      </c>
      <c r="V38" s="20">
        <v>1</v>
      </c>
      <c r="W38" s="20">
        <v>1</v>
      </c>
      <c r="X38" s="20">
        <v>1</v>
      </c>
      <c r="Y38" s="20">
        <v>1</v>
      </c>
      <c r="Z38" s="20">
        <v>1</v>
      </c>
    </row>
    <row r="39" spans="1:26" ht="15" x14ac:dyDescent="0.25">
      <c r="A39" s="24" t="str">
        <f t="shared" si="2"/>
        <v>sim2</v>
      </c>
      <c r="B39" s="24" t="s">
        <v>111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20">
        <v>1</v>
      </c>
      <c r="T39" s="20">
        <v>1</v>
      </c>
      <c r="U39" s="20">
        <v>1</v>
      </c>
      <c r="V39" s="20">
        <v>1</v>
      </c>
      <c r="W39" s="20">
        <v>1</v>
      </c>
      <c r="X39" s="20">
        <v>1</v>
      </c>
      <c r="Y39" s="20">
        <v>1</v>
      </c>
      <c r="Z39" s="20">
        <v>1</v>
      </c>
    </row>
    <row r="40" spans="1:26" ht="15" x14ac:dyDescent="0.25">
      <c r="A40" s="3" t="str">
        <f>A34</f>
        <v>sim2</v>
      </c>
      <c r="B40" s="3" t="s">
        <v>247</v>
      </c>
      <c r="C40" s="27">
        <v>1</v>
      </c>
      <c r="D40" s="27">
        <v>1</v>
      </c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</row>
    <row r="41" spans="1:26" ht="14.55" x14ac:dyDescent="0.35">
      <c r="A41" t="str">
        <f>Sets!F11</f>
        <v>sim3</v>
      </c>
      <c r="B41" s="24" t="s">
        <v>242</v>
      </c>
      <c r="C41" s="20">
        <v>1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0">
        <v>1</v>
      </c>
      <c r="R41" s="20">
        <v>1</v>
      </c>
      <c r="S41" s="20">
        <v>1</v>
      </c>
      <c r="T41" s="20">
        <v>1</v>
      </c>
      <c r="U41" s="20">
        <v>1</v>
      </c>
      <c r="V41" s="20">
        <v>1</v>
      </c>
      <c r="W41" s="20">
        <v>1</v>
      </c>
      <c r="X41" s="20">
        <v>1</v>
      </c>
      <c r="Y41" s="20">
        <v>1</v>
      </c>
      <c r="Z41" s="20">
        <v>1</v>
      </c>
    </row>
    <row r="42" spans="1:26" ht="14.55" x14ac:dyDescent="0.35">
      <c r="A42" s="24" t="str">
        <f>A41</f>
        <v>sim3</v>
      </c>
      <c r="B42" s="24" t="s">
        <v>243</v>
      </c>
      <c r="C42" s="20">
        <v>1</v>
      </c>
      <c r="D42" s="20">
        <v>1</v>
      </c>
      <c r="E42" s="20">
        <v>1</v>
      </c>
      <c r="F42" s="20">
        <v>1</v>
      </c>
      <c r="G42" s="20">
        <v>1</v>
      </c>
      <c r="H42" s="20">
        <v>1</v>
      </c>
      <c r="I42" s="20">
        <v>1</v>
      </c>
      <c r="J42" s="20">
        <v>1</v>
      </c>
      <c r="K42" s="20">
        <v>1</v>
      </c>
      <c r="L42" s="20">
        <v>1</v>
      </c>
      <c r="M42" s="20">
        <v>1</v>
      </c>
      <c r="N42" s="20">
        <v>1</v>
      </c>
      <c r="O42" s="20">
        <v>1</v>
      </c>
      <c r="P42" s="20">
        <v>1</v>
      </c>
      <c r="Q42" s="20">
        <v>1</v>
      </c>
      <c r="R42" s="20">
        <v>1</v>
      </c>
      <c r="S42" s="20">
        <v>1</v>
      </c>
      <c r="T42" s="20">
        <v>1</v>
      </c>
      <c r="U42" s="20">
        <v>1</v>
      </c>
      <c r="V42" s="20">
        <v>1</v>
      </c>
      <c r="W42" s="20">
        <v>1</v>
      </c>
      <c r="X42" s="20">
        <v>1</v>
      </c>
      <c r="Y42" s="20">
        <v>1</v>
      </c>
      <c r="Z42" s="20">
        <v>1</v>
      </c>
    </row>
    <row r="43" spans="1:26" ht="14.55" x14ac:dyDescent="0.35">
      <c r="A43" s="24" t="str">
        <f t="shared" ref="A43:A50" si="3">A42</f>
        <v>sim3</v>
      </c>
      <c r="B43" s="24" t="s">
        <v>110</v>
      </c>
      <c r="C43" s="20">
        <v>1</v>
      </c>
      <c r="D43" s="20">
        <v>1</v>
      </c>
      <c r="E43" s="20">
        <v>1</v>
      </c>
      <c r="F43" s="20">
        <v>1</v>
      </c>
      <c r="G43" s="20">
        <v>1</v>
      </c>
      <c r="H43" s="20">
        <v>1</v>
      </c>
      <c r="I43" s="20">
        <v>1</v>
      </c>
      <c r="J43" s="20">
        <v>1</v>
      </c>
      <c r="K43" s="20">
        <v>1</v>
      </c>
      <c r="L43" s="20">
        <v>1</v>
      </c>
      <c r="M43" s="20">
        <v>1</v>
      </c>
      <c r="N43" s="20">
        <v>1</v>
      </c>
      <c r="O43" s="20">
        <v>1</v>
      </c>
      <c r="P43" s="20">
        <v>1</v>
      </c>
      <c r="Q43" s="20">
        <v>1</v>
      </c>
      <c r="R43" s="20">
        <v>1</v>
      </c>
      <c r="S43" s="20">
        <v>1</v>
      </c>
      <c r="T43" s="20">
        <v>1</v>
      </c>
      <c r="U43" s="20">
        <v>1</v>
      </c>
      <c r="V43" s="20">
        <v>1</v>
      </c>
      <c r="W43" s="20">
        <v>1</v>
      </c>
      <c r="X43" s="20">
        <v>1</v>
      </c>
      <c r="Y43" s="20">
        <v>1</v>
      </c>
      <c r="Z43" s="20">
        <v>1</v>
      </c>
    </row>
    <row r="44" spans="1:26" ht="14.55" x14ac:dyDescent="0.35">
      <c r="A44" s="24" t="str">
        <f t="shared" si="3"/>
        <v>sim3</v>
      </c>
      <c r="B44" s="24" t="s">
        <v>150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  <c r="N44" s="20">
        <v>1</v>
      </c>
      <c r="O44" s="20">
        <v>1</v>
      </c>
      <c r="P44" s="20">
        <v>1</v>
      </c>
      <c r="Q44" s="20">
        <v>1</v>
      </c>
      <c r="R44" s="20">
        <v>1</v>
      </c>
      <c r="S44" s="20">
        <v>1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1</v>
      </c>
      <c r="Z44" s="20">
        <v>1</v>
      </c>
    </row>
    <row r="45" spans="1:26" ht="14.55" x14ac:dyDescent="0.35">
      <c r="A45" s="24" t="str">
        <f t="shared" si="3"/>
        <v>sim3</v>
      </c>
      <c r="B45" s="24" t="s">
        <v>244</v>
      </c>
      <c r="C45" s="20">
        <v>1</v>
      </c>
      <c r="D45" s="20">
        <v>1</v>
      </c>
      <c r="E45" s="20">
        <v>1</v>
      </c>
      <c r="F45" s="20">
        <v>1</v>
      </c>
      <c r="G45" s="20">
        <v>1</v>
      </c>
      <c r="H45" s="20">
        <v>1</v>
      </c>
      <c r="I45" s="20">
        <v>1</v>
      </c>
      <c r="J45" s="20">
        <v>1</v>
      </c>
      <c r="K45" s="20">
        <v>1</v>
      </c>
      <c r="L45" s="20">
        <v>1</v>
      </c>
      <c r="M45" s="20">
        <v>1</v>
      </c>
      <c r="N45" s="20">
        <v>1</v>
      </c>
      <c r="O45" s="20">
        <v>1</v>
      </c>
      <c r="P45" s="20">
        <v>1</v>
      </c>
      <c r="Q45" s="20">
        <v>1</v>
      </c>
      <c r="R45" s="20">
        <v>1</v>
      </c>
      <c r="S45" s="20">
        <v>1</v>
      </c>
      <c r="T45" s="20">
        <v>1</v>
      </c>
      <c r="U45" s="20">
        <v>1</v>
      </c>
      <c r="V45" s="20">
        <v>1</v>
      </c>
      <c r="W45" s="20">
        <v>1</v>
      </c>
      <c r="X45" s="20">
        <v>1</v>
      </c>
      <c r="Y45" s="20">
        <v>1</v>
      </c>
      <c r="Z45" s="20">
        <v>1</v>
      </c>
    </row>
    <row r="46" spans="1:26" x14ac:dyDescent="0.3">
      <c r="A46" s="24" t="str">
        <f t="shared" si="3"/>
        <v>sim3</v>
      </c>
      <c r="B46" s="24" t="s">
        <v>245</v>
      </c>
      <c r="C46" s="20">
        <v>1</v>
      </c>
      <c r="D46" s="20">
        <v>1</v>
      </c>
      <c r="E46" s="20">
        <v>1</v>
      </c>
      <c r="F46" s="20">
        <v>1</v>
      </c>
      <c r="G46" s="20">
        <v>1</v>
      </c>
      <c r="H46" s="20">
        <v>1</v>
      </c>
      <c r="I46" s="20">
        <v>1</v>
      </c>
      <c r="J46" s="20">
        <v>1</v>
      </c>
      <c r="K46" s="20">
        <v>1</v>
      </c>
      <c r="L46" s="20">
        <v>1</v>
      </c>
      <c r="M46" s="20">
        <v>1</v>
      </c>
      <c r="N46" s="20">
        <v>1</v>
      </c>
      <c r="O46" s="20">
        <v>1</v>
      </c>
      <c r="P46" s="20">
        <v>1</v>
      </c>
      <c r="Q46" s="20">
        <v>1</v>
      </c>
      <c r="R46" s="20">
        <v>1</v>
      </c>
      <c r="S46" s="20">
        <v>1</v>
      </c>
      <c r="T46" s="20">
        <v>1</v>
      </c>
      <c r="U46" s="20">
        <v>1</v>
      </c>
      <c r="V46" s="20">
        <v>1</v>
      </c>
      <c r="W46" s="20">
        <v>1</v>
      </c>
      <c r="X46" s="20">
        <v>1</v>
      </c>
      <c r="Y46" s="20">
        <v>1</v>
      </c>
      <c r="Z46" s="20">
        <v>1</v>
      </c>
    </row>
    <row r="47" spans="1:26" x14ac:dyDescent="0.3">
      <c r="A47" s="24" t="str">
        <f t="shared" si="3"/>
        <v>sim3</v>
      </c>
      <c r="B47" s="24" t="s">
        <v>246</v>
      </c>
      <c r="C47" s="20">
        <v>1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1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1</v>
      </c>
      <c r="R47" s="20">
        <v>1</v>
      </c>
      <c r="S47" s="20">
        <v>1</v>
      </c>
      <c r="T47" s="20">
        <v>1</v>
      </c>
      <c r="U47" s="20">
        <v>1</v>
      </c>
      <c r="V47" s="20">
        <v>1</v>
      </c>
      <c r="W47" s="20">
        <v>1</v>
      </c>
      <c r="X47" s="20">
        <v>1</v>
      </c>
      <c r="Y47" s="20">
        <v>1</v>
      </c>
      <c r="Z47" s="20">
        <v>1</v>
      </c>
    </row>
    <row r="48" spans="1:26" x14ac:dyDescent="0.3">
      <c r="A48" s="24" t="str">
        <f t="shared" si="3"/>
        <v>sim3</v>
      </c>
      <c r="B48" s="24" t="s">
        <v>249</v>
      </c>
      <c r="C48" s="20">
        <v>1</v>
      </c>
      <c r="D48" s="20">
        <v>1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20">
        <v>1</v>
      </c>
      <c r="T48" s="20">
        <v>1</v>
      </c>
      <c r="U48" s="20">
        <v>1</v>
      </c>
      <c r="V48" s="20">
        <v>1</v>
      </c>
      <c r="W48" s="20">
        <v>1</v>
      </c>
      <c r="X48" s="20">
        <v>1</v>
      </c>
      <c r="Y48" s="20">
        <v>1</v>
      </c>
      <c r="Z48" s="20">
        <v>1</v>
      </c>
    </row>
    <row r="49" spans="1:26" x14ac:dyDescent="0.3">
      <c r="A49" s="24" t="str">
        <f t="shared" si="3"/>
        <v>sim3</v>
      </c>
      <c r="B49" s="24" t="s">
        <v>151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20">
        <v>1</v>
      </c>
      <c r="T49" s="20">
        <v>1</v>
      </c>
      <c r="U49" s="20">
        <v>1</v>
      </c>
      <c r="V49" s="20">
        <v>1</v>
      </c>
      <c r="W49" s="20">
        <v>1</v>
      </c>
      <c r="X49" s="20">
        <v>1</v>
      </c>
      <c r="Y49" s="20">
        <v>1</v>
      </c>
      <c r="Z49" s="20">
        <v>1</v>
      </c>
    </row>
    <row r="50" spans="1:26" x14ac:dyDescent="0.3">
      <c r="A50" s="24" t="str">
        <f t="shared" si="3"/>
        <v>sim3</v>
      </c>
      <c r="B50" s="24" t="s">
        <v>111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0">
        <v>1</v>
      </c>
      <c r="N50" s="20">
        <v>1</v>
      </c>
      <c r="O50" s="20">
        <v>1</v>
      </c>
      <c r="P50" s="20">
        <v>1</v>
      </c>
      <c r="Q50" s="20">
        <v>1</v>
      </c>
      <c r="R50" s="20">
        <v>1</v>
      </c>
      <c r="S50" s="20">
        <v>1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1</v>
      </c>
      <c r="Z50" s="20">
        <v>1</v>
      </c>
    </row>
    <row r="51" spans="1:26" x14ac:dyDescent="0.3">
      <c r="A51" s="3" t="str">
        <f>A45</f>
        <v>sim3</v>
      </c>
      <c r="B51" s="3" t="s">
        <v>247</v>
      </c>
      <c r="C51" s="27">
        <v>1</v>
      </c>
      <c r="D51" s="27">
        <v>1</v>
      </c>
      <c r="E51" s="27">
        <v>1</v>
      </c>
      <c r="F51" s="27">
        <v>1</v>
      </c>
      <c r="G51" s="27">
        <v>1</v>
      </c>
      <c r="H51" s="27">
        <v>1</v>
      </c>
      <c r="I51" s="27">
        <v>1</v>
      </c>
      <c r="J51" s="27">
        <v>1</v>
      </c>
      <c r="K51" s="27">
        <v>1</v>
      </c>
      <c r="L51" s="27">
        <v>1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7">
        <v>1</v>
      </c>
      <c r="S51" s="27">
        <v>1</v>
      </c>
      <c r="T51" s="27">
        <v>1</v>
      </c>
      <c r="U51" s="27">
        <v>1</v>
      </c>
      <c r="V51" s="27">
        <v>1</v>
      </c>
      <c r="W51" s="27">
        <v>1</v>
      </c>
      <c r="X51" s="27">
        <v>1</v>
      </c>
      <c r="Y51" s="27">
        <v>1</v>
      </c>
      <c r="Z51" s="27">
        <v>1</v>
      </c>
    </row>
    <row r="52" spans="1:26" x14ac:dyDescent="0.3">
      <c r="A52" t="str">
        <f>Sets!F12</f>
        <v>sim4</v>
      </c>
      <c r="B52" s="24" t="s">
        <v>242</v>
      </c>
      <c r="C52" s="20">
        <v>1</v>
      </c>
      <c r="D52" s="20">
        <v>1</v>
      </c>
      <c r="E52" s="20">
        <v>1</v>
      </c>
      <c r="F52" s="20">
        <v>1</v>
      </c>
      <c r="G52" s="20">
        <v>1</v>
      </c>
      <c r="H52" s="20">
        <v>1</v>
      </c>
      <c r="I52" s="20">
        <v>1</v>
      </c>
      <c r="J52" s="20">
        <v>1</v>
      </c>
      <c r="K52" s="20">
        <v>1</v>
      </c>
      <c r="L52" s="20">
        <v>1</v>
      </c>
      <c r="M52" s="20">
        <v>1</v>
      </c>
      <c r="N52" s="20">
        <v>1</v>
      </c>
      <c r="O52" s="20">
        <v>1</v>
      </c>
      <c r="P52" s="20">
        <v>1</v>
      </c>
      <c r="Q52" s="20">
        <v>1</v>
      </c>
      <c r="R52" s="20">
        <v>1</v>
      </c>
      <c r="S52" s="20">
        <v>1</v>
      </c>
      <c r="T52" s="20">
        <v>1</v>
      </c>
      <c r="U52" s="20">
        <v>1</v>
      </c>
      <c r="V52" s="20">
        <v>1</v>
      </c>
      <c r="W52" s="20">
        <v>1</v>
      </c>
      <c r="X52" s="20">
        <v>1</v>
      </c>
      <c r="Y52" s="20">
        <v>1</v>
      </c>
      <c r="Z52" s="20">
        <v>1</v>
      </c>
    </row>
    <row r="53" spans="1:26" x14ac:dyDescent="0.3">
      <c r="A53" s="24" t="str">
        <f>A52</f>
        <v>sim4</v>
      </c>
      <c r="B53" s="24" t="s">
        <v>243</v>
      </c>
      <c r="C53" s="20">
        <v>1</v>
      </c>
      <c r="D53" s="20">
        <v>1</v>
      </c>
      <c r="E53" s="20">
        <v>1</v>
      </c>
      <c r="F53" s="20">
        <v>1</v>
      </c>
      <c r="G53" s="20">
        <v>1</v>
      </c>
      <c r="H53" s="20">
        <v>1</v>
      </c>
      <c r="I53" s="20">
        <v>1</v>
      </c>
      <c r="J53" s="20">
        <v>1</v>
      </c>
      <c r="K53" s="20">
        <v>1</v>
      </c>
      <c r="L53" s="20">
        <v>1</v>
      </c>
      <c r="M53" s="20">
        <v>1</v>
      </c>
      <c r="N53" s="20">
        <v>1</v>
      </c>
      <c r="O53" s="20">
        <v>1</v>
      </c>
      <c r="P53" s="20">
        <v>1</v>
      </c>
      <c r="Q53" s="20">
        <v>1</v>
      </c>
      <c r="R53" s="20">
        <v>1</v>
      </c>
      <c r="S53" s="20">
        <v>1</v>
      </c>
      <c r="T53" s="20">
        <v>1</v>
      </c>
      <c r="U53" s="20">
        <v>1</v>
      </c>
      <c r="V53" s="20">
        <v>1</v>
      </c>
      <c r="W53" s="20">
        <v>1</v>
      </c>
      <c r="X53" s="20">
        <v>1</v>
      </c>
      <c r="Y53" s="20">
        <v>1</v>
      </c>
      <c r="Z53" s="20">
        <v>1</v>
      </c>
    </row>
    <row r="54" spans="1:26" x14ac:dyDescent="0.3">
      <c r="A54" s="24" t="str">
        <f t="shared" ref="A54:A61" si="4">A53</f>
        <v>sim4</v>
      </c>
      <c r="B54" s="24" t="s">
        <v>110</v>
      </c>
      <c r="C54" s="20">
        <v>1</v>
      </c>
      <c r="D54" s="20">
        <v>1</v>
      </c>
      <c r="E54" s="20">
        <v>1</v>
      </c>
      <c r="F54" s="20">
        <v>1</v>
      </c>
      <c r="G54" s="20">
        <v>1</v>
      </c>
      <c r="H54" s="20">
        <v>1</v>
      </c>
      <c r="I54" s="20">
        <v>1</v>
      </c>
      <c r="J54" s="20">
        <v>1</v>
      </c>
      <c r="K54" s="20">
        <v>1</v>
      </c>
      <c r="L54" s="20">
        <v>1</v>
      </c>
      <c r="M54" s="20">
        <v>1</v>
      </c>
      <c r="N54" s="20">
        <v>1</v>
      </c>
      <c r="O54" s="20">
        <v>1</v>
      </c>
      <c r="P54" s="20">
        <v>1</v>
      </c>
      <c r="Q54" s="20">
        <v>1</v>
      </c>
      <c r="R54" s="20">
        <v>1</v>
      </c>
      <c r="S54" s="20">
        <v>1</v>
      </c>
      <c r="T54" s="20">
        <v>1</v>
      </c>
      <c r="U54" s="20">
        <v>1</v>
      </c>
      <c r="V54" s="20">
        <v>1</v>
      </c>
      <c r="W54" s="20">
        <v>1</v>
      </c>
      <c r="X54" s="20">
        <v>1</v>
      </c>
      <c r="Y54" s="20">
        <v>1</v>
      </c>
      <c r="Z54" s="20">
        <v>1</v>
      </c>
    </row>
    <row r="55" spans="1:26" x14ac:dyDescent="0.3">
      <c r="A55" s="24" t="str">
        <f t="shared" si="4"/>
        <v>sim4</v>
      </c>
      <c r="B55" s="24" t="s">
        <v>150</v>
      </c>
      <c r="C55" s="20">
        <v>1</v>
      </c>
      <c r="D55" s="20">
        <v>1</v>
      </c>
      <c r="E55" s="20">
        <v>1</v>
      </c>
      <c r="F55" s="20">
        <v>1</v>
      </c>
      <c r="G55" s="20">
        <v>1</v>
      </c>
      <c r="H55" s="20">
        <v>1</v>
      </c>
      <c r="I55" s="20">
        <v>1</v>
      </c>
      <c r="J55" s="20">
        <v>1</v>
      </c>
      <c r="K55" s="20">
        <v>1</v>
      </c>
      <c r="L55" s="20">
        <v>1</v>
      </c>
      <c r="M55" s="20">
        <v>1</v>
      </c>
      <c r="N55" s="20">
        <v>1</v>
      </c>
      <c r="O55" s="20">
        <v>1</v>
      </c>
      <c r="P55" s="20">
        <v>1</v>
      </c>
      <c r="Q55" s="20">
        <v>1</v>
      </c>
      <c r="R55" s="20">
        <v>1</v>
      </c>
      <c r="S55" s="20">
        <v>1</v>
      </c>
      <c r="T55" s="20">
        <v>1</v>
      </c>
      <c r="U55" s="20">
        <v>1</v>
      </c>
      <c r="V55" s="20">
        <v>1</v>
      </c>
      <c r="W55" s="20">
        <v>1</v>
      </c>
      <c r="X55" s="20">
        <v>1</v>
      </c>
      <c r="Y55" s="20">
        <v>1</v>
      </c>
      <c r="Z55" s="20">
        <v>1</v>
      </c>
    </row>
    <row r="56" spans="1:26" x14ac:dyDescent="0.3">
      <c r="A56" s="24" t="str">
        <f t="shared" si="4"/>
        <v>sim4</v>
      </c>
      <c r="B56" s="24" t="s">
        <v>244</v>
      </c>
      <c r="C56" s="20">
        <v>1</v>
      </c>
      <c r="D56" s="20">
        <v>1</v>
      </c>
      <c r="E56" s="20">
        <v>1</v>
      </c>
      <c r="F56" s="20">
        <v>1</v>
      </c>
      <c r="G56" s="20">
        <v>1</v>
      </c>
      <c r="H56" s="20">
        <v>1</v>
      </c>
      <c r="I56" s="20">
        <v>1</v>
      </c>
      <c r="J56" s="20">
        <v>1</v>
      </c>
      <c r="K56" s="20">
        <v>1</v>
      </c>
      <c r="L56" s="20">
        <v>1</v>
      </c>
      <c r="M56" s="20">
        <v>1</v>
      </c>
      <c r="N56" s="20">
        <v>1</v>
      </c>
      <c r="O56" s="20">
        <v>1</v>
      </c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>
        <v>1</v>
      </c>
      <c r="V56" s="20">
        <v>1</v>
      </c>
      <c r="W56" s="20">
        <v>1</v>
      </c>
      <c r="X56" s="20">
        <v>1</v>
      </c>
      <c r="Y56" s="20">
        <v>1</v>
      </c>
      <c r="Z56" s="20">
        <v>1</v>
      </c>
    </row>
    <row r="57" spans="1:26" x14ac:dyDescent="0.3">
      <c r="A57" s="24" t="str">
        <f t="shared" si="4"/>
        <v>sim4</v>
      </c>
      <c r="B57" s="24" t="s">
        <v>245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  <c r="O57" s="20">
        <v>1</v>
      </c>
      <c r="P57" s="20">
        <v>1</v>
      </c>
      <c r="Q57" s="20">
        <v>1</v>
      </c>
      <c r="R57" s="20">
        <v>1</v>
      </c>
      <c r="S57" s="20">
        <v>1</v>
      </c>
      <c r="T57" s="20">
        <v>1</v>
      </c>
      <c r="U57" s="20">
        <v>1</v>
      </c>
      <c r="V57" s="20">
        <v>1</v>
      </c>
      <c r="W57" s="20">
        <v>1</v>
      </c>
      <c r="X57" s="20">
        <v>1</v>
      </c>
      <c r="Y57" s="20">
        <v>1</v>
      </c>
      <c r="Z57" s="20">
        <v>1</v>
      </c>
    </row>
    <row r="58" spans="1:26" x14ac:dyDescent="0.3">
      <c r="A58" s="24" t="str">
        <f t="shared" si="4"/>
        <v>sim4</v>
      </c>
      <c r="B58" s="24" t="s">
        <v>246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  <c r="O58" s="20">
        <v>1</v>
      </c>
      <c r="P58" s="20">
        <v>1</v>
      </c>
      <c r="Q58" s="20">
        <v>1</v>
      </c>
      <c r="R58" s="20">
        <v>1</v>
      </c>
      <c r="S58" s="20">
        <v>1</v>
      </c>
      <c r="T58" s="20">
        <v>1</v>
      </c>
      <c r="U58" s="20">
        <v>1</v>
      </c>
      <c r="V58" s="20">
        <v>1</v>
      </c>
      <c r="W58" s="20">
        <v>1</v>
      </c>
      <c r="X58" s="20">
        <v>1</v>
      </c>
      <c r="Y58" s="20">
        <v>1</v>
      </c>
      <c r="Z58" s="20">
        <v>1</v>
      </c>
    </row>
    <row r="59" spans="1:26" x14ac:dyDescent="0.3">
      <c r="A59" s="24" t="str">
        <f t="shared" si="4"/>
        <v>sim4</v>
      </c>
      <c r="B59" s="24" t="s">
        <v>249</v>
      </c>
      <c r="C59" s="20">
        <v>1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1</v>
      </c>
      <c r="R59" s="20">
        <v>1</v>
      </c>
      <c r="S59" s="20">
        <v>1</v>
      </c>
      <c r="T59" s="20">
        <v>1</v>
      </c>
      <c r="U59" s="20">
        <v>1</v>
      </c>
      <c r="V59" s="20">
        <v>1</v>
      </c>
      <c r="W59" s="20">
        <v>1</v>
      </c>
      <c r="X59" s="20">
        <v>1</v>
      </c>
      <c r="Y59" s="20">
        <v>1</v>
      </c>
      <c r="Z59" s="20">
        <v>1</v>
      </c>
    </row>
    <row r="60" spans="1:26" x14ac:dyDescent="0.3">
      <c r="A60" s="24" t="str">
        <f t="shared" si="4"/>
        <v>sim4</v>
      </c>
      <c r="B60" s="24" t="s">
        <v>151</v>
      </c>
      <c r="C60" s="20">
        <v>1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0">
        <v>1</v>
      </c>
      <c r="L60" s="20">
        <v>1</v>
      </c>
      <c r="M60" s="20">
        <v>1</v>
      </c>
      <c r="N60" s="20">
        <v>1</v>
      </c>
      <c r="O60" s="20">
        <v>1</v>
      </c>
      <c r="P60" s="20">
        <v>1</v>
      </c>
      <c r="Q60" s="20">
        <v>1</v>
      </c>
      <c r="R60" s="20">
        <v>1</v>
      </c>
      <c r="S60" s="20">
        <v>1</v>
      </c>
      <c r="T60" s="20">
        <v>1</v>
      </c>
      <c r="U60" s="20">
        <v>1</v>
      </c>
      <c r="V60" s="20">
        <v>1</v>
      </c>
      <c r="W60" s="20">
        <v>1</v>
      </c>
      <c r="X60" s="20">
        <v>1</v>
      </c>
      <c r="Y60" s="20">
        <v>1</v>
      </c>
      <c r="Z60" s="20">
        <v>1</v>
      </c>
    </row>
    <row r="61" spans="1:26" x14ac:dyDescent="0.3">
      <c r="A61" s="24" t="str">
        <f t="shared" si="4"/>
        <v>sim4</v>
      </c>
      <c r="B61" s="24" t="s">
        <v>111</v>
      </c>
      <c r="C61" s="20">
        <v>1</v>
      </c>
      <c r="D61" s="20">
        <v>1</v>
      </c>
      <c r="E61" s="20">
        <v>1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20">
        <v>1</v>
      </c>
      <c r="P61" s="20">
        <v>1</v>
      </c>
      <c r="Q61" s="20">
        <v>1</v>
      </c>
      <c r="R61" s="20">
        <v>1</v>
      </c>
      <c r="S61" s="20">
        <v>1</v>
      </c>
      <c r="T61" s="20">
        <v>1</v>
      </c>
      <c r="U61" s="20">
        <v>1</v>
      </c>
      <c r="V61" s="20">
        <v>1</v>
      </c>
      <c r="W61" s="20">
        <v>1</v>
      </c>
      <c r="X61" s="20">
        <v>1</v>
      </c>
      <c r="Y61" s="20">
        <v>1</v>
      </c>
      <c r="Z61" s="20">
        <v>1</v>
      </c>
    </row>
    <row r="62" spans="1:26" x14ac:dyDescent="0.3">
      <c r="A62" s="3" t="str">
        <f>A56</f>
        <v>sim4</v>
      </c>
      <c r="B62" s="3" t="s">
        <v>247</v>
      </c>
      <c r="C62" s="27">
        <v>1</v>
      </c>
      <c r="D62" s="27">
        <v>1</v>
      </c>
      <c r="E62" s="27">
        <v>1</v>
      </c>
      <c r="F62" s="27">
        <v>1</v>
      </c>
      <c r="G62" s="27">
        <v>1</v>
      </c>
      <c r="H62" s="27">
        <v>1</v>
      </c>
      <c r="I62" s="27">
        <v>1</v>
      </c>
      <c r="J62" s="27">
        <v>1</v>
      </c>
      <c r="K62" s="27">
        <v>1</v>
      </c>
      <c r="L62" s="27">
        <v>1</v>
      </c>
      <c r="M62" s="27">
        <v>1</v>
      </c>
      <c r="N62" s="27">
        <v>1</v>
      </c>
      <c r="O62" s="27">
        <v>1</v>
      </c>
      <c r="P62" s="27">
        <v>1</v>
      </c>
      <c r="Q62" s="27">
        <v>1</v>
      </c>
      <c r="R62" s="27">
        <v>1</v>
      </c>
      <c r="S62" s="27">
        <v>1</v>
      </c>
      <c r="T62" s="27">
        <v>1</v>
      </c>
      <c r="U62" s="27">
        <v>1</v>
      </c>
      <c r="V62" s="27">
        <v>1</v>
      </c>
      <c r="W62" s="27">
        <v>1</v>
      </c>
      <c r="X62" s="27">
        <v>1</v>
      </c>
      <c r="Y62" s="27">
        <v>1</v>
      </c>
      <c r="Z62" s="27">
        <v>1</v>
      </c>
    </row>
    <row r="63" spans="1:26" x14ac:dyDescent="0.3">
      <c r="A63" t="str">
        <f>Sets!F13</f>
        <v>sim5</v>
      </c>
      <c r="B63" s="24" t="s">
        <v>242</v>
      </c>
      <c r="C63" s="20">
        <v>1</v>
      </c>
      <c r="D63" s="20">
        <v>1</v>
      </c>
      <c r="E63" s="20">
        <v>1</v>
      </c>
      <c r="F63" s="20">
        <v>1</v>
      </c>
      <c r="G63" s="20">
        <v>1</v>
      </c>
      <c r="H63" s="20">
        <v>1</v>
      </c>
      <c r="I63" s="20">
        <v>1</v>
      </c>
      <c r="J63" s="20">
        <v>1</v>
      </c>
      <c r="K63" s="20">
        <v>1</v>
      </c>
      <c r="L63" s="20">
        <v>1</v>
      </c>
      <c r="M63" s="20">
        <v>1</v>
      </c>
      <c r="N63" s="20">
        <v>1</v>
      </c>
      <c r="O63" s="20">
        <v>1</v>
      </c>
      <c r="P63" s="20">
        <v>1</v>
      </c>
      <c r="Q63" s="20">
        <v>1</v>
      </c>
      <c r="R63" s="20">
        <v>1</v>
      </c>
      <c r="S63" s="20">
        <v>1</v>
      </c>
      <c r="T63" s="20">
        <v>1</v>
      </c>
      <c r="U63" s="20">
        <v>1</v>
      </c>
      <c r="V63" s="20">
        <v>1</v>
      </c>
      <c r="W63" s="20">
        <v>1</v>
      </c>
      <c r="X63" s="20">
        <v>1</v>
      </c>
      <c r="Y63" s="20">
        <v>1</v>
      </c>
      <c r="Z63" s="20">
        <v>1</v>
      </c>
    </row>
    <row r="64" spans="1:26" x14ac:dyDescent="0.3">
      <c r="A64" s="24" t="str">
        <f>A63</f>
        <v>sim5</v>
      </c>
      <c r="B64" s="24" t="s">
        <v>243</v>
      </c>
      <c r="C64" s="20">
        <v>1</v>
      </c>
      <c r="D64" s="20">
        <v>1</v>
      </c>
      <c r="E64" s="20">
        <v>1</v>
      </c>
      <c r="F64" s="20">
        <v>1</v>
      </c>
      <c r="G64" s="20">
        <v>1</v>
      </c>
      <c r="H64" s="20">
        <v>1</v>
      </c>
      <c r="I64" s="20">
        <v>1</v>
      </c>
      <c r="J64" s="20">
        <v>1</v>
      </c>
      <c r="K64" s="20">
        <v>1</v>
      </c>
      <c r="L64" s="20">
        <v>1</v>
      </c>
      <c r="M64" s="20">
        <v>1</v>
      </c>
      <c r="N64" s="20">
        <v>1</v>
      </c>
      <c r="O64" s="20">
        <v>1</v>
      </c>
      <c r="P64" s="20">
        <v>1</v>
      </c>
      <c r="Q64" s="20">
        <v>1</v>
      </c>
      <c r="R64" s="20">
        <v>1</v>
      </c>
      <c r="S64" s="20">
        <v>1</v>
      </c>
      <c r="T64" s="20">
        <v>1</v>
      </c>
      <c r="U64" s="20">
        <v>1</v>
      </c>
      <c r="V64" s="20">
        <v>1</v>
      </c>
      <c r="W64" s="20">
        <v>1</v>
      </c>
      <c r="X64" s="20">
        <v>1</v>
      </c>
      <c r="Y64" s="20">
        <v>1</v>
      </c>
      <c r="Z64" s="20">
        <v>1</v>
      </c>
    </row>
    <row r="65" spans="1:26" x14ac:dyDescent="0.3">
      <c r="A65" s="24" t="str">
        <f t="shared" ref="A65:A72" si="5">A64</f>
        <v>sim5</v>
      </c>
      <c r="B65" s="24" t="s">
        <v>110</v>
      </c>
      <c r="C65" s="20">
        <v>1</v>
      </c>
      <c r="D65" s="20">
        <v>1</v>
      </c>
      <c r="E65" s="20">
        <v>1</v>
      </c>
      <c r="F65" s="20">
        <v>1</v>
      </c>
      <c r="G65" s="20">
        <v>1</v>
      </c>
      <c r="H65" s="20">
        <v>1</v>
      </c>
      <c r="I65" s="20">
        <v>1</v>
      </c>
      <c r="J65" s="20">
        <v>1</v>
      </c>
      <c r="K65" s="20">
        <v>1</v>
      </c>
      <c r="L65" s="20">
        <v>1</v>
      </c>
      <c r="M65" s="20">
        <v>1</v>
      </c>
      <c r="N65" s="20">
        <v>1</v>
      </c>
      <c r="O65" s="20">
        <v>1</v>
      </c>
      <c r="P65" s="20">
        <v>1</v>
      </c>
      <c r="Q65" s="20">
        <v>1</v>
      </c>
      <c r="R65" s="20">
        <v>1</v>
      </c>
      <c r="S65" s="20">
        <v>1</v>
      </c>
      <c r="T65" s="20">
        <v>1</v>
      </c>
      <c r="U65" s="20">
        <v>1</v>
      </c>
      <c r="V65" s="20">
        <v>1</v>
      </c>
      <c r="W65" s="20">
        <v>1</v>
      </c>
      <c r="X65" s="20">
        <v>1</v>
      </c>
      <c r="Y65" s="20">
        <v>1</v>
      </c>
      <c r="Z65" s="20">
        <v>1</v>
      </c>
    </row>
    <row r="66" spans="1:26" x14ac:dyDescent="0.3">
      <c r="A66" s="24" t="str">
        <f t="shared" si="5"/>
        <v>sim5</v>
      </c>
      <c r="B66" s="24" t="s">
        <v>150</v>
      </c>
      <c r="C66" s="20">
        <v>1</v>
      </c>
      <c r="D66" s="20">
        <v>1</v>
      </c>
      <c r="E66" s="20">
        <v>1</v>
      </c>
      <c r="F66" s="20">
        <v>1</v>
      </c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  <c r="M66" s="20">
        <v>1</v>
      </c>
      <c r="N66" s="20">
        <v>1</v>
      </c>
      <c r="O66" s="20">
        <v>1</v>
      </c>
      <c r="P66" s="20">
        <v>1</v>
      </c>
      <c r="Q66" s="20">
        <v>1</v>
      </c>
      <c r="R66" s="20">
        <v>1</v>
      </c>
      <c r="S66" s="20">
        <v>1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1</v>
      </c>
      <c r="Z66" s="20">
        <v>1</v>
      </c>
    </row>
    <row r="67" spans="1:26" x14ac:dyDescent="0.3">
      <c r="A67" s="24" t="str">
        <f t="shared" si="5"/>
        <v>sim5</v>
      </c>
      <c r="B67" s="24" t="s">
        <v>244</v>
      </c>
      <c r="C67" s="20">
        <v>1</v>
      </c>
      <c r="D67" s="20">
        <v>1</v>
      </c>
      <c r="E67" s="20">
        <v>1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  <c r="M67" s="20">
        <v>1</v>
      </c>
      <c r="N67" s="20">
        <v>1</v>
      </c>
      <c r="O67" s="20">
        <v>1</v>
      </c>
      <c r="P67" s="20">
        <v>1</v>
      </c>
      <c r="Q67" s="20">
        <v>1</v>
      </c>
      <c r="R67" s="20">
        <v>1</v>
      </c>
      <c r="S67" s="20">
        <v>1</v>
      </c>
      <c r="T67" s="20">
        <v>1</v>
      </c>
      <c r="U67" s="20">
        <v>1</v>
      </c>
      <c r="V67" s="20">
        <v>1</v>
      </c>
      <c r="W67" s="20">
        <v>1</v>
      </c>
      <c r="X67" s="20">
        <v>1</v>
      </c>
      <c r="Y67" s="20">
        <v>1</v>
      </c>
      <c r="Z67" s="20">
        <v>1</v>
      </c>
    </row>
    <row r="68" spans="1:26" x14ac:dyDescent="0.3">
      <c r="A68" s="24" t="str">
        <f t="shared" si="5"/>
        <v>sim5</v>
      </c>
      <c r="B68" s="24" t="s">
        <v>245</v>
      </c>
      <c r="C68" s="20">
        <v>1</v>
      </c>
      <c r="D68" s="20">
        <v>1</v>
      </c>
      <c r="E68" s="20">
        <v>1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1</v>
      </c>
      <c r="N68" s="20">
        <v>1</v>
      </c>
      <c r="O68" s="20">
        <v>1</v>
      </c>
      <c r="P68" s="20">
        <v>1</v>
      </c>
      <c r="Q68" s="20">
        <v>1</v>
      </c>
      <c r="R68" s="20">
        <v>1</v>
      </c>
      <c r="S68" s="20">
        <v>1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1</v>
      </c>
      <c r="Z68" s="20">
        <v>1</v>
      </c>
    </row>
    <row r="69" spans="1:26" x14ac:dyDescent="0.3">
      <c r="A69" s="24" t="str">
        <f t="shared" si="5"/>
        <v>sim5</v>
      </c>
      <c r="B69" s="24" t="s">
        <v>246</v>
      </c>
      <c r="C69" s="20">
        <v>1</v>
      </c>
      <c r="D69" s="20">
        <v>1</v>
      </c>
      <c r="E69" s="20">
        <v>1</v>
      </c>
      <c r="F69" s="20">
        <v>1</v>
      </c>
      <c r="G69" s="20">
        <v>1</v>
      </c>
      <c r="H69" s="20">
        <v>1</v>
      </c>
      <c r="I69" s="20">
        <v>1</v>
      </c>
      <c r="J69" s="20">
        <v>1</v>
      </c>
      <c r="K69" s="20">
        <v>1</v>
      </c>
      <c r="L69" s="20">
        <v>1</v>
      </c>
      <c r="M69" s="20">
        <v>1</v>
      </c>
      <c r="N69" s="20">
        <v>1</v>
      </c>
      <c r="O69" s="20">
        <v>1</v>
      </c>
      <c r="P69" s="20">
        <v>1</v>
      </c>
      <c r="Q69" s="20">
        <v>1</v>
      </c>
      <c r="R69" s="20">
        <v>1</v>
      </c>
      <c r="S69" s="20">
        <v>1</v>
      </c>
      <c r="T69" s="20">
        <v>1</v>
      </c>
      <c r="U69" s="20">
        <v>1</v>
      </c>
      <c r="V69" s="20">
        <v>1</v>
      </c>
      <c r="W69" s="20">
        <v>1</v>
      </c>
      <c r="X69" s="20">
        <v>1</v>
      </c>
      <c r="Y69" s="20">
        <v>1</v>
      </c>
      <c r="Z69" s="20">
        <v>1</v>
      </c>
    </row>
    <row r="70" spans="1:26" x14ac:dyDescent="0.3">
      <c r="A70" s="24" t="str">
        <f t="shared" si="5"/>
        <v>sim5</v>
      </c>
      <c r="B70" s="24" t="s">
        <v>249</v>
      </c>
      <c r="C70" s="20">
        <v>1</v>
      </c>
      <c r="D70" s="20">
        <v>1</v>
      </c>
      <c r="E70" s="20">
        <v>1</v>
      </c>
      <c r="F70" s="20">
        <v>1</v>
      </c>
      <c r="G70" s="20">
        <v>1</v>
      </c>
      <c r="H70" s="20">
        <v>1</v>
      </c>
      <c r="I70" s="20">
        <v>1</v>
      </c>
      <c r="J70" s="20">
        <v>1</v>
      </c>
      <c r="K70" s="20">
        <v>1</v>
      </c>
      <c r="L70" s="20">
        <v>1</v>
      </c>
      <c r="M70" s="20">
        <v>1</v>
      </c>
      <c r="N70" s="20">
        <v>1</v>
      </c>
      <c r="O70" s="20">
        <v>1</v>
      </c>
      <c r="P70" s="20">
        <v>1</v>
      </c>
      <c r="Q70" s="20">
        <v>1</v>
      </c>
      <c r="R70" s="20">
        <v>1</v>
      </c>
      <c r="S70" s="20">
        <v>1</v>
      </c>
      <c r="T70" s="20">
        <v>1</v>
      </c>
      <c r="U70" s="20">
        <v>1</v>
      </c>
      <c r="V70" s="20">
        <v>1</v>
      </c>
      <c r="W70" s="20">
        <v>1</v>
      </c>
      <c r="X70" s="20">
        <v>1</v>
      </c>
      <c r="Y70" s="20">
        <v>1</v>
      </c>
      <c r="Z70" s="20">
        <v>1</v>
      </c>
    </row>
    <row r="71" spans="1:26" x14ac:dyDescent="0.3">
      <c r="A71" s="24" t="str">
        <f t="shared" si="5"/>
        <v>sim5</v>
      </c>
      <c r="B71" s="24" t="s">
        <v>151</v>
      </c>
      <c r="C71" s="20">
        <v>1</v>
      </c>
      <c r="D71" s="20">
        <v>1</v>
      </c>
      <c r="E71" s="20">
        <v>1</v>
      </c>
      <c r="F71" s="20">
        <v>1</v>
      </c>
      <c r="G71" s="20">
        <v>1</v>
      </c>
      <c r="H71" s="20">
        <v>1</v>
      </c>
      <c r="I71" s="20">
        <v>1</v>
      </c>
      <c r="J71" s="20">
        <v>1</v>
      </c>
      <c r="K71" s="20">
        <v>1</v>
      </c>
      <c r="L71" s="20">
        <v>1</v>
      </c>
      <c r="M71" s="20">
        <v>1</v>
      </c>
      <c r="N71" s="20">
        <v>1</v>
      </c>
      <c r="O71" s="20">
        <v>1</v>
      </c>
      <c r="P71" s="20">
        <v>1</v>
      </c>
      <c r="Q71" s="20">
        <v>1</v>
      </c>
      <c r="R71" s="20">
        <v>1</v>
      </c>
      <c r="S71" s="20">
        <v>1</v>
      </c>
      <c r="T71" s="20">
        <v>1</v>
      </c>
      <c r="U71" s="20">
        <v>1</v>
      </c>
      <c r="V71" s="20">
        <v>1</v>
      </c>
      <c r="W71" s="20">
        <v>1</v>
      </c>
      <c r="X71" s="20">
        <v>1</v>
      </c>
      <c r="Y71" s="20">
        <v>1</v>
      </c>
      <c r="Z71" s="20">
        <v>1</v>
      </c>
    </row>
    <row r="72" spans="1:26" x14ac:dyDescent="0.3">
      <c r="A72" s="24" t="str">
        <f t="shared" si="5"/>
        <v>sim5</v>
      </c>
      <c r="B72" s="24" t="s">
        <v>111</v>
      </c>
      <c r="C72" s="20">
        <v>1</v>
      </c>
      <c r="D72" s="20">
        <v>1</v>
      </c>
      <c r="E72" s="20">
        <v>1</v>
      </c>
      <c r="F72" s="20">
        <v>1</v>
      </c>
      <c r="G72" s="20">
        <v>1</v>
      </c>
      <c r="H72" s="20">
        <v>1</v>
      </c>
      <c r="I72" s="20">
        <v>1</v>
      </c>
      <c r="J72" s="20">
        <v>1</v>
      </c>
      <c r="K72" s="20">
        <v>1</v>
      </c>
      <c r="L72" s="20">
        <v>1</v>
      </c>
      <c r="M72" s="20">
        <v>1</v>
      </c>
      <c r="N72" s="20">
        <v>1</v>
      </c>
      <c r="O72" s="20">
        <v>1</v>
      </c>
      <c r="P72" s="20">
        <v>1</v>
      </c>
      <c r="Q72" s="20">
        <v>1</v>
      </c>
      <c r="R72" s="20">
        <v>1</v>
      </c>
      <c r="S72" s="20">
        <v>1</v>
      </c>
      <c r="T72" s="20">
        <v>1</v>
      </c>
      <c r="U72" s="20">
        <v>1</v>
      </c>
      <c r="V72" s="20">
        <v>1</v>
      </c>
      <c r="W72" s="20">
        <v>1</v>
      </c>
      <c r="X72" s="20">
        <v>1</v>
      </c>
      <c r="Y72" s="20">
        <v>1</v>
      </c>
      <c r="Z72" s="20">
        <v>1</v>
      </c>
    </row>
    <row r="73" spans="1:26" x14ac:dyDescent="0.3">
      <c r="A73" s="3" t="str">
        <f>A67</f>
        <v>sim5</v>
      </c>
      <c r="B73" s="3" t="s">
        <v>247</v>
      </c>
      <c r="C73" s="27">
        <v>1</v>
      </c>
      <c r="D73" s="27">
        <v>1</v>
      </c>
      <c r="E73" s="27">
        <v>1</v>
      </c>
      <c r="F73" s="27">
        <v>1</v>
      </c>
      <c r="G73" s="27">
        <v>1</v>
      </c>
      <c r="H73" s="27">
        <v>1</v>
      </c>
      <c r="I73" s="27">
        <v>1</v>
      </c>
      <c r="J73" s="27">
        <v>1</v>
      </c>
      <c r="K73" s="27">
        <v>1</v>
      </c>
      <c r="L73" s="27">
        <v>1</v>
      </c>
      <c r="M73" s="27">
        <v>1</v>
      </c>
      <c r="N73" s="27">
        <v>1</v>
      </c>
      <c r="O73" s="27">
        <v>1</v>
      </c>
      <c r="P73" s="27">
        <v>1</v>
      </c>
      <c r="Q73" s="27">
        <v>1</v>
      </c>
      <c r="R73" s="27">
        <v>1</v>
      </c>
      <c r="S73" s="27">
        <v>1</v>
      </c>
      <c r="T73" s="27">
        <v>1</v>
      </c>
      <c r="U73" s="27">
        <v>1</v>
      </c>
      <c r="V73" s="27">
        <v>1</v>
      </c>
      <c r="W73" s="27">
        <v>1</v>
      </c>
      <c r="X73" s="27">
        <v>1</v>
      </c>
      <c r="Y73" s="27">
        <v>1</v>
      </c>
      <c r="Z73" s="27">
        <v>1</v>
      </c>
    </row>
    <row r="74" spans="1:26" x14ac:dyDescent="0.3">
      <c r="A74" t="str">
        <f>Sets!F14</f>
        <v>sim6</v>
      </c>
      <c r="B74" s="24" t="s">
        <v>242</v>
      </c>
      <c r="C74" s="20">
        <v>1</v>
      </c>
      <c r="D74" s="20">
        <v>1</v>
      </c>
      <c r="E74" s="20">
        <v>1</v>
      </c>
      <c r="F74" s="20">
        <v>1</v>
      </c>
      <c r="G74" s="20">
        <v>1</v>
      </c>
      <c r="H74" s="20">
        <v>1</v>
      </c>
      <c r="I74" s="20">
        <v>1</v>
      </c>
      <c r="J74" s="20">
        <v>1</v>
      </c>
      <c r="K74" s="20">
        <v>1</v>
      </c>
      <c r="L74" s="20">
        <v>1</v>
      </c>
      <c r="M74" s="20">
        <v>1</v>
      </c>
      <c r="N74" s="20">
        <v>1</v>
      </c>
      <c r="O74" s="20">
        <v>1</v>
      </c>
      <c r="P74" s="20">
        <v>1</v>
      </c>
      <c r="Q74" s="20">
        <v>1</v>
      </c>
      <c r="R74" s="20">
        <v>1</v>
      </c>
      <c r="S74" s="20">
        <v>1</v>
      </c>
      <c r="T74" s="20">
        <v>1</v>
      </c>
      <c r="U74" s="20">
        <v>1</v>
      </c>
      <c r="V74" s="20">
        <v>1</v>
      </c>
      <c r="W74" s="20">
        <v>1</v>
      </c>
      <c r="X74" s="20">
        <v>1</v>
      </c>
      <c r="Y74" s="20">
        <v>1</v>
      </c>
      <c r="Z74" s="20">
        <v>1</v>
      </c>
    </row>
    <row r="75" spans="1:26" x14ac:dyDescent="0.3">
      <c r="A75" s="24" t="str">
        <f>A74</f>
        <v>sim6</v>
      </c>
      <c r="B75" s="24" t="s">
        <v>243</v>
      </c>
      <c r="C75" s="20">
        <v>1</v>
      </c>
      <c r="D75" s="20">
        <v>1</v>
      </c>
      <c r="E75" s="20">
        <v>1</v>
      </c>
      <c r="F75" s="20">
        <v>1</v>
      </c>
      <c r="G75" s="20">
        <v>1</v>
      </c>
      <c r="H75" s="20">
        <v>1</v>
      </c>
      <c r="I75" s="20">
        <v>1</v>
      </c>
      <c r="J75" s="20">
        <v>1</v>
      </c>
      <c r="K75" s="20">
        <v>1</v>
      </c>
      <c r="L75" s="20">
        <v>1</v>
      </c>
      <c r="M75" s="20">
        <v>1</v>
      </c>
      <c r="N75" s="20">
        <v>1</v>
      </c>
      <c r="O75" s="20">
        <v>1</v>
      </c>
      <c r="P75" s="20">
        <v>1</v>
      </c>
      <c r="Q75" s="20">
        <v>1</v>
      </c>
      <c r="R75" s="20">
        <v>1</v>
      </c>
      <c r="S75" s="20">
        <v>1</v>
      </c>
      <c r="T75" s="20">
        <v>1</v>
      </c>
      <c r="U75" s="20">
        <v>1</v>
      </c>
      <c r="V75" s="20">
        <v>1</v>
      </c>
      <c r="W75" s="20">
        <v>1</v>
      </c>
      <c r="X75" s="20">
        <v>1</v>
      </c>
      <c r="Y75" s="20">
        <v>1</v>
      </c>
      <c r="Z75" s="20">
        <v>1</v>
      </c>
    </row>
    <row r="76" spans="1:26" x14ac:dyDescent="0.3">
      <c r="A76" s="24" t="str">
        <f t="shared" ref="A76:A83" si="6">A75</f>
        <v>sim6</v>
      </c>
      <c r="B76" s="24" t="s">
        <v>110</v>
      </c>
      <c r="C76" s="20">
        <v>1</v>
      </c>
      <c r="D76" s="20">
        <v>1</v>
      </c>
      <c r="E76" s="20">
        <v>1</v>
      </c>
      <c r="F76" s="20">
        <v>1</v>
      </c>
      <c r="G76" s="20">
        <v>1</v>
      </c>
      <c r="H76" s="20">
        <v>1</v>
      </c>
      <c r="I76" s="20">
        <v>1</v>
      </c>
      <c r="J76" s="20">
        <v>1</v>
      </c>
      <c r="K76" s="20">
        <v>1</v>
      </c>
      <c r="L76" s="20">
        <v>1</v>
      </c>
      <c r="M76" s="20">
        <v>1</v>
      </c>
      <c r="N76" s="20">
        <v>1</v>
      </c>
      <c r="O76" s="20">
        <v>1</v>
      </c>
      <c r="P76" s="20">
        <v>1</v>
      </c>
      <c r="Q76" s="20">
        <v>1</v>
      </c>
      <c r="R76" s="20">
        <v>1</v>
      </c>
      <c r="S76" s="20">
        <v>1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1</v>
      </c>
      <c r="Z76" s="20">
        <v>1</v>
      </c>
    </row>
    <row r="77" spans="1:26" x14ac:dyDescent="0.3">
      <c r="A77" s="24" t="str">
        <f t="shared" si="6"/>
        <v>sim6</v>
      </c>
      <c r="B77" s="24" t="s">
        <v>150</v>
      </c>
      <c r="C77" s="20">
        <v>1</v>
      </c>
      <c r="D77" s="20">
        <v>1</v>
      </c>
      <c r="E77" s="20">
        <v>1</v>
      </c>
      <c r="F77" s="20">
        <v>1</v>
      </c>
      <c r="G77" s="20">
        <v>1</v>
      </c>
      <c r="H77" s="20">
        <v>1</v>
      </c>
      <c r="I77" s="20">
        <v>1</v>
      </c>
      <c r="J77" s="20">
        <v>1</v>
      </c>
      <c r="K77" s="20">
        <v>1</v>
      </c>
      <c r="L77" s="20">
        <v>1</v>
      </c>
      <c r="M77" s="20">
        <v>1</v>
      </c>
      <c r="N77" s="20">
        <v>1</v>
      </c>
      <c r="O77" s="20">
        <v>1</v>
      </c>
      <c r="P77" s="20">
        <v>1</v>
      </c>
      <c r="Q77" s="20">
        <v>1</v>
      </c>
      <c r="R77" s="20">
        <v>1</v>
      </c>
      <c r="S77" s="20">
        <v>1</v>
      </c>
      <c r="T77" s="20">
        <v>1</v>
      </c>
      <c r="U77" s="20">
        <v>1</v>
      </c>
      <c r="V77" s="20">
        <v>1</v>
      </c>
      <c r="W77" s="20">
        <v>1</v>
      </c>
      <c r="X77" s="20">
        <v>1</v>
      </c>
      <c r="Y77" s="20">
        <v>1</v>
      </c>
      <c r="Z77" s="20">
        <v>1</v>
      </c>
    </row>
    <row r="78" spans="1:26" x14ac:dyDescent="0.3">
      <c r="A78" s="24" t="str">
        <f t="shared" si="6"/>
        <v>sim6</v>
      </c>
      <c r="B78" s="24" t="s">
        <v>244</v>
      </c>
      <c r="C78" s="20">
        <v>1</v>
      </c>
      <c r="D78" s="20">
        <v>1</v>
      </c>
      <c r="E78" s="20">
        <v>1</v>
      </c>
      <c r="F78" s="20">
        <v>1</v>
      </c>
      <c r="G78" s="20">
        <v>1</v>
      </c>
      <c r="H78" s="20">
        <v>1</v>
      </c>
      <c r="I78" s="20">
        <v>1</v>
      </c>
      <c r="J78" s="20">
        <v>1</v>
      </c>
      <c r="K78" s="20">
        <v>1</v>
      </c>
      <c r="L78" s="20">
        <v>1</v>
      </c>
      <c r="M78" s="20">
        <v>1</v>
      </c>
      <c r="N78" s="20">
        <v>1</v>
      </c>
      <c r="O78" s="20">
        <v>1</v>
      </c>
      <c r="P78" s="20">
        <v>1</v>
      </c>
      <c r="Q78" s="20">
        <v>1</v>
      </c>
      <c r="R78" s="20">
        <v>1</v>
      </c>
      <c r="S78" s="20">
        <v>1</v>
      </c>
      <c r="T78" s="20">
        <v>1</v>
      </c>
      <c r="U78" s="20">
        <v>1</v>
      </c>
      <c r="V78" s="20">
        <v>1</v>
      </c>
      <c r="W78" s="20">
        <v>1</v>
      </c>
      <c r="X78" s="20">
        <v>1</v>
      </c>
      <c r="Y78" s="20">
        <v>1</v>
      </c>
      <c r="Z78" s="20">
        <v>1</v>
      </c>
    </row>
    <row r="79" spans="1:26" x14ac:dyDescent="0.3">
      <c r="A79" s="24" t="str">
        <f t="shared" si="6"/>
        <v>sim6</v>
      </c>
      <c r="B79" s="24" t="s">
        <v>245</v>
      </c>
      <c r="C79" s="20">
        <v>1</v>
      </c>
      <c r="D79" s="20">
        <v>1</v>
      </c>
      <c r="E79" s="20">
        <v>1</v>
      </c>
      <c r="F79" s="20">
        <v>1</v>
      </c>
      <c r="G79" s="20">
        <v>1</v>
      </c>
      <c r="H79" s="20">
        <v>1</v>
      </c>
      <c r="I79" s="20">
        <v>1</v>
      </c>
      <c r="J79" s="20">
        <v>1</v>
      </c>
      <c r="K79" s="20">
        <v>1</v>
      </c>
      <c r="L79" s="20">
        <v>1</v>
      </c>
      <c r="M79" s="20">
        <v>1</v>
      </c>
      <c r="N79" s="20">
        <v>1</v>
      </c>
      <c r="O79" s="20">
        <v>1</v>
      </c>
      <c r="P79" s="20">
        <v>1</v>
      </c>
      <c r="Q79" s="20">
        <v>1</v>
      </c>
      <c r="R79" s="20">
        <v>1</v>
      </c>
      <c r="S79" s="20">
        <v>1</v>
      </c>
      <c r="T79" s="20">
        <v>1</v>
      </c>
      <c r="U79" s="20">
        <v>1</v>
      </c>
      <c r="V79" s="20">
        <v>1</v>
      </c>
      <c r="W79" s="20">
        <v>1</v>
      </c>
      <c r="X79" s="20">
        <v>1</v>
      </c>
      <c r="Y79" s="20">
        <v>1</v>
      </c>
      <c r="Z79" s="20">
        <v>1</v>
      </c>
    </row>
    <row r="80" spans="1:26" x14ac:dyDescent="0.3">
      <c r="A80" s="24" t="str">
        <f t="shared" si="6"/>
        <v>sim6</v>
      </c>
      <c r="B80" s="24" t="s">
        <v>246</v>
      </c>
      <c r="C80" s="20">
        <v>1</v>
      </c>
      <c r="D80" s="20">
        <v>1</v>
      </c>
      <c r="E80" s="20">
        <v>1</v>
      </c>
      <c r="F80" s="20">
        <v>1</v>
      </c>
      <c r="G80" s="20">
        <v>1</v>
      </c>
      <c r="H80" s="20">
        <v>1</v>
      </c>
      <c r="I80" s="20">
        <v>1</v>
      </c>
      <c r="J80" s="20">
        <v>1</v>
      </c>
      <c r="K80" s="20">
        <v>1</v>
      </c>
      <c r="L80" s="20">
        <v>1</v>
      </c>
      <c r="M80" s="20">
        <v>1</v>
      </c>
      <c r="N80" s="20">
        <v>1</v>
      </c>
      <c r="O80" s="20">
        <v>1</v>
      </c>
      <c r="P80" s="20">
        <v>1</v>
      </c>
      <c r="Q80" s="20">
        <v>1</v>
      </c>
      <c r="R80" s="20">
        <v>1</v>
      </c>
      <c r="S80" s="20">
        <v>1</v>
      </c>
      <c r="T80" s="20">
        <v>1</v>
      </c>
      <c r="U80" s="20">
        <v>1</v>
      </c>
      <c r="V80" s="20">
        <v>1</v>
      </c>
      <c r="W80" s="20">
        <v>1</v>
      </c>
      <c r="X80" s="20">
        <v>1</v>
      </c>
      <c r="Y80" s="20">
        <v>1</v>
      </c>
      <c r="Z80" s="20">
        <v>1</v>
      </c>
    </row>
    <row r="81" spans="1:26" x14ac:dyDescent="0.3">
      <c r="A81" s="24" t="str">
        <f t="shared" si="6"/>
        <v>sim6</v>
      </c>
      <c r="B81" s="24" t="s">
        <v>249</v>
      </c>
      <c r="C81" s="20">
        <v>1</v>
      </c>
      <c r="D81" s="20">
        <v>1</v>
      </c>
      <c r="E81" s="20">
        <v>1</v>
      </c>
      <c r="F81" s="20">
        <v>1</v>
      </c>
      <c r="G81" s="20">
        <v>1</v>
      </c>
      <c r="H81" s="20">
        <v>1</v>
      </c>
      <c r="I81" s="20">
        <v>1</v>
      </c>
      <c r="J81" s="20">
        <v>1</v>
      </c>
      <c r="K81" s="20">
        <v>1</v>
      </c>
      <c r="L81" s="20">
        <v>1</v>
      </c>
      <c r="M81" s="20">
        <v>1</v>
      </c>
      <c r="N81" s="20">
        <v>1</v>
      </c>
      <c r="O81" s="20">
        <v>1</v>
      </c>
      <c r="P81" s="20">
        <v>1</v>
      </c>
      <c r="Q81" s="20">
        <v>1</v>
      </c>
      <c r="R81" s="20">
        <v>1</v>
      </c>
      <c r="S81" s="20">
        <v>1</v>
      </c>
      <c r="T81" s="20">
        <v>1</v>
      </c>
      <c r="U81" s="20">
        <v>1</v>
      </c>
      <c r="V81" s="20">
        <v>1</v>
      </c>
      <c r="W81" s="20">
        <v>1</v>
      </c>
      <c r="X81" s="20">
        <v>1</v>
      </c>
      <c r="Y81" s="20">
        <v>1</v>
      </c>
      <c r="Z81" s="20">
        <v>1</v>
      </c>
    </row>
    <row r="82" spans="1:26" x14ac:dyDescent="0.3">
      <c r="A82" s="24" t="str">
        <f t="shared" si="6"/>
        <v>sim6</v>
      </c>
      <c r="B82" s="24" t="s">
        <v>151</v>
      </c>
      <c r="C82" s="20">
        <v>1</v>
      </c>
      <c r="D82" s="20">
        <v>1</v>
      </c>
      <c r="E82" s="20">
        <v>1</v>
      </c>
      <c r="F82" s="20">
        <v>1</v>
      </c>
      <c r="G82" s="20">
        <v>1</v>
      </c>
      <c r="H82" s="20">
        <v>1</v>
      </c>
      <c r="I82" s="20">
        <v>1</v>
      </c>
      <c r="J82" s="20">
        <v>1</v>
      </c>
      <c r="K82" s="20">
        <v>1</v>
      </c>
      <c r="L82" s="20">
        <v>1</v>
      </c>
      <c r="M82" s="20">
        <v>1</v>
      </c>
      <c r="N82" s="20">
        <v>1</v>
      </c>
      <c r="O82" s="20">
        <v>1</v>
      </c>
      <c r="P82" s="20">
        <v>1</v>
      </c>
      <c r="Q82" s="20">
        <v>1</v>
      </c>
      <c r="R82" s="20">
        <v>1</v>
      </c>
      <c r="S82" s="20">
        <v>1</v>
      </c>
      <c r="T82" s="20">
        <v>1</v>
      </c>
      <c r="U82" s="20">
        <v>1</v>
      </c>
      <c r="V82" s="20">
        <v>1</v>
      </c>
      <c r="W82" s="20">
        <v>1</v>
      </c>
      <c r="X82" s="20">
        <v>1</v>
      </c>
      <c r="Y82" s="20">
        <v>1</v>
      </c>
      <c r="Z82" s="20">
        <v>1</v>
      </c>
    </row>
    <row r="83" spans="1:26" x14ac:dyDescent="0.3">
      <c r="A83" s="24" t="str">
        <f t="shared" si="6"/>
        <v>sim6</v>
      </c>
      <c r="B83" s="24" t="s">
        <v>111</v>
      </c>
      <c r="C83" s="20">
        <v>1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1</v>
      </c>
      <c r="J83" s="20">
        <v>1</v>
      </c>
      <c r="K83" s="20">
        <v>1</v>
      </c>
      <c r="L83" s="20">
        <v>1</v>
      </c>
      <c r="M83" s="20">
        <v>1</v>
      </c>
      <c r="N83" s="20">
        <v>1</v>
      </c>
      <c r="O83" s="20">
        <v>1</v>
      </c>
      <c r="P83" s="20">
        <v>1</v>
      </c>
      <c r="Q83" s="20">
        <v>1</v>
      </c>
      <c r="R83" s="20">
        <v>1</v>
      </c>
      <c r="S83" s="20">
        <v>1</v>
      </c>
      <c r="T83" s="20">
        <v>1</v>
      </c>
      <c r="U83" s="20">
        <v>1</v>
      </c>
      <c r="V83" s="20">
        <v>1</v>
      </c>
      <c r="W83" s="20">
        <v>1</v>
      </c>
      <c r="X83" s="20">
        <v>1</v>
      </c>
      <c r="Y83" s="20">
        <v>1</v>
      </c>
      <c r="Z83" s="20">
        <v>1</v>
      </c>
    </row>
    <row r="84" spans="1:26" x14ac:dyDescent="0.3">
      <c r="A84" s="3" t="str">
        <f>A78</f>
        <v>sim6</v>
      </c>
      <c r="B84" s="3" t="s">
        <v>247</v>
      </c>
      <c r="C84" s="27">
        <v>1</v>
      </c>
      <c r="D84" s="27">
        <v>1</v>
      </c>
      <c r="E84" s="27">
        <v>1</v>
      </c>
      <c r="F84" s="27">
        <v>1</v>
      </c>
      <c r="G84" s="27">
        <v>1</v>
      </c>
      <c r="H84" s="27">
        <v>1</v>
      </c>
      <c r="I84" s="27">
        <v>1</v>
      </c>
      <c r="J84" s="27">
        <v>1</v>
      </c>
      <c r="K84" s="27">
        <v>1</v>
      </c>
      <c r="L84" s="27">
        <v>1</v>
      </c>
      <c r="M84" s="27">
        <v>1</v>
      </c>
      <c r="N84" s="27">
        <v>1</v>
      </c>
      <c r="O84" s="27">
        <v>1</v>
      </c>
      <c r="P84" s="27">
        <v>1</v>
      </c>
      <c r="Q84" s="27">
        <v>1</v>
      </c>
      <c r="R84" s="27">
        <v>1</v>
      </c>
      <c r="S84" s="27">
        <v>1</v>
      </c>
      <c r="T84" s="27">
        <v>1</v>
      </c>
      <c r="U84" s="27">
        <v>1</v>
      </c>
      <c r="V84" s="27">
        <v>1</v>
      </c>
      <c r="W84" s="27">
        <v>1</v>
      </c>
      <c r="X84" s="27">
        <v>1</v>
      </c>
      <c r="Y84" s="27">
        <v>1</v>
      </c>
      <c r="Z84" s="27">
        <v>1</v>
      </c>
    </row>
    <row r="85" spans="1:26" x14ac:dyDescent="0.3">
      <c r="A85" t="str">
        <f>Sets!F15</f>
        <v>sim7</v>
      </c>
      <c r="B85" s="24" t="s">
        <v>242</v>
      </c>
      <c r="C85" s="20">
        <v>1</v>
      </c>
      <c r="D85" s="20">
        <v>1</v>
      </c>
      <c r="E85" s="20">
        <v>1</v>
      </c>
      <c r="F85" s="20">
        <v>1</v>
      </c>
      <c r="G85" s="20">
        <v>1</v>
      </c>
      <c r="H85" s="20">
        <v>1</v>
      </c>
      <c r="I85" s="20">
        <v>1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20">
        <v>1</v>
      </c>
      <c r="P85" s="20">
        <v>1</v>
      </c>
      <c r="Q85" s="20">
        <v>1</v>
      </c>
      <c r="R85" s="20">
        <v>1</v>
      </c>
      <c r="S85" s="20">
        <v>1</v>
      </c>
      <c r="T85" s="20">
        <v>1</v>
      </c>
      <c r="U85" s="20">
        <v>1</v>
      </c>
      <c r="V85" s="20">
        <v>1</v>
      </c>
      <c r="W85" s="20">
        <v>1</v>
      </c>
      <c r="X85" s="20">
        <v>1</v>
      </c>
      <c r="Y85" s="20">
        <v>1</v>
      </c>
      <c r="Z85" s="20">
        <v>1</v>
      </c>
    </row>
    <row r="86" spans="1:26" x14ac:dyDescent="0.3">
      <c r="A86" s="24" t="str">
        <f>A85</f>
        <v>sim7</v>
      </c>
      <c r="B86" s="24" t="s">
        <v>243</v>
      </c>
      <c r="C86" s="20">
        <v>1</v>
      </c>
      <c r="D86" s="20">
        <v>1</v>
      </c>
      <c r="E86" s="20">
        <v>1</v>
      </c>
      <c r="F86" s="20">
        <v>1</v>
      </c>
      <c r="G86" s="20">
        <v>1</v>
      </c>
      <c r="H86" s="20">
        <v>1</v>
      </c>
      <c r="I86" s="20">
        <v>1</v>
      </c>
      <c r="J86" s="20">
        <v>1</v>
      </c>
      <c r="K86" s="20">
        <v>1</v>
      </c>
      <c r="L86" s="20">
        <v>1</v>
      </c>
      <c r="M86" s="20">
        <v>1</v>
      </c>
      <c r="N86" s="20">
        <v>1</v>
      </c>
      <c r="O86" s="20">
        <v>1</v>
      </c>
      <c r="P86" s="20">
        <v>1</v>
      </c>
      <c r="Q86" s="20">
        <v>1</v>
      </c>
      <c r="R86" s="20">
        <v>1</v>
      </c>
      <c r="S86" s="20">
        <v>1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1</v>
      </c>
      <c r="Z86" s="20">
        <v>1</v>
      </c>
    </row>
    <row r="87" spans="1:26" x14ac:dyDescent="0.3">
      <c r="A87" s="24" t="str">
        <f t="shared" ref="A87:A94" si="7">A86</f>
        <v>sim7</v>
      </c>
      <c r="B87" s="24" t="s">
        <v>110</v>
      </c>
      <c r="C87" s="20">
        <v>1</v>
      </c>
      <c r="D87" s="20">
        <v>1</v>
      </c>
      <c r="E87" s="20">
        <v>1</v>
      </c>
      <c r="F87" s="20">
        <v>1</v>
      </c>
      <c r="G87" s="20">
        <v>1</v>
      </c>
      <c r="H87" s="20">
        <v>1</v>
      </c>
      <c r="I87" s="20">
        <v>1</v>
      </c>
      <c r="J87" s="20">
        <v>1</v>
      </c>
      <c r="K87" s="20">
        <v>1</v>
      </c>
      <c r="L87" s="20">
        <v>1</v>
      </c>
      <c r="M87" s="20">
        <v>1</v>
      </c>
      <c r="N87" s="20">
        <v>1</v>
      </c>
      <c r="O87" s="20">
        <v>1</v>
      </c>
      <c r="P87" s="20">
        <v>1</v>
      </c>
      <c r="Q87" s="20">
        <v>1</v>
      </c>
      <c r="R87" s="20">
        <v>1</v>
      </c>
      <c r="S87" s="20">
        <v>1</v>
      </c>
      <c r="T87" s="20">
        <v>1</v>
      </c>
      <c r="U87" s="20">
        <v>1</v>
      </c>
      <c r="V87" s="20">
        <v>1</v>
      </c>
      <c r="W87" s="20">
        <v>1</v>
      </c>
      <c r="X87" s="20">
        <v>1</v>
      </c>
      <c r="Y87" s="20">
        <v>1</v>
      </c>
      <c r="Z87" s="20">
        <v>1</v>
      </c>
    </row>
    <row r="88" spans="1:26" x14ac:dyDescent="0.3">
      <c r="A88" s="24" t="str">
        <f t="shared" si="7"/>
        <v>sim7</v>
      </c>
      <c r="B88" s="24" t="s">
        <v>150</v>
      </c>
      <c r="C88" s="20">
        <v>1</v>
      </c>
      <c r="D88" s="20">
        <v>1</v>
      </c>
      <c r="E88" s="20">
        <v>1</v>
      </c>
      <c r="F88" s="20">
        <v>1</v>
      </c>
      <c r="G88" s="20">
        <v>1</v>
      </c>
      <c r="H88" s="20">
        <v>1</v>
      </c>
      <c r="I88" s="20">
        <v>1</v>
      </c>
      <c r="J88" s="20">
        <v>1</v>
      </c>
      <c r="K88" s="20">
        <v>1</v>
      </c>
      <c r="L88" s="20">
        <v>1</v>
      </c>
      <c r="M88" s="20">
        <v>1</v>
      </c>
      <c r="N88" s="20">
        <v>1</v>
      </c>
      <c r="O88" s="20">
        <v>1</v>
      </c>
      <c r="P88" s="20">
        <v>1</v>
      </c>
      <c r="Q88" s="20">
        <v>1</v>
      </c>
      <c r="R88" s="20">
        <v>1</v>
      </c>
      <c r="S88" s="20">
        <v>1</v>
      </c>
      <c r="T88" s="20">
        <v>1</v>
      </c>
      <c r="U88" s="20">
        <v>1</v>
      </c>
      <c r="V88" s="20">
        <v>1</v>
      </c>
      <c r="W88" s="20">
        <v>1</v>
      </c>
      <c r="X88" s="20">
        <v>1</v>
      </c>
      <c r="Y88" s="20">
        <v>1</v>
      </c>
      <c r="Z88" s="20">
        <v>1</v>
      </c>
    </row>
    <row r="89" spans="1:26" x14ac:dyDescent="0.3">
      <c r="A89" s="24" t="str">
        <f t="shared" si="7"/>
        <v>sim7</v>
      </c>
      <c r="B89" s="24" t="s">
        <v>244</v>
      </c>
      <c r="C89" s="20">
        <v>1</v>
      </c>
      <c r="D89" s="20">
        <v>1</v>
      </c>
      <c r="E89" s="20">
        <v>1</v>
      </c>
      <c r="F89" s="20">
        <v>1</v>
      </c>
      <c r="G89" s="20">
        <v>1</v>
      </c>
      <c r="H89" s="20">
        <v>1</v>
      </c>
      <c r="I89" s="20">
        <v>1</v>
      </c>
      <c r="J89" s="20">
        <v>1</v>
      </c>
      <c r="K89" s="20">
        <v>1</v>
      </c>
      <c r="L89" s="20">
        <v>1</v>
      </c>
      <c r="M89" s="20">
        <v>1</v>
      </c>
      <c r="N89" s="20">
        <v>1</v>
      </c>
      <c r="O89" s="20">
        <v>1</v>
      </c>
      <c r="P89" s="20">
        <v>1</v>
      </c>
      <c r="Q89" s="20">
        <v>1</v>
      </c>
      <c r="R89" s="20">
        <v>1</v>
      </c>
      <c r="S89" s="20">
        <v>1</v>
      </c>
      <c r="T89" s="20">
        <v>1</v>
      </c>
      <c r="U89" s="20">
        <v>1</v>
      </c>
      <c r="V89" s="20">
        <v>1</v>
      </c>
      <c r="W89" s="20">
        <v>1</v>
      </c>
      <c r="X89" s="20">
        <v>1</v>
      </c>
      <c r="Y89" s="20">
        <v>1</v>
      </c>
      <c r="Z89" s="20">
        <v>1</v>
      </c>
    </row>
    <row r="90" spans="1:26" x14ac:dyDescent="0.3">
      <c r="A90" s="24" t="str">
        <f t="shared" si="7"/>
        <v>sim7</v>
      </c>
      <c r="B90" s="24" t="s">
        <v>245</v>
      </c>
      <c r="C90" s="20">
        <v>1</v>
      </c>
      <c r="D90" s="20">
        <v>1</v>
      </c>
      <c r="E90" s="20">
        <v>1</v>
      </c>
      <c r="F90" s="20">
        <v>1</v>
      </c>
      <c r="G90" s="20">
        <v>1</v>
      </c>
      <c r="H90" s="20">
        <v>1</v>
      </c>
      <c r="I90" s="20">
        <v>1</v>
      </c>
      <c r="J90" s="20">
        <v>1</v>
      </c>
      <c r="K90" s="20">
        <v>1</v>
      </c>
      <c r="L90" s="20">
        <v>1</v>
      </c>
      <c r="M90" s="20">
        <v>1</v>
      </c>
      <c r="N90" s="20">
        <v>1</v>
      </c>
      <c r="O90" s="20">
        <v>1</v>
      </c>
      <c r="P90" s="20">
        <v>1</v>
      </c>
      <c r="Q90" s="20">
        <v>1</v>
      </c>
      <c r="R90" s="20">
        <v>1</v>
      </c>
      <c r="S90" s="20">
        <v>1</v>
      </c>
      <c r="T90" s="20">
        <v>1</v>
      </c>
      <c r="U90" s="20">
        <v>1</v>
      </c>
      <c r="V90" s="20">
        <v>1</v>
      </c>
      <c r="W90" s="20">
        <v>1</v>
      </c>
      <c r="X90" s="20">
        <v>1</v>
      </c>
      <c r="Y90" s="20">
        <v>1</v>
      </c>
      <c r="Z90" s="20">
        <v>1</v>
      </c>
    </row>
    <row r="91" spans="1:26" x14ac:dyDescent="0.3">
      <c r="A91" s="24" t="str">
        <f t="shared" si="7"/>
        <v>sim7</v>
      </c>
      <c r="B91" s="24" t="s">
        <v>246</v>
      </c>
      <c r="C91" s="20">
        <v>1</v>
      </c>
      <c r="D91" s="20">
        <v>1</v>
      </c>
      <c r="E91" s="20">
        <v>1</v>
      </c>
      <c r="F91" s="20">
        <v>1</v>
      </c>
      <c r="G91" s="20">
        <v>1</v>
      </c>
      <c r="H91" s="20">
        <v>1</v>
      </c>
      <c r="I91" s="20">
        <v>1</v>
      </c>
      <c r="J91" s="20">
        <v>1</v>
      </c>
      <c r="K91" s="20">
        <v>1</v>
      </c>
      <c r="L91" s="20">
        <v>1</v>
      </c>
      <c r="M91" s="20">
        <v>1</v>
      </c>
      <c r="N91" s="20">
        <v>1</v>
      </c>
      <c r="O91" s="20">
        <v>1</v>
      </c>
      <c r="P91" s="20">
        <v>1</v>
      </c>
      <c r="Q91" s="20">
        <v>1</v>
      </c>
      <c r="R91" s="20">
        <v>1</v>
      </c>
      <c r="S91" s="20">
        <v>1</v>
      </c>
      <c r="T91" s="20">
        <v>1</v>
      </c>
      <c r="U91" s="20">
        <v>1</v>
      </c>
      <c r="V91" s="20">
        <v>1</v>
      </c>
      <c r="W91" s="20">
        <v>1</v>
      </c>
      <c r="X91" s="20">
        <v>1</v>
      </c>
      <c r="Y91" s="20">
        <v>1</v>
      </c>
      <c r="Z91" s="20">
        <v>1</v>
      </c>
    </row>
    <row r="92" spans="1:26" x14ac:dyDescent="0.3">
      <c r="A92" s="24" t="str">
        <f t="shared" si="7"/>
        <v>sim7</v>
      </c>
      <c r="B92" s="24" t="s">
        <v>249</v>
      </c>
      <c r="C92" s="20">
        <v>1</v>
      </c>
      <c r="D92" s="20">
        <v>1</v>
      </c>
      <c r="E92" s="20">
        <v>1</v>
      </c>
      <c r="F92" s="20">
        <v>1</v>
      </c>
      <c r="G92" s="20">
        <v>1</v>
      </c>
      <c r="H92" s="20">
        <v>1</v>
      </c>
      <c r="I92" s="20">
        <v>1</v>
      </c>
      <c r="J92" s="20">
        <v>1</v>
      </c>
      <c r="K92" s="20">
        <v>1</v>
      </c>
      <c r="L92" s="20">
        <v>1</v>
      </c>
      <c r="M92" s="20">
        <v>1</v>
      </c>
      <c r="N92" s="20">
        <v>1</v>
      </c>
      <c r="O92" s="20">
        <v>1</v>
      </c>
      <c r="P92" s="20">
        <v>1</v>
      </c>
      <c r="Q92" s="20">
        <v>1</v>
      </c>
      <c r="R92" s="20">
        <v>1</v>
      </c>
      <c r="S92" s="20">
        <v>1</v>
      </c>
      <c r="T92" s="20">
        <v>1</v>
      </c>
      <c r="U92" s="20">
        <v>1</v>
      </c>
      <c r="V92" s="20">
        <v>1</v>
      </c>
      <c r="W92" s="20">
        <v>1</v>
      </c>
      <c r="X92" s="20">
        <v>1</v>
      </c>
      <c r="Y92" s="20">
        <v>1</v>
      </c>
      <c r="Z92" s="20">
        <v>1</v>
      </c>
    </row>
    <row r="93" spans="1:26" x14ac:dyDescent="0.3">
      <c r="A93" s="24" t="str">
        <f t="shared" si="7"/>
        <v>sim7</v>
      </c>
      <c r="B93" s="24" t="s">
        <v>151</v>
      </c>
      <c r="C93" s="20">
        <v>1</v>
      </c>
      <c r="D93" s="20">
        <v>1</v>
      </c>
      <c r="E93" s="20">
        <v>1</v>
      </c>
      <c r="F93" s="20">
        <v>1</v>
      </c>
      <c r="G93" s="20">
        <v>1</v>
      </c>
      <c r="H93" s="20">
        <v>1</v>
      </c>
      <c r="I93" s="20">
        <v>1</v>
      </c>
      <c r="J93" s="20">
        <v>1</v>
      </c>
      <c r="K93" s="20">
        <v>1</v>
      </c>
      <c r="L93" s="20">
        <v>1</v>
      </c>
      <c r="M93" s="20">
        <v>1</v>
      </c>
      <c r="N93" s="20">
        <v>1</v>
      </c>
      <c r="O93" s="20">
        <v>1</v>
      </c>
      <c r="P93" s="20">
        <v>1</v>
      </c>
      <c r="Q93" s="20">
        <v>1</v>
      </c>
      <c r="R93" s="20">
        <v>1</v>
      </c>
      <c r="S93" s="20">
        <v>1</v>
      </c>
      <c r="T93" s="20">
        <v>1</v>
      </c>
      <c r="U93" s="20">
        <v>1</v>
      </c>
      <c r="V93" s="20">
        <v>1</v>
      </c>
      <c r="W93" s="20">
        <v>1</v>
      </c>
      <c r="X93" s="20">
        <v>1</v>
      </c>
      <c r="Y93" s="20">
        <v>1</v>
      </c>
      <c r="Z93" s="20">
        <v>1</v>
      </c>
    </row>
    <row r="94" spans="1:26" x14ac:dyDescent="0.3">
      <c r="A94" s="24" t="str">
        <f t="shared" si="7"/>
        <v>sim7</v>
      </c>
      <c r="B94" s="24" t="s">
        <v>111</v>
      </c>
      <c r="C94" s="20">
        <v>1</v>
      </c>
      <c r="D94" s="20">
        <v>1</v>
      </c>
      <c r="E94" s="20">
        <v>1</v>
      </c>
      <c r="F94" s="20">
        <v>1</v>
      </c>
      <c r="G94" s="20">
        <v>1</v>
      </c>
      <c r="H94" s="20">
        <v>1</v>
      </c>
      <c r="I94" s="20">
        <v>1</v>
      </c>
      <c r="J94" s="20">
        <v>1</v>
      </c>
      <c r="K94" s="20">
        <v>1</v>
      </c>
      <c r="L94" s="20">
        <v>1</v>
      </c>
      <c r="M94" s="20">
        <v>1</v>
      </c>
      <c r="N94" s="20">
        <v>1</v>
      </c>
      <c r="O94" s="20">
        <v>1</v>
      </c>
      <c r="P94" s="20">
        <v>1</v>
      </c>
      <c r="Q94" s="20">
        <v>1</v>
      </c>
      <c r="R94" s="20">
        <v>1</v>
      </c>
      <c r="S94" s="20">
        <v>1</v>
      </c>
      <c r="T94" s="20">
        <v>1</v>
      </c>
      <c r="U94" s="20">
        <v>1</v>
      </c>
      <c r="V94" s="20">
        <v>1</v>
      </c>
      <c r="W94" s="20">
        <v>1</v>
      </c>
      <c r="X94" s="20">
        <v>1</v>
      </c>
      <c r="Y94" s="20">
        <v>1</v>
      </c>
      <c r="Z94" s="20">
        <v>1</v>
      </c>
    </row>
    <row r="95" spans="1:26" x14ac:dyDescent="0.3">
      <c r="A95" s="3" t="str">
        <f>A89</f>
        <v>sim7</v>
      </c>
      <c r="B95" s="3" t="s">
        <v>247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27">
        <v>1</v>
      </c>
      <c r="K95" s="27">
        <v>1</v>
      </c>
      <c r="L95" s="27">
        <v>1</v>
      </c>
      <c r="M95" s="27">
        <v>1</v>
      </c>
      <c r="N95" s="27">
        <v>1</v>
      </c>
      <c r="O95" s="27">
        <v>1</v>
      </c>
      <c r="P95" s="27">
        <v>1</v>
      </c>
      <c r="Q95" s="27">
        <v>1</v>
      </c>
      <c r="R95" s="27">
        <v>1</v>
      </c>
      <c r="S95" s="27">
        <v>1</v>
      </c>
      <c r="T95" s="27">
        <v>1</v>
      </c>
      <c r="U95" s="27">
        <v>1</v>
      </c>
      <c r="V95" s="27">
        <v>1</v>
      </c>
      <c r="W95" s="27">
        <v>1</v>
      </c>
      <c r="X95" s="27">
        <v>1</v>
      </c>
      <c r="Y95" s="27">
        <v>1</v>
      </c>
      <c r="Z95" s="27">
        <v>1</v>
      </c>
    </row>
    <row r="96" spans="1:26" x14ac:dyDescent="0.3">
      <c r="A96" t="str">
        <f>Sets!F16</f>
        <v>sim8</v>
      </c>
      <c r="B96" s="24" t="s">
        <v>242</v>
      </c>
      <c r="C96" s="20">
        <v>1</v>
      </c>
      <c r="D96" s="20">
        <v>1</v>
      </c>
      <c r="E96" s="20">
        <v>1</v>
      </c>
      <c r="F96" s="20">
        <v>1</v>
      </c>
      <c r="G96" s="20">
        <v>1</v>
      </c>
      <c r="H96" s="20">
        <v>1</v>
      </c>
      <c r="I96" s="20">
        <v>1</v>
      </c>
      <c r="J96" s="20">
        <v>1</v>
      </c>
      <c r="K96" s="20">
        <v>1</v>
      </c>
      <c r="L96" s="20">
        <v>1</v>
      </c>
      <c r="M96" s="20">
        <v>1</v>
      </c>
      <c r="N96" s="20">
        <v>1</v>
      </c>
      <c r="O96" s="20">
        <v>1</v>
      </c>
      <c r="P96" s="20">
        <v>1</v>
      </c>
      <c r="Q96" s="20">
        <v>1</v>
      </c>
      <c r="R96" s="20">
        <v>1</v>
      </c>
      <c r="S96" s="20">
        <v>1</v>
      </c>
      <c r="T96" s="20">
        <v>1</v>
      </c>
      <c r="U96" s="20">
        <v>1</v>
      </c>
      <c r="V96" s="20">
        <v>1</v>
      </c>
      <c r="W96" s="20">
        <v>1</v>
      </c>
      <c r="X96" s="20">
        <v>1</v>
      </c>
      <c r="Y96" s="20">
        <v>1</v>
      </c>
      <c r="Z96" s="20">
        <v>1</v>
      </c>
    </row>
    <row r="97" spans="1:26" x14ac:dyDescent="0.3">
      <c r="A97" s="24" t="str">
        <f>A96</f>
        <v>sim8</v>
      </c>
      <c r="B97" s="24" t="s">
        <v>243</v>
      </c>
      <c r="C97" s="20">
        <v>1</v>
      </c>
      <c r="D97" s="20">
        <v>1</v>
      </c>
      <c r="E97" s="20">
        <v>1</v>
      </c>
      <c r="F97" s="20">
        <v>1</v>
      </c>
      <c r="G97" s="20">
        <v>1</v>
      </c>
      <c r="H97" s="20">
        <v>1</v>
      </c>
      <c r="I97" s="20">
        <v>1</v>
      </c>
      <c r="J97" s="20">
        <v>1</v>
      </c>
      <c r="K97" s="20">
        <v>1</v>
      </c>
      <c r="L97" s="20">
        <v>1</v>
      </c>
      <c r="M97" s="20">
        <v>1</v>
      </c>
      <c r="N97" s="20">
        <v>1</v>
      </c>
      <c r="O97" s="20">
        <v>1</v>
      </c>
      <c r="P97" s="20">
        <v>1</v>
      </c>
      <c r="Q97" s="20">
        <v>1</v>
      </c>
      <c r="R97" s="20">
        <v>1</v>
      </c>
      <c r="S97" s="20">
        <v>1</v>
      </c>
      <c r="T97" s="20">
        <v>1</v>
      </c>
      <c r="U97" s="20">
        <v>1</v>
      </c>
      <c r="V97" s="20">
        <v>1</v>
      </c>
      <c r="W97" s="20">
        <v>1</v>
      </c>
      <c r="X97" s="20">
        <v>1</v>
      </c>
      <c r="Y97" s="20">
        <v>1</v>
      </c>
      <c r="Z97" s="20">
        <v>1</v>
      </c>
    </row>
    <row r="98" spans="1:26" x14ac:dyDescent="0.3">
      <c r="A98" s="24" t="str">
        <f t="shared" ref="A98:A105" si="8">A97</f>
        <v>sim8</v>
      </c>
      <c r="B98" s="24" t="s">
        <v>110</v>
      </c>
      <c r="C98" s="20">
        <v>1</v>
      </c>
      <c r="D98" s="20">
        <v>1</v>
      </c>
      <c r="E98" s="20">
        <v>1</v>
      </c>
      <c r="F98" s="20">
        <v>1</v>
      </c>
      <c r="G98" s="20">
        <v>1</v>
      </c>
      <c r="H98" s="20">
        <v>1</v>
      </c>
      <c r="I98" s="20">
        <v>1</v>
      </c>
      <c r="J98" s="20">
        <v>1</v>
      </c>
      <c r="K98" s="20">
        <v>1</v>
      </c>
      <c r="L98" s="20">
        <v>1</v>
      </c>
      <c r="M98" s="20">
        <v>1</v>
      </c>
      <c r="N98" s="20">
        <v>1</v>
      </c>
      <c r="O98" s="20">
        <v>1</v>
      </c>
      <c r="P98" s="20">
        <v>1</v>
      </c>
      <c r="Q98" s="20">
        <v>1</v>
      </c>
      <c r="R98" s="20">
        <v>1</v>
      </c>
      <c r="S98" s="20">
        <v>1</v>
      </c>
      <c r="T98" s="20">
        <v>1</v>
      </c>
      <c r="U98" s="20">
        <v>1</v>
      </c>
      <c r="V98" s="20">
        <v>1</v>
      </c>
      <c r="W98" s="20">
        <v>1</v>
      </c>
      <c r="X98" s="20">
        <v>1</v>
      </c>
      <c r="Y98" s="20">
        <v>1</v>
      </c>
      <c r="Z98" s="20">
        <v>1</v>
      </c>
    </row>
    <row r="99" spans="1:26" x14ac:dyDescent="0.3">
      <c r="A99" s="24" t="str">
        <f t="shared" si="8"/>
        <v>sim8</v>
      </c>
      <c r="B99" s="24" t="s">
        <v>150</v>
      </c>
      <c r="C99" s="20">
        <v>1</v>
      </c>
      <c r="D99" s="20">
        <v>1</v>
      </c>
      <c r="E99" s="20">
        <v>1</v>
      </c>
      <c r="F99" s="20">
        <v>1</v>
      </c>
      <c r="G99" s="20">
        <v>1</v>
      </c>
      <c r="H99" s="20">
        <v>1</v>
      </c>
      <c r="I99" s="20">
        <v>1</v>
      </c>
      <c r="J99" s="20">
        <v>1</v>
      </c>
      <c r="K99" s="20">
        <v>1</v>
      </c>
      <c r="L99" s="20">
        <v>1</v>
      </c>
      <c r="M99" s="20">
        <v>1</v>
      </c>
      <c r="N99" s="20">
        <v>1</v>
      </c>
      <c r="O99" s="20">
        <v>1</v>
      </c>
      <c r="P99" s="20">
        <v>1</v>
      </c>
      <c r="Q99" s="20">
        <v>1</v>
      </c>
      <c r="R99" s="20">
        <v>1</v>
      </c>
      <c r="S99" s="20">
        <v>1</v>
      </c>
      <c r="T99" s="20">
        <v>1</v>
      </c>
      <c r="U99" s="20">
        <v>1</v>
      </c>
      <c r="V99" s="20">
        <v>1</v>
      </c>
      <c r="W99" s="20">
        <v>1</v>
      </c>
      <c r="X99" s="20">
        <v>1</v>
      </c>
      <c r="Y99" s="20">
        <v>1</v>
      </c>
      <c r="Z99" s="20">
        <v>1</v>
      </c>
    </row>
    <row r="100" spans="1:26" x14ac:dyDescent="0.3">
      <c r="A100" s="24" t="str">
        <f t="shared" si="8"/>
        <v>sim8</v>
      </c>
      <c r="B100" s="24" t="s">
        <v>244</v>
      </c>
      <c r="C100" s="20">
        <v>1</v>
      </c>
      <c r="D100" s="20">
        <v>1</v>
      </c>
      <c r="E100" s="20">
        <v>1</v>
      </c>
      <c r="F100" s="20">
        <v>1</v>
      </c>
      <c r="G100" s="20">
        <v>1</v>
      </c>
      <c r="H100" s="20">
        <v>1</v>
      </c>
      <c r="I100" s="20">
        <v>1</v>
      </c>
      <c r="J100" s="20">
        <v>1</v>
      </c>
      <c r="K100" s="20">
        <v>1</v>
      </c>
      <c r="L100" s="20">
        <v>1</v>
      </c>
      <c r="M100" s="20">
        <v>1</v>
      </c>
      <c r="N100" s="20">
        <v>1</v>
      </c>
      <c r="O100" s="20">
        <v>1</v>
      </c>
      <c r="P100" s="20">
        <v>1</v>
      </c>
      <c r="Q100" s="20">
        <v>1</v>
      </c>
      <c r="R100" s="20">
        <v>1</v>
      </c>
      <c r="S100" s="20">
        <v>1</v>
      </c>
      <c r="T100" s="20">
        <v>1</v>
      </c>
      <c r="U100" s="20">
        <v>1</v>
      </c>
      <c r="V100" s="20">
        <v>1</v>
      </c>
      <c r="W100" s="20">
        <v>1</v>
      </c>
      <c r="X100" s="20">
        <v>1</v>
      </c>
      <c r="Y100" s="20">
        <v>1</v>
      </c>
      <c r="Z100" s="20">
        <v>1</v>
      </c>
    </row>
    <row r="101" spans="1:26" x14ac:dyDescent="0.3">
      <c r="A101" s="24" t="str">
        <f t="shared" si="8"/>
        <v>sim8</v>
      </c>
      <c r="B101" s="24" t="s">
        <v>245</v>
      </c>
      <c r="C101" s="20">
        <v>1</v>
      </c>
      <c r="D101" s="20">
        <v>1</v>
      </c>
      <c r="E101" s="20">
        <v>1</v>
      </c>
      <c r="F101" s="20">
        <v>1</v>
      </c>
      <c r="G101" s="20">
        <v>1</v>
      </c>
      <c r="H101" s="20">
        <v>1</v>
      </c>
      <c r="I101" s="20">
        <v>1</v>
      </c>
      <c r="J101" s="20">
        <v>1</v>
      </c>
      <c r="K101" s="20">
        <v>1</v>
      </c>
      <c r="L101" s="20">
        <v>1</v>
      </c>
      <c r="M101" s="20">
        <v>1</v>
      </c>
      <c r="N101" s="20">
        <v>1</v>
      </c>
      <c r="O101" s="20">
        <v>1</v>
      </c>
      <c r="P101" s="20">
        <v>1</v>
      </c>
      <c r="Q101" s="20">
        <v>1</v>
      </c>
      <c r="R101" s="20">
        <v>1</v>
      </c>
      <c r="S101" s="20">
        <v>1</v>
      </c>
      <c r="T101" s="20">
        <v>1</v>
      </c>
      <c r="U101" s="20">
        <v>1</v>
      </c>
      <c r="V101" s="20">
        <v>1</v>
      </c>
      <c r="W101" s="20">
        <v>1</v>
      </c>
      <c r="X101" s="20">
        <v>1</v>
      </c>
      <c r="Y101" s="20">
        <v>1</v>
      </c>
      <c r="Z101" s="20">
        <v>1</v>
      </c>
    </row>
    <row r="102" spans="1:26" x14ac:dyDescent="0.3">
      <c r="A102" s="24" t="str">
        <f t="shared" si="8"/>
        <v>sim8</v>
      </c>
      <c r="B102" s="24" t="s">
        <v>246</v>
      </c>
      <c r="C102" s="20">
        <v>1</v>
      </c>
      <c r="D102" s="20">
        <v>1</v>
      </c>
      <c r="E102" s="20">
        <v>1</v>
      </c>
      <c r="F102" s="20">
        <v>1</v>
      </c>
      <c r="G102" s="20">
        <v>1</v>
      </c>
      <c r="H102" s="20">
        <v>1</v>
      </c>
      <c r="I102" s="20">
        <v>1</v>
      </c>
      <c r="J102" s="20">
        <v>1</v>
      </c>
      <c r="K102" s="20">
        <v>1</v>
      </c>
      <c r="L102" s="20">
        <v>1</v>
      </c>
      <c r="M102" s="20">
        <v>1</v>
      </c>
      <c r="N102" s="20">
        <v>1</v>
      </c>
      <c r="O102" s="20">
        <v>1</v>
      </c>
      <c r="P102" s="20">
        <v>1</v>
      </c>
      <c r="Q102" s="20">
        <v>1</v>
      </c>
      <c r="R102" s="20">
        <v>1</v>
      </c>
      <c r="S102" s="20">
        <v>1</v>
      </c>
      <c r="T102" s="20">
        <v>1</v>
      </c>
      <c r="U102" s="20">
        <v>1</v>
      </c>
      <c r="V102" s="20">
        <v>1</v>
      </c>
      <c r="W102" s="20">
        <v>1</v>
      </c>
      <c r="X102" s="20">
        <v>1</v>
      </c>
      <c r="Y102" s="20">
        <v>1</v>
      </c>
      <c r="Z102" s="20">
        <v>1</v>
      </c>
    </row>
    <row r="103" spans="1:26" x14ac:dyDescent="0.3">
      <c r="A103" s="24" t="str">
        <f t="shared" si="8"/>
        <v>sim8</v>
      </c>
      <c r="B103" s="24" t="s">
        <v>249</v>
      </c>
      <c r="C103" s="20">
        <v>1</v>
      </c>
      <c r="D103" s="20">
        <v>1</v>
      </c>
      <c r="E103" s="20">
        <v>1</v>
      </c>
      <c r="F103" s="20">
        <v>1</v>
      </c>
      <c r="G103" s="20">
        <v>1</v>
      </c>
      <c r="H103" s="20">
        <v>1</v>
      </c>
      <c r="I103" s="20">
        <v>1</v>
      </c>
      <c r="J103" s="20">
        <v>1</v>
      </c>
      <c r="K103" s="20">
        <v>1</v>
      </c>
      <c r="L103" s="20">
        <v>1</v>
      </c>
      <c r="M103" s="20">
        <v>1</v>
      </c>
      <c r="N103" s="20">
        <v>1</v>
      </c>
      <c r="O103" s="20">
        <v>1</v>
      </c>
      <c r="P103" s="20">
        <v>1</v>
      </c>
      <c r="Q103" s="20">
        <v>1</v>
      </c>
      <c r="R103" s="20">
        <v>1</v>
      </c>
      <c r="S103" s="20">
        <v>1</v>
      </c>
      <c r="T103" s="20">
        <v>1</v>
      </c>
      <c r="U103" s="20">
        <v>1</v>
      </c>
      <c r="V103" s="20">
        <v>1</v>
      </c>
      <c r="W103" s="20">
        <v>1</v>
      </c>
      <c r="X103" s="20">
        <v>1</v>
      </c>
      <c r="Y103" s="20">
        <v>1</v>
      </c>
      <c r="Z103" s="20">
        <v>1</v>
      </c>
    </row>
    <row r="104" spans="1:26" x14ac:dyDescent="0.3">
      <c r="A104" s="24" t="str">
        <f t="shared" si="8"/>
        <v>sim8</v>
      </c>
      <c r="B104" s="24" t="s">
        <v>151</v>
      </c>
      <c r="C104" s="20">
        <v>1</v>
      </c>
      <c r="D104" s="20">
        <v>1</v>
      </c>
      <c r="E104" s="20">
        <v>1</v>
      </c>
      <c r="F104" s="20">
        <v>1</v>
      </c>
      <c r="G104" s="20">
        <v>1</v>
      </c>
      <c r="H104" s="20">
        <v>1</v>
      </c>
      <c r="I104" s="20">
        <v>1</v>
      </c>
      <c r="J104" s="20">
        <v>1</v>
      </c>
      <c r="K104" s="20">
        <v>1</v>
      </c>
      <c r="L104" s="20">
        <v>1</v>
      </c>
      <c r="M104" s="20">
        <v>1</v>
      </c>
      <c r="N104" s="20">
        <v>1</v>
      </c>
      <c r="O104" s="20">
        <v>1</v>
      </c>
      <c r="P104" s="20">
        <v>1</v>
      </c>
      <c r="Q104" s="20">
        <v>1</v>
      </c>
      <c r="R104" s="20">
        <v>1</v>
      </c>
      <c r="S104" s="20">
        <v>1</v>
      </c>
      <c r="T104" s="20">
        <v>1</v>
      </c>
      <c r="U104" s="20">
        <v>1</v>
      </c>
      <c r="V104" s="20">
        <v>1</v>
      </c>
      <c r="W104" s="20">
        <v>1</v>
      </c>
      <c r="X104" s="20">
        <v>1</v>
      </c>
      <c r="Y104" s="20">
        <v>1</v>
      </c>
      <c r="Z104" s="20">
        <v>1</v>
      </c>
    </row>
    <row r="105" spans="1:26" x14ac:dyDescent="0.3">
      <c r="A105" s="24" t="str">
        <f t="shared" si="8"/>
        <v>sim8</v>
      </c>
      <c r="B105" s="24" t="s">
        <v>111</v>
      </c>
      <c r="C105" s="20">
        <v>1</v>
      </c>
      <c r="D105" s="20">
        <v>1</v>
      </c>
      <c r="E105" s="20">
        <v>1</v>
      </c>
      <c r="F105" s="20">
        <v>1</v>
      </c>
      <c r="G105" s="20">
        <v>1</v>
      </c>
      <c r="H105" s="20">
        <v>1</v>
      </c>
      <c r="I105" s="20">
        <v>1</v>
      </c>
      <c r="J105" s="20">
        <v>1</v>
      </c>
      <c r="K105" s="20">
        <v>1</v>
      </c>
      <c r="L105" s="20">
        <v>1</v>
      </c>
      <c r="M105" s="20">
        <v>1</v>
      </c>
      <c r="N105" s="20">
        <v>1</v>
      </c>
      <c r="O105" s="20">
        <v>1</v>
      </c>
      <c r="P105" s="20">
        <v>1</v>
      </c>
      <c r="Q105" s="20">
        <v>1</v>
      </c>
      <c r="R105" s="20">
        <v>1</v>
      </c>
      <c r="S105" s="20">
        <v>1</v>
      </c>
      <c r="T105" s="20">
        <v>1</v>
      </c>
      <c r="U105" s="20">
        <v>1</v>
      </c>
      <c r="V105" s="20">
        <v>1</v>
      </c>
      <c r="W105" s="20">
        <v>1</v>
      </c>
      <c r="X105" s="20">
        <v>1</v>
      </c>
      <c r="Y105" s="20">
        <v>1</v>
      </c>
      <c r="Z105" s="20">
        <v>1</v>
      </c>
    </row>
    <row r="106" spans="1:26" x14ac:dyDescent="0.3">
      <c r="A106" s="3" t="str">
        <f>A100</f>
        <v>sim8</v>
      </c>
      <c r="B106" s="3" t="s">
        <v>247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27">
        <v>1</v>
      </c>
      <c r="K106" s="27">
        <v>1</v>
      </c>
      <c r="L106" s="27">
        <v>1</v>
      </c>
      <c r="M106" s="27">
        <v>1</v>
      </c>
      <c r="N106" s="27">
        <v>1</v>
      </c>
      <c r="O106" s="27">
        <v>1</v>
      </c>
      <c r="P106" s="27">
        <v>1</v>
      </c>
      <c r="Q106" s="27">
        <v>1</v>
      </c>
      <c r="R106" s="27">
        <v>1</v>
      </c>
      <c r="S106" s="27">
        <v>1</v>
      </c>
      <c r="T106" s="27">
        <v>1</v>
      </c>
      <c r="U106" s="27">
        <v>1</v>
      </c>
      <c r="V106" s="27">
        <v>1</v>
      </c>
      <c r="W106" s="27">
        <v>1</v>
      </c>
      <c r="X106" s="27">
        <v>1</v>
      </c>
      <c r="Y106" s="27">
        <v>1</v>
      </c>
      <c r="Z106" s="27">
        <v>1</v>
      </c>
    </row>
    <row r="107" spans="1:26" x14ac:dyDescent="0.3">
      <c r="A107" t="str">
        <f>Sets!F17</f>
        <v>sim9</v>
      </c>
      <c r="B107" s="24" t="s">
        <v>242</v>
      </c>
      <c r="C107" s="20">
        <v>1</v>
      </c>
      <c r="D107" s="20">
        <v>1</v>
      </c>
      <c r="E107" s="20">
        <v>1</v>
      </c>
      <c r="F107" s="20">
        <v>1</v>
      </c>
      <c r="G107" s="20">
        <v>1</v>
      </c>
      <c r="H107" s="20">
        <v>1</v>
      </c>
      <c r="I107" s="20">
        <v>1</v>
      </c>
      <c r="J107" s="20">
        <v>1</v>
      </c>
      <c r="K107" s="20">
        <v>1</v>
      </c>
      <c r="L107" s="20">
        <v>1</v>
      </c>
      <c r="M107" s="20">
        <v>1</v>
      </c>
      <c r="N107" s="20">
        <v>1</v>
      </c>
      <c r="O107" s="20">
        <v>1</v>
      </c>
      <c r="P107" s="20">
        <v>1</v>
      </c>
      <c r="Q107" s="20">
        <v>1</v>
      </c>
      <c r="R107" s="20">
        <v>1</v>
      </c>
      <c r="S107" s="20">
        <v>1</v>
      </c>
      <c r="T107" s="20">
        <v>1</v>
      </c>
      <c r="U107" s="20">
        <v>1</v>
      </c>
      <c r="V107" s="20">
        <v>1</v>
      </c>
      <c r="W107" s="20">
        <v>1</v>
      </c>
      <c r="X107" s="20">
        <v>1</v>
      </c>
      <c r="Y107" s="20">
        <v>1</v>
      </c>
      <c r="Z107" s="20">
        <v>1</v>
      </c>
    </row>
    <row r="108" spans="1:26" x14ac:dyDescent="0.3">
      <c r="A108" s="24" t="str">
        <f>A107</f>
        <v>sim9</v>
      </c>
      <c r="B108" s="24" t="s">
        <v>243</v>
      </c>
      <c r="C108" s="20">
        <v>1</v>
      </c>
      <c r="D108" s="20">
        <v>1</v>
      </c>
      <c r="E108" s="20">
        <v>1</v>
      </c>
      <c r="F108" s="20">
        <v>1</v>
      </c>
      <c r="G108" s="20">
        <v>1</v>
      </c>
      <c r="H108" s="20">
        <v>1</v>
      </c>
      <c r="I108" s="20">
        <v>1</v>
      </c>
      <c r="J108" s="20">
        <v>1</v>
      </c>
      <c r="K108" s="20">
        <v>1</v>
      </c>
      <c r="L108" s="20">
        <v>1</v>
      </c>
      <c r="M108" s="20">
        <v>1</v>
      </c>
      <c r="N108" s="20">
        <v>1</v>
      </c>
      <c r="O108" s="20">
        <v>1</v>
      </c>
      <c r="P108" s="20">
        <v>1</v>
      </c>
      <c r="Q108" s="20">
        <v>1</v>
      </c>
      <c r="R108" s="20">
        <v>1</v>
      </c>
      <c r="S108" s="20">
        <v>1</v>
      </c>
      <c r="T108" s="20">
        <v>1</v>
      </c>
      <c r="U108" s="20">
        <v>1</v>
      </c>
      <c r="V108" s="20">
        <v>1</v>
      </c>
      <c r="W108" s="20">
        <v>1</v>
      </c>
      <c r="X108" s="20">
        <v>1</v>
      </c>
      <c r="Y108" s="20">
        <v>1</v>
      </c>
      <c r="Z108" s="20">
        <v>1</v>
      </c>
    </row>
    <row r="109" spans="1:26" x14ac:dyDescent="0.3">
      <c r="A109" s="24" t="str">
        <f t="shared" ref="A109:A116" si="9">A108</f>
        <v>sim9</v>
      </c>
      <c r="B109" s="24" t="s">
        <v>110</v>
      </c>
      <c r="C109" s="20">
        <v>1</v>
      </c>
      <c r="D109" s="20">
        <v>1</v>
      </c>
      <c r="E109" s="20">
        <v>1</v>
      </c>
      <c r="F109" s="20">
        <v>1</v>
      </c>
      <c r="G109" s="20">
        <v>1</v>
      </c>
      <c r="H109" s="20">
        <v>1</v>
      </c>
      <c r="I109" s="20">
        <v>1</v>
      </c>
      <c r="J109" s="20">
        <v>1</v>
      </c>
      <c r="K109" s="20">
        <v>1</v>
      </c>
      <c r="L109" s="20">
        <v>1</v>
      </c>
      <c r="M109" s="20">
        <v>1</v>
      </c>
      <c r="N109" s="20">
        <v>1</v>
      </c>
      <c r="O109" s="20">
        <v>1</v>
      </c>
      <c r="P109" s="20">
        <v>1</v>
      </c>
      <c r="Q109" s="20">
        <v>1</v>
      </c>
      <c r="R109" s="20">
        <v>1</v>
      </c>
      <c r="S109" s="20">
        <v>1</v>
      </c>
      <c r="T109" s="20">
        <v>1</v>
      </c>
      <c r="U109" s="20">
        <v>1</v>
      </c>
      <c r="V109" s="20">
        <v>1</v>
      </c>
      <c r="W109" s="20">
        <v>1</v>
      </c>
      <c r="X109" s="20">
        <v>1</v>
      </c>
      <c r="Y109" s="20">
        <v>1</v>
      </c>
      <c r="Z109" s="20">
        <v>1</v>
      </c>
    </row>
    <row r="110" spans="1:26" x14ac:dyDescent="0.3">
      <c r="A110" s="24" t="str">
        <f t="shared" si="9"/>
        <v>sim9</v>
      </c>
      <c r="B110" s="24" t="s">
        <v>150</v>
      </c>
      <c r="C110" s="20">
        <v>1</v>
      </c>
      <c r="D110" s="20">
        <v>1</v>
      </c>
      <c r="E110" s="20">
        <v>1</v>
      </c>
      <c r="F110" s="20">
        <v>1</v>
      </c>
      <c r="G110" s="20">
        <v>1</v>
      </c>
      <c r="H110" s="20">
        <v>1</v>
      </c>
      <c r="I110" s="20">
        <v>1</v>
      </c>
      <c r="J110" s="20">
        <v>1</v>
      </c>
      <c r="K110" s="20">
        <v>1</v>
      </c>
      <c r="L110" s="20">
        <v>1</v>
      </c>
      <c r="M110" s="20">
        <v>1</v>
      </c>
      <c r="N110" s="20">
        <v>1</v>
      </c>
      <c r="O110" s="20">
        <v>1</v>
      </c>
      <c r="P110" s="20">
        <v>1</v>
      </c>
      <c r="Q110" s="20">
        <v>1</v>
      </c>
      <c r="R110" s="20">
        <v>1</v>
      </c>
      <c r="S110" s="20">
        <v>1</v>
      </c>
      <c r="T110" s="20">
        <v>1</v>
      </c>
      <c r="U110" s="20">
        <v>1</v>
      </c>
      <c r="V110" s="20">
        <v>1</v>
      </c>
      <c r="W110" s="20">
        <v>1</v>
      </c>
      <c r="X110" s="20">
        <v>1</v>
      </c>
      <c r="Y110" s="20">
        <v>1</v>
      </c>
      <c r="Z110" s="20">
        <v>1</v>
      </c>
    </row>
    <row r="111" spans="1:26" x14ac:dyDescent="0.3">
      <c r="A111" s="24" t="str">
        <f t="shared" si="9"/>
        <v>sim9</v>
      </c>
      <c r="B111" s="24" t="s">
        <v>244</v>
      </c>
      <c r="C111" s="20">
        <v>1</v>
      </c>
      <c r="D111" s="20">
        <v>1</v>
      </c>
      <c r="E111" s="20">
        <v>1</v>
      </c>
      <c r="F111" s="20">
        <v>1</v>
      </c>
      <c r="G111" s="20">
        <v>1</v>
      </c>
      <c r="H111" s="20">
        <v>1</v>
      </c>
      <c r="I111" s="20">
        <v>1</v>
      </c>
      <c r="J111" s="20">
        <v>1</v>
      </c>
      <c r="K111" s="20">
        <v>1</v>
      </c>
      <c r="L111" s="20">
        <v>1</v>
      </c>
      <c r="M111" s="20">
        <v>1</v>
      </c>
      <c r="N111" s="20">
        <v>1</v>
      </c>
      <c r="O111" s="20">
        <v>1</v>
      </c>
      <c r="P111" s="20">
        <v>1</v>
      </c>
      <c r="Q111" s="20">
        <v>1</v>
      </c>
      <c r="R111" s="20">
        <v>1</v>
      </c>
      <c r="S111" s="20">
        <v>1</v>
      </c>
      <c r="T111" s="20">
        <v>1</v>
      </c>
      <c r="U111" s="20">
        <v>1</v>
      </c>
      <c r="V111" s="20">
        <v>1</v>
      </c>
      <c r="W111" s="20">
        <v>1</v>
      </c>
      <c r="X111" s="20">
        <v>1</v>
      </c>
      <c r="Y111" s="20">
        <v>1</v>
      </c>
      <c r="Z111" s="20">
        <v>1</v>
      </c>
    </row>
    <row r="112" spans="1:26" x14ac:dyDescent="0.3">
      <c r="A112" s="24" t="str">
        <f t="shared" si="9"/>
        <v>sim9</v>
      </c>
      <c r="B112" s="24" t="s">
        <v>245</v>
      </c>
      <c r="C112" s="20">
        <v>1</v>
      </c>
      <c r="D112" s="20">
        <v>1</v>
      </c>
      <c r="E112" s="20">
        <v>1</v>
      </c>
      <c r="F112" s="20">
        <v>1</v>
      </c>
      <c r="G112" s="20">
        <v>1</v>
      </c>
      <c r="H112" s="20">
        <v>1</v>
      </c>
      <c r="I112" s="20">
        <v>1</v>
      </c>
      <c r="J112" s="20">
        <v>1</v>
      </c>
      <c r="K112" s="20">
        <v>1</v>
      </c>
      <c r="L112" s="20">
        <v>1</v>
      </c>
      <c r="M112" s="20">
        <v>1</v>
      </c>
      <c r="N112" s="20">
        <v>1</v>
      </c>
      <c r="O112" s="20">
        <v>1</v>
      </c>
      <c r="P112" s="20">
        <v>1</v>
      </c>
      <c r="Q112" s="20">
        <v>1</v>
      </c>
      <c r="R112" s="20">
        <v>1</v>
      </c>
      <c r="S112" s="20">
        <v>1</v>
      </c>
      <c r="T112" s="20">
        <v>1</v>
      </c>
      <c r="U112" s="20">
        <v>1</v>
      </c>
      <c r="V112" s="20">
        <v>1</v>
      </c>
      <c r="W112" s="20">
        <v>1</v>
      </c>
      <c r="X112" s="20">
        <v>1</v>
      </c>
      <c r="Y112" s="20">
        <v>1</v>
      </c>
      <c r="Z112" s="20">
        <v>1</v>
      </c>
    </row>
    <row r="113" spans="1:26" x14ac:dyDescent="0.3">
      <c r="A113" s="24" t="str">
        <f t="shared" si="9"/>
        <v>sim9</v>
      </c>
      <c r="B113" s="24" t="s">
        <v>246</v>
      </c>
      <c r="C113" s="20">
        <v>1</v>
      </c>
      <c r="D113" s="20">
        <v>1</v>
      </c>
      <c r="E113" s="20">
        <v>1</v>
      </c>
      <c r="F113" s="20">
        <v>1</v>
      </c>
      <c r="G113" s="20">
        <v>1</v>
      </c>
      <c r="H113" s="20">
        <v>1</v>
      </c>
      <c r="I113" s="20">
        <v>1</v>
      </c>
      <c r="J113" s="20">
        <v>1</v>
      </c>
      <c r="K113" s="20">
        <v>1</v>
      </c>
      <c r="L113" s="20">
        <v>1</v>
      </c>
      <c r="M113" s="20">
        <v>1</v>
      </c>
      <c r="N113" s="20">
        <v>1</v>
      </c>
      <c r="O113" s="20">
        <v>1</v>
      </c>
      <c r="P113" s="20">
        <v>1</v>
      </c>
      <c r="Q113" s="20">
        <v>1</v>
      </c>
      <c r="R113" s="20">
        <v>1</v>
      </c>
      <c r="S113" s="20">
        <v>1</v>
      </c>
      <c r="T113" s="20">
        <v>1</v>
      </c>
      <c r="U113" s="20">
        <v>1</v>
      </c>
      <c r="V113" s="20">
        <v>1</v>
      </c>
      <c r="W113" s="20">
        <v>1</v>
      </c>
      <c r="X113" s="20">
        <v>1</v>
      </c>
      <c r="Y113" s="20">
        <v>1</v>
      </c>
      <c r="Z113" s="20">
        <v>1</v>
      </c>
    </row>
    <row r="114" spans="1:26" x14ac:dyDescent="0.3">
      <c r="A114" s="24" t="str">
        <f t="shared" si="9"/>
        <v>sim9</v>
      </c>
      <c r="B114" s="24" t="s">
        <v>249</v>
      </c>
      <c r="C114" s="20">
        <v>1</v>
      </c>
      <c r="D114" s="20">
        <v>1</v>
      </c>
      <c r="E114" s="20">
        <v>1</v>
      </c>
      <c r="F114" s="20">
        <v>1</v>
      </c>
      <c r="G114" s="20">
        <v>1</v>
      </c>
      <c r="H114" s="20">
        <v>1</v>
      </c>
      <c r="I114" s="20">
        <v>1</v>
      </c>
      <c r="J114" s="20">
        <v>1</v>
      </c>
      <c r="K114" s="20">
        <v>1</v>
      </c>
      <c r="L114" s="20">
        <v>1</v>
      </c>
      <c r="M114" s="20">
        <v>1</v>
      </c>
      <c r="N114" s="20">
        <v>1</v>
      </c>
      <c r="O114" s="20">
        <v>1</v>
      </c>
      <c r="P114" s="20">
        <v>1</v>
      </c>
      <c r="Q114" s="20">
        <v>1</v>
      </c>
      <c r="R114" s="20">
        <v>1</v>
      </c>
      <c r="S114" s="20">
        <v>1</v>
      </c>
      <c r="T114" s="20">
        <v>1</v>
      </c>
      <c r="U114" s="20">
        <v>1</v>
      </c>
      <c r="V114" s="20">
        <v>1</v>
      </c>
      <c r="W114" s="20">
        <v>1</v>
      </c>
      <c r="X114" s="20">
        <v>1</v>
      </c>
      <c r="Y114" s="20">
        <v>1</v>
      </c>
      <c r="Z114" s="20">
        <v>1</v>
      </c>
    </row>
    <row r="115" spans="1:26" x14ac:dyDescent="0.3">
      <c r="A115" s="24" t="str">
        <f t="shared" si="9"/>
        <v>sim9</v>
      </c>
      <c r="B115" s="24" t="s">
        <v>151</v>
      </c>
      <c r="C115" s="20">
        <v>1</v>
      </c>
      <c r="D115" s="20">
        <v>1</v>
      </c>
      <c r="E115" s="20">
        <v>1</v>
      </c>
      <c r="F115" s="20">
        <v>1</v>
      </c>
      <c r="G115" s="20">
        <v>1</v>
      </c>
      <c r="H115" s="20">
        <v>1</v>
      </c>
      <c r="I115" s="20">
        <v>1</v>
      </c>
      <c r="J115" s="20">
        <v>1</v>
      </c>
      <c r="K115" s="20">
        <v>1</v>
      </c>
      <c r="L115" s="20">
        <v>1</v>
      </c>
      <c r="M115" s="20">
        <v>1</v>
      </c>
      <c r="N115" s="20">
        <v>1</v>
      </c>
      <c r="O115" s="20">
        <v>1</v>
      </c>
      <c r="P115" s="20">
        <v>1</v>
      </c>
      <c r="Q115" s="20">
        <v>1</v>
      </c>
      <c r="R115" s="20">
        <v>1</v>
      </c>
      <c r="S115" s="20">
        <v>1</v>
      </c>
      <c r="T115" s="20">
        <v>1</v>
      </c>
      <c r="U115" s="20">
        <v>1</v>
      </c>
      <c r="V115" s="20">
        <v>1</v>
      </c>
      <c r="W115" s="20">
        <v>1</v>
      </c>
      <c r="X115" s="20">
        <v>1</v>
      </c>
      <c r="Y115" s="20">
        <v>1</v>
      </c>
      <c r="Z115" s="20">
        <v>1</v>
      </c>
    </row>
    <row r="116" spans="1:26" x14ac:dyDescent="0.3">
      <c r="A116" s="24" t="str">
        <f t="shared" si="9"/>
        <v>sim9</v>
      </c>
      <c r="B116" s="24" t="s">
        <v>111</v>
      </c>
      <c r="C116" s="20">
        <v>1</v>
      </c>
      <c r="D116" s="20">
        <v>1</v>
      </c>
      <c r="E116" s="20">
        <v>1</v>
      </c>
      <c r="F116" s="20">
        <v>1</v>
      </c>
      <c r="G116" s="20">
        <v>1</v>
      </c>
      <c r="H116" s="20">
        <v>1</v>
      </c>
      <c r="I116" s="20">
        <v>1</v>
      </c>
      <c r="J116" s="20">
        <v>1</v>
      </c>
      <c r="K116" s="20">
        <v>1</v>
      </c>
      <c r="L116" s="20">
        <v>1</v>
      </c>
      <c r="M116" s="20">
        <v>1</v>
      </c>
      <c r="N116" s="20">
        <v>1</v>
      </c>
      <c r="O116" s="20">
        <v>1</v>
      </c>
      <c r="P116" s="20">
        <v>1</v>
      </c>
      <c r="Q116" s="20">
        <v>1</v>
      </c>
      <c r="R116" s="20">
        <v>1</v>
      </c>
      <c r="S116" s="20">
        <v>1</v>
      </c>
      <c r="T116" s="20">
        <v>1</v>
      </c>
      <c r="U116" s="20">
        <v>1</v>
      </c>
      <c r="V116" s="20">
        <v>1</v>
      </c>
      <c r="W116" s="20">
        <v>1</v>
      </c>
      <c r="X116" s="20">
        <v>1</v>
      </c>
      <c r="Y116" s="20">
        <v>1</v>
      </c>
      <c r="Z116" s="20">
        <v>1</v>
      </c>
    </row>
    <row r="117" spans="1:26" x14ac:dyDescent="0.3">
      <c r="A117" s="3" t="str">
        <f>A111</f>
        <v>sim9</v>
      </c>
      <c r="B117" s="3" t="s">
        <v>247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1</v>
      </c>
      <c r="I117" s="27">
        <v>1</v>
      </c>
      <c r="J117" s="27">
        <v>1</v>
      </c>
      <c r="K117" s="27">
        <v>1</v>
      </c>
      <c r="L117" s="27">
        <v>1</v>
      </c>
      <c r="M117" s="27">
        <v>1</v>
      </c>
      <c r="N117" s="27">
        <v>1</v>
      </c>
      <c r="O117" s="27">
        <v>1</v>
      </c>
      <c r="P117" s="27">
        <v>1</v>
      </c>
      <c r="Q117" s="27">
        <v>1</v>
      </c>
      <c r="R117" s="27">
        <v>1</v>
      </c>
      <c r="S117" s="27">
        <v>1</v>
      </c>
      <c r="T117" s="27">
        <v>1</v>
      </c>
      <c r="U117" s="27">
        <v>1</v>
      </c>
      <c r="V117" s="27">
        <v>1</v>
      </c>
      <c r="W117" s="27">
        <v>1</v>
      </c>
      <c r="X117" s="27">
        <v>1</v>
      </c>
      <c r="Y117" s="27">
        <v>1</v>
      </c>
      <c r="Z117" s="27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U8" sqref="U8:AS8"/>
    </sheetView>
  </sheetViews>
  <sheetFormatPr defaultColWidth="9.21875" defaultRowHeight="14.4" x14ac:dyDescent="0.3"/>
  <cols>
    <col min="1" max="16384" width="9.21875" style="24"/>
  </cols>
  <sheetData>
    <row r="1" spans="1:45" ht="18.75" x14ac:dyDescent="0.3">
      <c r="A1" s="1" t="s">
        <v>298</v>
      </c>
    </row>
    <row r="2" spans="1:45" ht="15" x14ac:dyDescent="0.25">
      <c r="A2" s="4"/>
    </row>
    <row r="3" spans="1:45" ht="15" x14ac:dyDescent="0.25">
      <c r="A3" s="4"/>
    </row>
    <row r="7" spans="1:45" ht="15" x14ac:dyDescent="0.25">
      <c r="B7" s="24">
        <v>2007</v>
      </c>
      <c r="C7" s="24">
        <f>B7+1</f>
        <v>2008</v>
      </c>
      <c r="D7" s="24">
        <f t="shared" ref="D7:AS7" si="0">C7+1</f>
        <v>2009</v>
      </c>
      <c r="E7" s="24">
        <f t="shared" si="0"/>
        <v>2010</v>
      </c>
      <c r="F7" s="24">
        <f t="shared" si="0"/>
        <v>2011</v>
      </c>
      <c r="G7" s="24">
        <f t="shared" si="0"/>
        <v>2012</v>
      </c>
      <c r="H7" s="24">
        <f t="shared" si="0"/>
        <v>2013</v>
      </c>
      <c r="I7" s="24">
        <f t="shared" si="0"/>
        <v>2014</v>
      </c>
      <c r="J7" s="24">
        <f t="shared" si="0"/>
        <v>2015</v>
      </c>
      <c r="K7" s="24">
        <f t="shared" si="0"/>
        <v>2016</v>
      </c>
      <c r="L7" s="24">
        <f t="shared" si="0"/>
        <v>2017</v>
      </c>
      <c r="M7" s="24">
        <f t="shared" si="0"/>
        <v>2018</v>
      </c>
      <c r="N7" s="24">
        <f t="shared" si="0"/>
        <v>2019</v>
      </c>
      <c r="O7" s="24">
        <f t="shared" si="0"/>
        <v>2020</v>
      </c>
      <c r="P7" s="24">
        <f t="shared" si="0"/>
        <v>2021</v>
      </c>
      <c r="Q7" s="24">
        <f t="shared" si="0"/>
        <v>2022</v>
      </c>
      <c r="R7" s="24">
        <f t="shared" si="0"/>
        <v>2023</v>
      </c>
      <c r="S7" s="24">
        <f t="shared" si="0"/>
        <v>2024</v>
      </c>
      <c r="T7" s="24">
        <f t="shared" si="0"/>
        <v>2025</v>
      </c>
      <c r="U7" s="24">
        <f t="shared" si="0"/>
        <v>2026</v>
      </c>
      <c r="V7" s="24">
        <f t="shared" si="0"/>
        <v>2027</v>
      </c>
      <c r="W7" s="24">
        <f t="shared" si="0"/>
        <v>2028</v>
      </c>
      <c r="X7" s="24">
        <f t="shared" si="0"/>
        <v>2029</v>
      </c>
      <c r="Y7" s="24">
        <f t="shared" si="0"/>
        <v>2030</v>
      </c>
      <c r="Z7" s="24">
        <f t="shared" si="0"/>
        <v>2031</v>
      </c>
      <c r="AA7" s="24">
        <f t="shared" si="0"/>
        <v>2032</v>
      </c>
      <c r="AB7" s="24">
        <f t="shared" si="0"/>
        <v>2033</v>
      </c>
      <c r="AC7" s="24">
        <f t="shared" si="0"/>
        <v>2034</v>
      </c>
      <c r="AD7" s="24">
        <f t="shared" si="0"/>
        <v>2035</v>
      </c>
      <c r="AE7" s="24">
        <f t="shared" si="0"/>
        <v>2036</v>
      </c>
      <c r="AF7" s="24">
        <f t="shared" si="0"/>
        <v>2037</v>
      </c>
      <c r="AG7" s="24">
        <f t="shared" si="0"/>
        <v>2038</v>
      </c>
      <c r="AH7" s="24">
        <f t="shared" si="0"/>
        <v>2039</v>
      </c>
      <c r="AI7" s="24">
        <f t="shared" si="0"/>
        <v>2040</v>
      </c>
      <c r="AJ7" s="24">
        <f t="shared" si="0"/>
        <v>2041</v>
      </c>
      <c r="AK7" s="24">
        <f t="shared" si="0"/>
        <v>2042</v>
      </c>
      <c r="AL7" s="24">
        <f t="shared" si="0"/>
        <v>2043</v>
      </c>
      <c r="AM7" s="24">
        <f t="shared" si="0"/>
        <v>2044</v>
      </c>
      <c r="AN7" s="24">
        <f t="shared" si="0"/>
        <v>2045</v>
      </c>
      <c r="AO7" s="24">
        <f t="shared" si="0"/>
        <v>2046</v>
      </c>
      <c r="AP7" s="24">
        <f t="shared" si="0"/>
        <v>2047</v>
      </c>
      <c r="AQ7" s="24">
        <f t="shared" si="0"/>
        <v>2048</v>
      </c>
      <c r="AR7" s="24">
        <f t="shared" si="0"/>
        <v>2049</v>
      </c>
      <c r="AS7" s="24">
        <f t="shared" si="0"/>
        <v>2050</v>
      </c>
    </row>
    <row r="8" spans="1:45" ht="15" x14ac:dyDescent="0.25">
      <c r="A8" s="24" t="str">
        <f>[1]Sets!F8</f>
        <v>base</v>
      </c>
      <c r="B8" s="20">
        <v>0.20377494154697001</v>
      </c>
      <c r="C8" s="36">
        <f>$B$8</f>
        <v>0.20377494154697001</v>
      </c>
      <c r="D8" s="36">
        <f t="shared" ref="D8:I8" si="1">$B$8</f>
        <v>0.20377494154697001</v>
      </c>
      <c r="E8" s="36">
        <f t="shared" si="1"/>
        <v>0.20377494154697001</v>
      </c>
      <c r="F8" s="36">
        <f t="shared" si="1"/>
        <v>0.20377494154697001</v>
      </c>
      <c r="G8" s="36">
        <f t="shared" si="1"/>
        <v>0.20377494154697001</v>
      </c>
      <c r="H8" s="36">
        <f t="shared" si="1"/>
        <v>0.20377494154697001</v>
      </c>
      <c r="I8" s="36">
        <f t="shared" si="1"/>
        <v>0.20377494154697001</v>
      </c>
      <c r="J8" s="36">
        <f>J9</f>
        <v>0.20797721958815454</v>
      </c>
      <c r="K8" s="36">
        <f t="shared" ref="K8:T8" si="2">K9</f>
        <v>0.21217949762933908</v>
      </c>
      <c r="L8" s="36">
        <f t="shared" si="2"/>
        <v>0.21638177567052361</v>
      </c>
      <c r="M8" s="36">
        <f t="shared" si="2"/>
        <v>0.22058405371170814</v>
      </c>
      <c r="N8" s="36">
        <f t="shared" si="2"/>
        <v>0.22478633175289267</v>
      </c>
      <c r="O8" s="36">
        <f t="shared" si="2"/>
        <v>0.2289886097940772</v>
      </c>
      <c r="P8" s="36">
        <f t="shared" si="2"/>
        <v>0.23319088783526173</v>
      </c>
      <c r="Q8" s="36">
        <f t="shared" si="2"/>
        <v>0.23739316587644627</v>
      </c>
      <c r="R8" s="36">
        <f t="shared" si="2"/>
        <v>0.2415954439176308</v>
      </c>
      <c r="S8" s="36">
        <f t="shared" si="2"/>
        <v>0.24579772195881533</v>
      </c>
      <c r="T8" s="36">
        <f t="shared" si="2"/>
        <v>0.25</v>
      </c>
      <c r="U8" s="36">
        <f>T8</f>
        <v>0.25</v>
      </c>
      <c r="V8" s="36">
        <f t="shared" ref="V8:AS8" si="3">U8</f>
        <v>0.25</v>
      </c>
      <c r="W8" s="36">
        <f t="shared" si="3"/>
        <v>0.25</v>
      </c>
      <c r="X8" s="36">
        <f t="shared" si="3"/>
        <v>0.25</v>
      </c>
      <c r="Y8" s="36">
        <f t="shared" si="3"/>
        <v>0.25</v>
      </c>
      <c r="Z8" s="36">
        <f t="shared" si="3"/>
        <v>0.25</v>
      </c>
      <c r="AA8" s="36">
        <f t="shared" si="3"/>
        <v>0.25</v>
      </c>
      <c r="AB8" s="36">
        <f t="shared" si="3"/>
        <v>0.25</v>
      </c>
      <c r="AC8" s="36">
        <f t="shared" si="3"/>
        <v>0.25</v>
      </c>
      <c r="AD8" s="36">
        <f t="shared" si="3"/>
        <v>0.25</v>
      </c>
      <c r="AE8" s="36">
        <f t="shared" si="3"/>
        <v>0.25</v>
      </c>
      <c r="AF8" s="36">
        <f t="shared" si="3"/>
        <v>0.25</v>
      </c>
      <c r="AG8" s="36">
        <f t="shared" si="3"/>
        <v>0.25</v>
      </c>
      <c r="AH8" s="36">
        <f t="shared" si="3"/>
        <v>0.25</v>
      </c>
      <c r="AI8" s="36">
        <f t="shared" si="3"/>
        <v>0.25</v>
      </c>
      <c r="AJ8" s="36">
        <f t="shared" si="3"/>
        <v>0.25</v>
      </c>
      <c r="AK8" s="36">
        <f t="shared" si="3"/>
        <v>0.25</v>
      </c>
      <c r="AL8" s="36">
        <f t="shared" si="3"/>
        <v>0.25</v>
      </c>
      <c r="AM8" s="36">
        <f t="shared" si="3"/>
        <v>0.25</v>
      </c>
      <c r="AN8" s="36">
        <f t="shared" si="3"/>
        <v>0.25</v>
      </c>
      <c r="AO8" s="36">
        <f t="shared" si="3"/>
        <v>0.25</v>
      </c>
      <c r="AP8" s="36">
        <f t="shared" si="3"/>
        <v>0.25</v>
      </c>
      <c r="AQ8" s="36">
        <f t="shared" si="3"/>
        <v>0.25</v>
      </c>
      <c r="AR8" s="36">
        <f t="shared" si="3"/>
        <v>0.25</v>
      </c>
      <c r="AS8" s="36">
        <f t="shared" si="3"/>
        <v>0.25</v>
      </c>
    </row>
    <row r="9" spans="1:45" ht="15" x14ac:dyDescent="0.25">
      <c r="A9" s="24" t="str">
        <f>[1]Sets!F9</f>
        <v>sim1</v>
      </c>
      <c r="B9" s="20">
        <f>B8</f>
        <v>0.20377494154697001</v>
      </c>
      <c r="C9" s="36">
        <f t="shared" ref="C9:I9" si="4">$B9</f>
        <v>0.20377494154697001</v>
      </c>
      <c r="D9" s="36">
        <f t="shared" si="4"/>
        <v>0.20377494154697001</v>
      </c>
      <c r="E9" s="36">
        <f t="shared" si="4"/>
        <v>0.20377494154697001</v>
      </c>
      <c r="F9" s="36">
        <f t="shared" si="4"/>
        <v>0.20377494154697001</v>
      </c>
      <c r="G9" s="36">
        <f t="shared" si="4"/>
        <v>0.20377494154697001</v>
      </c>
      <c r="H9" s="36">
        <f t="shared" si="4"/>
        <v>0.20377494154697001</v>
      </c>
      <c r="I9" s="36">
        <f t="shared" si="4"/>
        <v>0.20377494154697001</v>
      </c>
      <c r="J9" s="36">
        <f>I9+(($T9-$I9)/(COLUMN($T9)-COLUMN($I9)))</f>
        <v>0.20797721958815454</v>
      </c>
      <c r="K9" s="36">
        <f t="shared" ref="K9:S9" si="5">J9+(($T9-$I9)/(COLUMN($T9)-COLUMN($I9)))</f>
        <v>0.21217949762933908</v>
      </c>
      <c r="L9" s="36">
        <f t="shared" si="5"/>
        <v>0.21638177567052361</v>
      </c>
      <c r="M9" s="36">
        <f t="shared" si="5"/>
        <v>0.22058405371170814</v>
      </c>
      <c r="N9" s="36">
        <f t="shared" si="5"/>
        <v>0.22478633175289267</v>
      </c>
      <c r="O9" s="36">
        <f t="shared" si="5"/>
        <v>0.2289886097940772</v>
      </c>
      <c r="P9" s="36">
        <f t="shared" si="5"/>
        <v>0.23319088783526173</v>
      </c>
      <c r="Q9" s="36">
        <f t="shared" si="5"/>
        <v>0.23739316587644627</v>
      </c>
      <c r="R9" s="36">
        <f t="shared" si="5"/>
        <v>0.2415954439176308</v>
      </c>
      <c r="S9" s="36">
        <f t="shared" si="5"/>
        <v>0.24579772195881533</v>
      </c>
      <c r="T9" s="36">
        <v>0.25</v>
      </c>
      <c r="U9" s="36">
        <f>T9</f>
        <v>0.25</v>
      </c>
      <c r="V9" s="36">
        <f t="shared" ref="V9:Y9" si="6">U9</f>
        <v>0.25</v>
      </c>
      <c r="W9" s="36">
        <f t="shared" si="6"/>
        <v>0.25</v>
      </c>
      <c r="X9" s="36">
        <f t="shared" si="6"/>
        <v>0.25</v>
      </c>
      <c r="Y9" s="36">
        <f t="shared" si="6"/>
        <v>0.25</v>
      </c>
      <c r="Z9" s="36">
        <f t="shared" ref="Z9" si="7">Y9</f>
        <v>0.25</v>
      </c>
      <c r="AA9" s="36">
        <f t="shared" ref="AA9" si="8">Z9</f>
        <v>0.25</v>
      </c>
      <c r="AB9" s="36">
        <f t="shared" ref="AB9" si="9">AA9</f>
        <v>0.25</v>
      </c>
      <c r="AC9" s="36">
        <f t="shared" ref="AC9" si="10">AB9</f>
        <v>0.25</v>
      </c>
      <c r="AD9" s="36">
        <f t="shared" ref="AD9" si="11">AC9</f>
        <v>0.25</v>
      </c>
      <c r="AE9" s="36">
        <f t="shared" ref="AE9" si="12">AD9</f>
        <v>0.25</v>
      </c>
      <c r="AF9" s="36">
        <f t="shared" ref="AF9" si="13">AE9</f>
        <v>0.25</v>
      </c>
      <c r="AG9" s="36">
        <f t="shared" ref="AG9" si="14">AF9</f>
        <v>0.25</v>
      </c>
      <c r="AH9" s="36">
        <f t="shared" ref="AH9" si="15">AG9</f>
        <v>0.25</v>
      </c>
      <c r="AI9" s="36">
        <f t="shared" ref="AI9" si="16">AH9</f>
        <v>0.25</v>
      </c>
      <c r="AJ9" s="36">
        <f t="shared" ref="AJ9" si="17">AI9</f>
        <v>0.25</v>
      </c>
      <c r="AK9" s="36">
        <f t="shared" ref="AK9" si="18">AJ9</f>
        <v>0.25</v>
      </c>
      <c r="AL9" s="36">
        <f t="shared" ref="AL9" si="19">AK9</f>
        <v>0.25</v>
      </c>
      <c r="AM9" s="36">
        <f t="shared" ref="AM9" si="20">AL9</f>
        <v>0.25</v>
      </c>
      <c r="AN9" s="36">
        <f t="shared" ref="AN9" si="21">AM9</f>
        <v>0.25</v>
      </c>
      <c r="AO9" s="36">
        <f t="shared" ref="AO9" si="22">AN9</f>
        <v>0.25</v>
      </c>
      <c r="AP9" s="36">
        <f t="shared" ref="AP9" si="23">AO9</f>
        <v>0.25</v>
      </c>
      <c r="AQ9" s="36">
        <f t="shared" ref="AQ9" si="24">AP9</f>
        <v>0.25</v>
      </c>
      <c r="AR9" s="36">
        <f t="shared" ref="AR9" si="25">AQ9</f>
        <v>0.25</v>
      </c>
      <c r="AS9" s="36">
        <f t="shared" ref="AS9" si="26">AR9</f>
        <v>0.25</v>
      </c>
    </row>
    <row r="10" spans="1:45" ht="15" x14ac:dyDescent="0.25">
      <c r="A10" s="24" t="str">
        <f>[1]Sets!F10</f>
        <v>sim2</v>
      </c>
      <c r="B10" s="36">
        <f>B9</f>
        <v>0.20377494154697001</v>
      </c>
      <c r="C10" s="36">
        <f t="shared" ref="C10:AS10" si="27">C9</f>
        <v>0.20377494154697001</v>
      </c>
      <c r="D10" s="36">
        <f t="shared" si="27"/>
        <v>0.20377494154697001</v>
      </c>
      <c r="E10" s="36">
        <f t="shared" si="27"/>
        <v>0.20377494154697001</v>
      </c>
      <c r="F10" s="36">
        <f t="shared" si="27"/>
        <v>0.20377494154697001</v>
      </c>
      <c r="G10" s="36">
        <f t="shared" si="27"/>
        <v>0.20377494154697001</v>
      </c>
      <c r="H10" s="36">
        <f t="shared" si="27"/>
        <v>0.20377494154697001</v>
      </c>
      <c r="I10" s="36">
        <f t="shared" si="27"/>
        <v>0.20377494154697001</v>
      </c>
      <c r="J10" s="36">
        <f t="shared" si="27"/>
        <v>0.20797721958815454</v>
      </c>
      <c r="K10" s="36">
        <f t="shared" si="27"/>
        <v>0.21217949762933908</v>
      </c>
      <c r="L10" s="36">
        <f t="shared" si="27"/>
        <v>0.21638177567052361</v>
      </c>
      <c r="M10" s="36">
        <f t="shared" si="27"/>
        <v>0.22058405371170814</v>
      </c>
      <c r="N10" s="36">
        <f t="shared" si="27"/>
        <v>0.22478633175289267</v>
      </c>
      <c r="O10" s="36">
        <f t="shared" si="27"/>
        <v>0.2289886097940772</v>
      </c>
      <c r="P10" s="36">
        <f t="shared" si="27"/>
        <v>0.23319088783526173</v>
      </c>
      <c r="Q10" s="36">
        <f t="shared" si="27"/>
        <v>0.23739316587644627</v>
      </c>
      <c r="R10" s="36">
        <f t="shared" si="27"/>
        <v>0.2415954439176308</v>
      </c>
      <c r="S10" s="36">
        <f t="shared" si="27"/>
        <v>0.24579772195881533</v>
      </c>
      <c r="T10" s="36">
        <f t="shared" si="27"/>
        <v>0.25</v>
      </c>
      <c r="U10" s="36">
        <f t="shared" si="27"/>
        <v>0.25</v>
      </c>
      <c r="V10" s="36">
        <f t="shared" si="27"/>
        <v>0.25</v>
      </c>
      <c r="W10" s="36">
        <f t="shared" si="27"/>
        <v>0.25</v>
      </c>
      <c r="X10" s="36">
        <f t="shared" si="27"/>
        <v>0.25</v>
      </c>
      <c r="Y10" s="36">
        <f t="shared" si="27"/>
        <v>0.25</v>
      </c>
      <c r="Z10" s="36">
        <f t="shared" si="27"/>
        <v>0.25</v>
      </c>
      <c r="AA10" s="36">
        <f t="shared" si="27"/>
        <v>0.25</v>
      </c>
      <c r="AB10" s="36">
        <f t="shared" si="27"/>
        <v>0.25</v>
      </c>
      <c r="AC10" s="36">
        <f t="shared" si="27"/>
        <v>0.25</v>
      </c>
      <c r="AD10" s="36">
        <f t="shared" si="27"/>
        <v>0.25</v>
      </c>
      <c r="AE10" s="36">
        <f t="shared" si="27"/>
        <v>0.25</v>
      </c>
      <c r="AF10" s="36">
        <f t="shared" si="27"/>
        <v>0.25</v>
      </c>
      <c r="AG10" s="36">
        <f t="shared" si="27"/>
        <v>0.25</v>
      </c>
      <c r="AH10" s="36">
        <f t="shared" si="27"/>
        <v>0.25</v>
      </c>
      <c r="AI10" s="36">
        <f t="shared" si="27"/>
        <v>0.25</v>
      </c>
      <c r="AJ10" s="36">
        <f t="shared" si="27"/>
        <v>0.25</v>
      </c>
      <c r="AK10" s="36">
        <f t="shared" si="27"/>
        <v>0.25</v>
      </c>
      <c r="AL10" s="36">
        <f t="shared" si="27"/>
        <v>0.25</v>
      </c>
      <c r="AM10" s="36">
        <f t="shared" si="27"/>
        <v>0.25</v>
      </c>
      <c r="AN10" s="36">
        <f t="shared" si="27"/>
        <v>0.25</v>
      </c>
      <c r="AO10" s="36">
        <f t="shared" si="27"/>
        <v>0.25</v>
      </c>
      <c r="AP10" s="36">
        <f t="shared" si="27"/>
        <v>0.25</v>
      </c>
      <c r="AQ10" s="36">
        <f t="shared" si="27"/>
        <v>0.25</v>
      </c>
      <c r="AR10" s="36">
        <f t="shared" si="27"/>
        <v>0.25</v>
      </c>
      <c r="AS10" s="36">
        <f t="shared" si="27"/>
        <v>0.25</v>
      </c>
    </row>
    <row r="11" spans="1:45" ht="15" x14ac:dyDescent="0.25">
      <c r="A11" s="24" t="str">
        <f>[1]Sets!F11</f>
        <v>sim3</v>
      </c>
      <c r="B11" s="36">
        <f t="shared" ref="B11:B17" si="28">$B$8</f>
        <v>0.20377494154697001</v>
      </c>
      <c r="C11" s="36">
        <f t="shared" ref="C11:Q11" si="29">C$8</f>
        <v>0.20377494154697001</v>
      </c>
      <c r="D11" s="36">
        <f t="shared" si="29"/>
        <v>0.20377494154697001</v>
      </c>
      <c r="E11" s="36">
        <f t="shared" si="29"/>
        <v>0.20377494154697001</v>
      </c>
      <c r="F11" s="36">
        <f t="shared" si="29"/>
        <v>0.20377494154697001</v>
      </c>
      <c r="G11" s="36">
        <f t="shared" si="29"/>
        <v>0.20377494154697001</v>
      </c>
      <c r="H11" s="36">
        <f t="shared" si="29"/>
        <v>0.20377494154697001</v>
      </c>
      <c r="I11" s="36">
        <f t="shared" si="29"/>
        <v>0.20377494154697001</v>
      </c>
      <c r="J11" s="36">
        <f t="shared" si="29"/>
        <v>0.20797721958815454</v>
      </c>
      <c r="K11" s="36">
        <f t="shared" si="29"/>
        <v>0.21217949762933908</v>
      </c>
      <c r="L11" s="36">
        <f t="shared" si="29"/>
        <v>0.21638177567052361</v>
      </c>
      <c r="M11" s="36">
        <f t="shared" si="29"/>
        <v>0.22058405371170814</v>
      </c>
      <c r="N11" s="36">
        <f t="shared" si="29"/>
        <v>0.22478633175289267</v>
      </c>
      <c r="O11" s="36">
        <f t="shared" si="29"/>
        <v>0.2289886097940772</v>
      </c>
      <c r="P11" s="36">
        <f t="shared" si="29"/>
        <v>0.23319088783526173</v>
      </c>
      <c r="Q11" s="36">
        <f t="shared" si="29"/>
        <v>0.23739316587644627</v>
      </c>
      <c r="R11" s="36">
        <f t="shared" ref="C11:AI17" si="30">R$8</f>
        <v>0.2415954439176308</v>
      </c>
      <c r="S11" s="36">
        <f t="shared" si="30"/>
        <v>0.24579772195881533</v>
      </c>
      <c r="T11" s="36">
        <f t="shared" si="30"/>
        <v>0.25</v>
      </c>
      <c r="U11" s="36">
        <f t="shared" si="30"/>
        <v>0.25</v>
      </c>
      <c r="V11" s="36">
        <f t="shared" si="30"/>
        <v>0.25</v>
      </c>
      <c r="W11" s="36">
        <f t="shared" si="30"/>
        <v>0.25</v>
      </c>
      <c r="X11" s="36">
        <f t="shared" si="30"/>
        <v>0.25</v>
      </c>
      <c r="Y11" s="36">
        <f t="shared" si="30"/>
        <v>0.25</v>
      </c>
      <c r="Z11" s="36">
        <f t="shared" si="30"/>
        <v>0.25</v>
      </c>
      <c r="AA11" s="36">
        <f t="shared" si="30"/>
        <v>0.25</v>
      </c>
      <c r="AB11" s="36">
        <f t="shared" si="30"/>
        <v>0.25</v>
      </c>
      <c r="AC11" s="36">
        <f t="shared" si="30"/>
        <v>0.25</v>
      </c>
      <c r="AD11" s="36">
        <f t="shared" si="30"/>
        <v>0.25</v>
      </c>
      <c r="AE11" s="36">
        <f t="shared" si="30"/>
        <v>0.25</v>
      </c>
      <c r="AF11" s="36">
        <f t="shared" si="30"/>
        <v>0.25</v>
      </c>
      <c r="AG11" s="36">
        <f t="shared" si="30"/>
        <v>0.25</v>
      </c>
      <c r="AH11" s="36">
        <f t="shared" si="30"/>
        <v>0.25</v>
      </c>
      <c r="AI11" s="36">
        <f t="shared" si="30"/>
        <v>0.25</v>
      </c>
      <c r="AJ11" s="36">
        <f t="shared" ref="AJ11:AS17" si="31">AJ$8</f>
        <v>0.25</v>
      </c>
      <c r="AK11" s="36">
        <f t="shared" si="31"/>
        <v>0.25</v>
      </c>
      <c r="AL11" s="36">
        <f t="shared" si="31"/>
        <v>0.25</v>
      </c>
      <c r="AM11" s="36">
        <f t="shared" si="31"/>
        <v>0.25</v>
      </c>
      <c r="AN11" s="36">
        <f t="shared" si="31"/>
        <v>0.25</v>
      </c>
      <c r="AO11" s="36">
        <f t="shared" si="31"/>
        <v>0.25</v>
      </c>
      <c r="AP11" s="36">
        <f t="shared" si="31"/>
        <v>0.25</v>
      </c>
      <c r="AQ11" s="36">
        <f t="shared" si="31"/>
        <v>0.25</v>
      </c>
      <c r="AR11" s="36">
        <f t="shared" si="31"/>
        <v>0.25</v>
      </c>
      <c r="AS11" s="36">
        <f t="shared" si="31"/>
        <v>0.25</v>
      </c>
    </row>
    <row r="12" spans="1:45" ht="15" x14ac:dyDescent="0.25">
      <c r="A12" s="24" t="str">
        <f>[1]Sets!F12</f>
        <v>sim4</v>
      </c>
      <c r="B12" s="36">
        <f t="shared" si="28"/>
        <v>0.20377494154697001</v>
      </c>
      <c r="C12" s="36">
        <f t="shared" si="30"/>
        <v>0.20377494154697001</v>
      </c>
      <c r="D12" s="36">
        <f t="shared" si="30"/>
        <v>0.20377494154697001</v>
      </c>
      <c r="E12" s="36">
        <f t="shared" si="30"/>
        <v>0.20377494154697001</v>
      </c>
      <c r="F12" s="36">
        <f t="shared" si="30"/>
        <v>0.20377494154697001</v>
      </c>
      <c r="G12" s="36">
        <f t="shared" si="30"/>
        <v>0.20377494154697001</v>
      </c>
      <c r="H12" s="36">
        <f t="shared" si="30"/>
        <v>0.20377494154697001</v>
      </c>
      <c r="I12" s="36">
        <f t="shared" si="30"/>
        <v>0.20377494154697001</v>
      </c>
      <c r="J12" s="36">
        <f t="shared" si="30"/>
        <v>0.20797721958815454</v>
      </c>
      <c r="K12" s="36">
        <f t="shared" si="30"/>
        <v>0.21217949762933908</v>
      </c>
      <c r="L12" s="36">
        <f t="shared" si="30"/>
        <v>0.21638177567052361</v>
      </c>
      <c r="M12" s="36">
        <f t="shared" si="30"/>
        <v>0.22058405371170814</v>
      </c>
      <c r="N12" s="36">
        <f t="shared" si="30"/>
        <v>0.22478633175289267</v>
      </c>
      <c r="O12" s="36">
        <f t="shared" si="30"/>
        <v>0.2289886097940772</v>
      </c>
      <c r="P12" s="36">
        <f t="shared" si="30"/>
        <v>0.23319088783526173</v>
      </c>
      <c r="Q12" s="36">
        <f t="shared" si="30"/>
        <v>0.23739316587644627</v>
      </c>
      <c r="R12" s="36">
        <f t="shared" si="30"/>
        <v>0.2415954439176308</v>
      </c>
      <c r="S12" s="36">
        <f t="shared" si="30"/>
        <v>0.24579772195881533</v>
      </c>
      <c r="T12" s="36">
        <f t="shared" si="30"/>
        <v>0.25</v>
      </c>
      <c r="U12" s="36">
        <f t="shared" si="30"/>
        <v>0.25</v>
      </c>
      <c r="V12" s="36">
        <f t="shared" si="30"/>
        <v>0.25</v>
      </c>
      <c r="W12" s="36">
        <f t="shared" si="30"/>
        <v>0.25</v>
      </c>
      <c r="X12" s="36">
        <f t="shared" si="30"/>
        <v>0.25</v>
      </c>
      <c r="Y12" s="36">
        <f t="shared" si="30"/>
        <v>0.25</v>
      </c>
      <c r="Z12" s="36">
        <f t="shared" si="30"/>
        <v>0.25</v>
      </c>
      <c r="AA12" s="36">
        <f t="shared" si="30"/>
        <v>0.25</v>
      </c>
      <c r="AB12" s="36">
        <f t="shared" si="30"/>
        <v>0.25</v>
      </c>
      <c r="AC12" s="36">
        <f t="shared" si="30"/>
        <v>0.25</v>
      </c>
      <c r="AD12" s="36">
        <f t="shared" si="30"/>
        <v>0.25</v>
      </c>
      <c r="AE12" s="36">
        <f t="shared" si="30"/>
        <v>0.25</v>
      </c>
      <c r="AF12" s="36">
        <f t="shared" si="30"/>
        <v>0.25</v>
      </c>
      <c r="AG12" s="36">
        <f t="shared" si="30"/>
        <v>0.25</v>
      </c>
      <c r="AH12" s="36">
        <f t="shared" si="30"/>
        <v>0.25</v>
      </c>
      <c r="AI12" s="36">
        <f t="shared" si="30"/>
        <v>0.25</v>
      </c>
      <c r="AJ12" s="36">
        <f t="shared" si="31"/>
        <v>0.25</v>
      </c>
      <c r="AK12" s="36">
        <f t="shared" si="31"/>
        <v>0.25</v>
      </c>
      <c r="AL12" s="36">
        <f t="shared" si="31"/>
        <v>0.25</v>
      </c>
      <c r="AM12" s="36">
        <f t="shared" si="31"/>
        <v>0.25</v>
      </c>
      <c r="AN12" s="36">
        <f t="shared" si="31"/>
        <v>0.25</v>
      </c>
      <c r="AO12" s="36">
        <f t="shared" si="31"/>
        <v>0.25</v>
      </c>
      <c r="AP12" s="36">
        <f t="shared" si="31"/>
        <v>0.25</v>
      </c>
      <c r="AQ12" s="36">
        <f t="shared" si="31"/>
        <v>0.25</v>
      </c>
      <c r="AR12" s="36">
        <f t="shared" si="31"/>
        <v>0.25</v>
      </c>
      <c r="AS12" s="36">
        <f t="shared" si="31"/>
        <v>0.25</v>
      </c>
    </row>
    <row r="13" spans="1:45" ht="15" x14ac:dyDescent="0.25">
      <c r="A13" s="24" t="str">
        <f>[1]Sets!F13</f>
        <v>sim5</v>
      </c>
      <c r="B13" s="36">
        <f t="shared" si="28"/>
        <v>0.20377494154697001</v>
      </c>
      <c r="C13" s="36">
        <f t="shared" si="30"/>
        <v>0.20377494154697001</v>
      </c>
      <c r="D13" s="36">
        <f t="shared" si="30"/>
        <v>0.20377494154697001</v>
      </c>
      <c r="E13" s="36">
        <f t="shared" si="30"/>
        <v>0.20377494154697001</v>
      </c>
      <c r="F13" s="36">
        <f t="shared" si="30"/>
        <v>0.20377494154697001</v>
      </c>
      <c r="G13" s="36">
        <f t="shared" si="30"/>
        <v>0.20377494154697001</v>
      </c>
      <c r="H13" s="36">
        <f t="shared" si="30"/>
        <v>0.20377494154697001</v>
      </c>
      <c r="I13" s="36">
        <f t="shared" si="30"/>
        <v>0.20377494154697001</v>
      </c>
      <c r="J13" s="36">
        <f t="shared" si="30"/>
        <v>0.20797721958815454</v>
      </c>
      <c r="K13" s="36">
        <f t="shared" si="30"/>
        <v>0.21217949762933908</v>
      </c>
      <c r="L13" s="36">
        <f t="shared" si="30"/>
        <v>0.21638177567052361</v>
      </c>
      <c r="M13" s="36">
        <f t="shared" si="30"/>
        <v>0.22058405371170814</v>
      </c>
      <c r="N13" s="36">
        <f t="shared" si="30"/>
        <v>0.22478633175289267</v>
      </c>
      <c r="O13" s="36">
        <f t="shared" si="30"/>
        <v>0.2289886097940772</v>
      </c>
      <c r="P13" s="36">
        <f t="shared" si="30"/>
        <v>0.23319088783526173</v>
      </c>
      <c r="Q13" s="36">
        <f t="shared" si="30"/>
        <v>0.23739316587644627</v>
      </c>
      <c r="R13" s="36">
        <f t="shared" si="30"/>
        <v>0.2415954439176308</v>
      </c>
      <c r="S13" s="36">
        <f t="shared" si="30"/>
        <v>0.24579772195881533</v>
      </c>
      <c r="T13" s="36">
        <f t="shared" si="30"/>
        <v>0.25</v>
      </c>
      <c r="U13" s="36">
        <f t="shared" si="30"/>
        <v>0.25</v>
      </c>
      <c r="V13" s="36">
        <f t="shared" si="30"/>
        <v>0.25</v>
      </c>
      <c r="W13" s="36">
        <f t="shared" si="30"/>
        <v>0.25</v>
      </c>
      <c r="X13" s="36">
        <f t="shared" si="30"/>
        <v>0.25</v>
      </c>
      <c r="Y13" s="36">
        <f t="shared" si="30"/>
        <v>0.25</v>
      </c>
      <c r="Z13" s="36">
        <f t="shared" si="30"/>
        <v>0.25</v>
      </c>
      <c r="AA13" s="36">
        <f t="shared" si="30"/>
        <v>0.25</v>
      </c>
      <c r="AB13" s="36">
        <f t="shared" si="30"/>
        <v>0.25</v>
      </c>
      <c r="AC13" s="36">
        <f t="shared" si="30"/>
        <v>0.25</v>
      </c>
      <c r="AD13" s="36">
        <f t="shared" si="30"/>
        <v>0.25</v>
      </c>
      <c r="AE13" s="36">
        <f t="shared" si="30"/>
        <v>0.25</v>
      </c>
      <c r="AF13" s="36">
        <f t="shared" si="30"/>
        <v>0.25</v>
      </c>
      <c r="AG13" s="36">
        <f t="shared" si="30"/>
        <v>0.25</v>
      </c>
      <c r="AH13" s="36">
        <f t="shared" si="30"/>
        <v>0.25</v>
      </c>
      <c r="AI13" s="36">
        <f t="shared" si="30"/>
        <v>0.25</v>
      </c>
      <c r="AJ13" s="36">
        <f t="shared" si="31"/>
        <v>0.25</v>
      </c>
      <c r="AK13" s="36">
        <f t="shared" si="31"/>
        <v>0.25</v>
      </c>
      <c r="AL13" s="36">
        <f t="shared" si="31"/>
        <v>0.25</v>
      </c>
      <c r="AM13" s="36">
        <f t="shared" si="31"/>
        <v>0.25</v>
      </c>
      <c r="AN13" s="36">
        <f t="shared" si="31"/>
        <v>0.25</v>
      </c>
      <c r="AO13" s="36">
        <f t="shared" si="31"/>
        <v>0.25</v>
      </c>
      <c r="AP13" s="36">
        <f t="shared" si="31"/>
        <v>0.25</v>
      </c>
      <c r="AQ13" s="36">
        <f t="shared" si="31"/>
        <v>0.25</v>
      </c>
      <c r="AR13" s="36">
        <f t="shared" si="31"/>
        <v>0.25</v>
      </c>
      <c r="AS13" s="36">
        <f t="shared" si="31"/>
        <v>0.25</v>
      </c>
    </row>
    <row r="14" spans="1:45" ht="15" x14ac:dyDescent="0.25">
      <c r="A14" s="24" t="str">
        <f>[1]Sets!F14</f>
        <v>sim6</v>
      </c>
      <c r="B14" s="36">
        <f t="shared" si="28"/>
        <v>0.20377494154697001</v>
      </c>
      <c r="C14" s="36">
        <f t="shared" si="30"/>
        <v>0.20377494154697001</v>
      </c>
      <c r="D14" s="36">
        <f t="shared" si="30"/>
        <v>0.20377494154697001</v>
      </c>
      <c r="E14" s="36">
        <f t="shared" si="30"/>
        <v>0.20377494154697001</v>
      </c>
      <c r="F14" s="36">
        <f t="shared" si="30"/>
        <v>0.20377494154697001</v>
      </c>
      <c r="G14" s="36">
        <f t="shared" si="30"/>
        <v>0.20377494154697001</v>
      </c>
      <c r="H14" s="36">
        <f t="shared" si="30"/>
        <v>0.20377494154697001</v>
      </c>
      <c r="I14" s="36">
        <f t="shared" si="30"/>
        <v>0.20377494154697001</v>
      </c>
      <c r="J14" s="36">
        <f t="shared" si="30"/>
        <v>0.20797721958815454</v>
      </c>
      <c r="K14" s="36">
        <f t="shared" si="30"/>
        <v>0.21217949762933908</v>
      </c>
      <c r="L14" s="36">
        <f t="shared" si="30"/>
        <v>0.21638177567052361</v>
      </c>
      <c r="M14" s="36">
        <f t="shared" si="30"/>
        <v>0.22058405371170814</v>
      </c>
      <c r="N14" s="36">
        <f t="shared" si="30"/>
        <v>0.22478633175289267</v>
      </c>
      <c r="O14" s="36">
        <f t="shared" si="30"/>
        <v>0.2289886097940772</v>
      </c>
      <c r="P14" s="36">
        <f t="shared" si="30"/>
        <v>0.23319088783526173</v>
      </c>
      <c r="Q14" s="36">
        <f t="shared" si="30"/>
        <v>0.23739316587644627</v>
      </c>
      <c r="R14" s="36">
        <f t="shared" si="30"/>
        <v>0.2415954439176308</v>
      </c>
      <c r="S14" s="36">
        <f t="shared" si="30"/>
        <v>0.24579772195881533</v>
      </c>
      <c r="T14" s="36">
        <f t="shared" si="30"/>
        <v>0.25</v>
      </c>
      <c r="U14" s="36">
        <f t="shared" si="30"/>
        <v>0.25</v>
      </c>
      <c r="V14" s="36">
        <f t="shared" si="30"/>
        <v>0.25</v>
      </c>
      <c r="W14" s="36">
        <f t="shared" si="30"/>
        <v>0.25</v>
      </c>
      <c r="X14" s="36">
        <f t="shared" si="30"/>
        <v>0.25</v>
      </c>
      <c r="Y14" s="36">
        <f t="shared" si="30"/>
        <v>0.25</v>
      </c>
      <c r="Z14" s="36">
        <f t="shared" si="30"/>
        <v>0.25</v>
      </c>
      <c r="AA14" s="36">
        <f t="shared" si="30"/>
        <v>0.25</v>
      </c>
      <c r="AB14" s="36">
        <f t="shared" si="30"/>
        <v>0.25</v>
      </c>
      <c r="AC14" s="36">
        <f t="shared" si="30"/>
        <v>0.25</v>
      </c>
      <c r="AD14" s="36">
        <f t="shared" si="30"/>
        <v>0.25</v>
      </c>
      <c r="AE14" s="36">
        <f t="shared" si="30"/>
        <v>0.25</v>
      </c>
      <c r="AF14" s="36">
        <f t="shared" si="30"/>
        <v>0.25</v>
      </c>
      <c r="AG14" s="36">
        <f t="shared" si="30"/>
        <v>0.25</v>
      </c>
      <c r="AH14" s="36">
        <f t="shared" si="30"/>
        <v>0.25</v>
      </c>
      <c r="AI14" s="36">
        <f t="shared" si="30"/>
        <v>0.25</v>
      </c>
      <c r="AJ14" s="36">
        <f t="shared" si="31"/>
        <v>0.25</v>
      </c>
      <c r="AK14" s="36">
        <f t="shared" si="31"/>
        <v>0.25</v>
      </c>
      <c r="AL14" s="36">
        <f t="shared" si="31"/>
        <v>0.25</v>
      </c>
      <c r="AM14" s="36">
        <f t="shared" si="31"/>
        <v>0.25</v>
      </c>
      <c r="AN14" s="36">
        <f t="shared" si="31"/>
        <v>0.25</v>
      </c>
      <c r="AO14" s="36">
        <f t="shared" si="31"/>
        <v>0.25</v>
      </c>
      <c r="AP14" s="36">
        <f t="shared" si="31"/>
        <v>0.25</v>
      </c>
      <c r="AQ14" s="36">
        <f t="shared" si="31"/>
        <v>0.25</v>
      </c>
      <c r="AR14" s="36">
        <f t="shared" si="31"/>
        <v>0.25</v>
      </c>
      <c r="AS14" s="36">
        <f t="shared" si="31"/>
        <v>0.25</v>
      </c>
    </row>
    <row r="15" spans="1:45" ht="15" x14ac:dyDescent="0.25">
      <c r="A15" s="24" t="str">
        <f>[1]Sets!F15</f>
        <v>sim7</v>
      </c>
      <c r="B15" s="36">
        <f t="shared" si="28"/>
        <v>0.20377494154697001</v>
      </c>
      <c r="C15" s="36">
        <f t="shared" si="30"/>
        <v>0.20377494154697001</v>
      </c>
      <c r="D15" s="36">
        <f t="shared" si="30"/>
        <v>0.20377494154697001</v>
      </c>
      <c r="E15" s="36">
        <f t="shared" si="30"/>
        <v>0.20377494154697001</v>
      </c>
      <c r="F15" s="36">
        <f t="shared" si="30"/>
        <v>0.20377494154697001</v>
      </c>
      <c r="G15" s="36">
        <f t="shared" si="30"/>
        <v>0.20377494154697001</v>
      </c>
      <c r="H15" s="36">
        <f t="shared" si="30"/>
        <v>0.20377494154697001</v>
      </c>
      <c r="I15" s="36">
        <f t="shared" si="30"/>
        <v>0.20377494154697001</v>
      </c>
      <c r="J15" s="36">
        <f t="shared" si="30"/>
        <v>0.20797721958815454</v>
      </c>
      <c r="K15" s="36">
        <f t="shared" si="30"/>
        <v>0.21217949762933908</v>
      </c>
      <c r="L15" s="36">
        <f t="shared" si="30"/>
        <v>0.21638177567052361</v>
      </c>
      <c r="M15" s="36">
        <f t="shared" si="30"/>
        <v>0.22058405371170814</v>
      </c>
      <c r="N15" s="36">
        <f t="shared" si="30"/>
        <v>0.22478633175289267</v>
      </c>
      <c r="O15" s="36">
        <f t="shared" si="30"/>
        <v>0.2289886097940772</v>
      </c>
      <c r="P15" s="36">
        <f t="shared" si="30"/>
        <v>0.23319088783526173</v>
      </c>
      <c r="Q15" s="36">
        <f t="shared" si="30"/>
        <v>0.23739316587644627</v>
      </c>
      <c r="R15" s="36">
        <f t="shared" si="30"/>
        <v>0.2415954439176308</v>
      </c>
      <c r="S15" s="36">
        <f t="shared" si="30"/>
        <v>0.24579772195881533</v>
      </c>
      <c r="T15" s="36">
        <f t="shared" si="30"/>
        <v>0.25</v>
      </c>
      <c r="U15" s="36">
        <f t="shared" si="30"/>
        <v>0.25</v>
      </c>
      <c r="V15" s="36">
        <f t="shared" si="30"/>
        <v>0.25</v>
      </c>
      <c r="W15" s="36">
        <f t="shared" si="30"/>
        <v>0.25</v>
      </c>
      <c r="X15" s="36">
        <f t="shared" si="30"/>
        <v>0.25</v>
      </c>
      <c r="Y15" s="36">
        <f t="shared" si="30"/>
        <v>0.25</v>
      </c>
      <c r="Z15" s="36">
        <f t="shared" si="30"/>
        <v>0.25</v>
      </c>
      <c r="AA15" s="36">
        <f t="shared" si="30"/>
        <v>0.25</v>
      </c>
      <c r="AB15" s="36">
        <f t="shared" si="30"/>
        <v>0.25</v>
      </c>
      <c r="AC15" s="36">
        <f t="shared" si="30"/>
        <v>0.25</v>
      </c>
      <c r="AD15" s="36">
        <f t="shared" si="30"/>
        <v>0.25</v>
      </c>
      <c r="AE15" s="36">
        <f t="shared" si="30"/>
        <v>0.25</v>
      </c>
      <c r="AF15" s="36">
        <f t="shared" si="30"/>
        <v>0.25</v>
      </c>
      <c r="AG15" s="36">
        <f t="shared" si="30"/>
        <v>0.25</v>
      </c>
      <c r="AH15" s="36">
        <f t="shared" si="30"/>
        <v>0.25</v>
      </c>
      <c r="AI15" s="36">
        <f t="shared" si="30"/>
        <v>0.25</v>
      </c>
      <c r="AJ15" s="36">
        <f t="shared" si="31"/>
        <v>0.25</v>
      </c>
      <c r="AK15" s="36">
        <f t="shared" si="31"/>
        <v>0.25</v>
      </c>
      <c r="AL15" s="36">
        <f t="shared" si="31"/>
        <v>0.25</v>
      </c>
      <c r="AM15" s="36">
        <f t="shared" si="31"/>
        <v>0.25</v>
      </c>
      <c r="AN15" s="36">
        <f t="shared" si="31"/>
        <v>0.25</v>
      </c>
      <c r="AO15" s="36">
        <f t="shared" si="31"/>
        <v>0.25</v>
      </c>
      <c r="AP15" s="36">
        <f t="shared" si="31"/>
        <v>0.25</v>
      </c>
      <c r="AQ15" s="36">
        <f t="shared" si="31"/>
        <v>0.25</v>
      </c>
      <c r="AR15" s="36">
        <f t="shared" si="31"/>
        <v>0.25</v>
      </c>
      <c r="AS15" s="36">
        <f t="shared" si="31"/>
        <v>0.25</v>
      </c>
    </row>
    <row r="16" spans="1:45" ht="15" x14ac:dyDescent="0.25">
      <c r="A16" s="24" t="str">
        <f>[1]Sets!F16</f>
        <v>sim8</v>
      </c>
      <c r="B16" s="36">
        <f t="shared" si="28"/>
        <v>0.20377494154697001</v>
      </c>
      <c r="C16" s="36">
        <f t="shared" si="30"/>
        <v>0.20377494154697001</v>
      </c>
      <c r="D16" s="36">
        <f t="shared" si="30"/>
        <v>0.20377494154697001</v>
      </c>
      <c r="E16" s="36">
        <f t="shared" si="30"/>
        <v>0.20377494154697001</v>
      </c>
      <c r="F16" s="36">
        <f t="shared" si="30"/>
        <v>0.20377494154697001</v>
      </c>
      <c r="G16" s="36">
        <f t="shared" si="30"/>
        <v>0.20377494154697001</v>
      </c>
      <c r="H16" s="36">
        <f t="shared" si="30"/>
        <v>0.20377494154697001</v>
      </c>
      <c r="I16" s="36">
        <f t="shared" si="30"/>
        <v>0.20377494154697001</v>
      </c>
      <c r="J16" s="36">
        <f t="shared" si="30"/>
        <v>0.20797721958815454</v>
      </c>
      <c r="K16" s="36">
        <f t="shared" si="30"/>
        <v>0.21217949762933908</v>
      </c>
      <c r="L16" s="36">
        <f t="shared" si="30"/>
        <v>0.21638177567052361</v>
      </c>
      <c r="M16" s="36">
        <f t="shared" si="30"/>
        <v>0.22058405371170814</v>
      </c>
      <c r="N16" s="36">
        <f t="shared" si="30"/>
        <v>0.22478633175289267</v>
      </c>
      <c r="O16" s="36">
        <f t="shared" si="30"/>
        <v>0.2289886097940772</v>
      </c>
      <c r="P16" s="36">
        <f t="shared" si="30"/>
        <v>0.23319088783526173</v>
      </c>
      <c r="Q16" s="36">
        <f t="shared" si="30"/>
        <v>0.23739316587644627</v>
      </c>
      <c r="R16" s="36">
        <f t="shared" si="30"/>
        <v>0.2415954439176308</v>
      </c>
      <c r="S16" s="36">
        <f t="shared" si="30"/>
        <v>0.24579772195881533</v>
      </c>
      <c r="T16" s="36">
        <f t="shared" si="30"/>
        <v>0.25</v>
      </c>
      <c r="U16" s="36">
        <f t="shared" si="30"/>
        <v>0.25</v>
      </c>
      <c r="V16" s="36">
        <f t="shared" si="30"/>
        <v>0.25</v>
      </c>
      <c r="W16" s="36">
        <f t="shared" si="30"/>
        <v>0.25</v>
      </c>
      <c r="X16" s="36">
        <f t="shared" si="30"/>
        <v>0.25</v>
      </c>
      <c r="Y16" s="36">
        <f t="shared" si="30"/>
        <v>0.25</v>
      </c>
      <c r="Z16" s="36">
        <f t="shared" si="30"/>
        <v>0.25</v>
      </c>
      <c r="AA16" s="36">
        <f t="shared" si="30"/>
        <v>0.25</v>
      </c>
      <c r="AB16" s="36">
        <f t="shared" si="30"/>
        <v>0.25</v>
      </c>
      <c r="AC16" s="36">
        <f t="shared" si="30"/>
        <v>0.25</v>
      </c>
      <c r="AD16" s="36">
        <f t="shared" si="30"/>
        <v>0.25</v>
      </c>
      <c r="AE16" s="36">
        <f t="shared" si="30"/>
        <v>0.25</v>
      </c>
      <c r="AF16" s="36">
        <f t="shared" si="30"/>
        <v>0.25</v>
      </c>
      <c r="AG16" s="36">
        <f t="shared" si="30"/>
        <v>0.25</v>
      </c>
      <c r="AH16" s="36">
        <f t="shared" si="30"/>
        <v>0.25</v>
      </c>
      <c r="AI16" s="36">
        <f t="shared" si="30"/>
        <v>0.25</v>
      </c>
      <c r="AJ16" s="36">
        <f t="shared" si="31"/>
        <v>0.25</v>
      </c>
      <c r="AK16" s="36">
        <f t="shared" si="31"/>
        <v>0.25</v>
      </c>
      <c r="AL16" s="36">
        <f t="shared" si="31"/>
        <v>0.25</v>
      </c>
      <c r="AM16" s="36">
        <f t="shared" si="31"/>
        <v>0.25</v>
      </c>
      <c r="AN16" s="36">
        <f t="shared" si="31"/>
        <v>0.25</v>
      </c>
      <c r="AO16" s="36">
        <f t="shared" si="31"/>
        <v>0.25</v>
      </c>
      <c r="AP16" s="36">
        <f t="shared" si="31"/>
        <v>0.25</v>
      </c>
      <c r="AQ16" s="36">
        <f t="shared" si="31"/>
        <v>0.25</v>
      </c>
      <c r="AR16" s="36">
        <f t="shared" si="31"/>
        <v>0.25</v>
      </c>
      <c r="AS16" s="36">
        <f t="shared" si="31"/>
        <v>0.25</v>
      </c>
    </row>
    <row r="17" spans="1:45" ht="15" x14ac:dyDescent="0.25">
      <c r="A17" s="24" t="str">
        <f>[1]Sets!F17</f>
        <v>sim9</v>
      </c>
      <c r="B17" s="36">
        <f t="shared" si="28"/>
        <v>0.20377494154697001</v>
      </c>
      <c r="C17" s="36">
        <f t="shared" si="30"/>
        <v>0.20377494154697001</v>
      </c>
      <c r="D17" s="36">
        <f t="shared" si="30"/>
        <v>0.20377494154697001</v>
      </c>
      <c r="E17" s="36">
        <f t="shared" si="30"/>
        <v>0.20377494154697001</v>
      </c>
      <c r="F17" s="36">
        <f t="shared" si="30"/>
        <v>0.20377494154697001</v>
      </c>
      <c r="G17" s="36">
        <f t="shared" si="30"/>
        <v>0.20377494154697001</v>
      </c>
      <c r="H17" s="36">
        <f t="shared" si="30"/>
        <v>0.20377494154697001</v>
      </c>
      <c r="I17" s="36">
        <f t="shared" si="30"/>
        <v>0.20377494154697001</v>
      </c>
      <c r="J17" s="36">
        <f t="shared" si="30"/>
        <v>0.20797721958815454</v>
      </c>
      <c r="K17" s="36">
        <f t="shared" si="30"/>
        <v>0.21217949762933908</v>
      </c>
      <c r="L17" s="36">
        <f t="shared" si="30"/>
        <v>0.21638177567052361</v>
      </c>
      <c r="M17" s="36">
        <f t="shared" si="30"/>
        <v>0.22058405371170814</v>
      </c>
      <c r="N17" s="36">
        <f t="shared" si="30"/>
        <v>0.22478633175289267</v>
      </c>
      <c r="O17" s="36">
        <f t="shared" si="30"/>
        <v>0.2289886097940772</v>
      </c>
      <c r="P17" s="36">
        <f t="shared" si="30"/>
        <v>0.23319088783526173</v>
      </c>
      <c r="Q17" s="36">
        <f t="shared" si="30"/>
        <v>0.23739316587644627</v>
      </c>
      <c r="R17" s="36">
        <f t="shared" si="30"/>
        <v>0.2415954439176308</v>
      </c>
      <c r="S17" s="36">
        <f t="shared" si="30"/>
        <v>0.24579772195881533</v>
      </c>
      <c r="T17" s="36">
        <f t="shared" si="30"/>
        <v>0.25</v>
      </c>
      <c r="U17" s="36">
        <f t="shared" si="30"/>
        <v>0.25</v>
      </c>
      <c r="V17" s="36">
        <f t="shared" si="30"/>
        <v>0.25</v>
      </c>
      <c r="W17" s="36">
        <f t="shared" si="30"/>
        <v>0.25</v>
      </c>
      <c r="X17" s="36">
        <f t="shared" si="30"/>
        <v>0.25</v>
      </c>
      <c r="Y17" s="36">
        <f t="shared" si="30"/>
        <v>0.25</v>
      </c>
      <c r="Z17" s="36">
        <f t="shared" si="30"/>
        <v>0.25</v>
      </c>
      <c r="AA17" s="36">
        <f t="shared" si="30"/>
        <v>0.25</v>
      </c>
      <c r="AB17" s="36">
        <f t="shared" si="30"/>
        <v>0.25</v>
      </c>
      <c r="AC17" s="36">
        <f t="shared" si="30"/>
        <v>0.25</v>
      </c>
      <c r="AD17" s="36">
        <f t="shared" si="30"/>
        <v>0.25</v>
      </c>
      <c r="AE17" s="36">
        <f t="shared" si="30"/>
        <v>0.25</v>
      </c>
      <c r="AF17" s="36">
        <f t="shared" si="30"/>
        <v>0.25</v>
      </c>
      <c r="AG17" s="36">
        <f t="shared" si="30"/>
        <v>0.25</v>
      </c>
      <c r="AH17" s="36">
        <f t="shared" si="30"/>
        <v>0.25</v>
      </c>
      <c r="AI17" s="36">
        <f t="shared" si="30"/>
        <v>0.25</v>
      </c>
      <c r="AJ17" s="36">
        <f t="shared" si="31"/>
        <v>0.25</v>
      </c>
      <c r="AK17" s="36">
        <f t="shared" si="31"/>
        <v>0.25</v>
      </c>
      <c r="AL17" s="36">
        <f t="shared" si="31"/>
        <v>0.25</v>
      </c>
      <c r="AM17" s="36">
        <f t="shared" si="31"/>
        <v>0.25</v>
      </c>
      <c r="AN17" s="36">
        <f t="shared" si="31"/>
        <v>0.25</v>
      </c>
      <c r="AO17" s="36">
        <f t="shared" si="31"/>
        <v>0.25</v>
      </c>
      <c r="AP17" s="36">
        <f t="shared" si="31"/>
        <v>0.25</v>
      </c>
      <c r="AQ17" s="36">
        <f t="shared" si="31"/>
        <v>0.25</v>
      </c>
      <c r="AR17" s="36">
        <f t="shared" si="31"/>
        <v>0.25</v>
      </c>
      <c r="AS17" s="36">
        <f t="shared" si="31"/>
        <v>0.25</v>
      </c>
    </row>
  </sheetData>
  <conditionalFormatting sqref="B10:AS17 C8:AS8">
    <cfRule type="cellIs" dxfId="3" priority="2" operator="equal">
      <formula>"eps"</formula>
    </cfRule>
  </conditionalFormatting>
  <conditionalFormatting sqref="C9:AS9">
    <cfRule type="cellIs" dxfId="2" priority="1" operator="equal">
      <formula>"eps"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B6" sqref="B6"/>
    </sheetView>
  </sheetViews>
  <sheetFormatPr defaultColWidth="9.21875" defaultRowHeight="14.4" x14ac:dyDescent="0.3"/>
  <cols>
    <col min="1" max="16384" width="9.21875" style="24"/>
  </cols>
  <sheetData>
    <row r="1" spans="1:45" ht="18.75" x14ac:dyDescent="0.3">
      <c r="A1" s="1" t="s">
        <v>301</v>
      </c>
    </row>
    <row r="2" spans="1:45" ht="15" x14ac:dyDescent="0.25">
      <c r="A2" s="4"/>
    </row>
    <row r="3" spans="1:45" ht="15" x14ac:dyDescent="0.25">
      <c r="A3" s="4"/>
      <c r="B3" s="24" t="s">
        <v>304</v>
      </c>
    </row>
    <row r="4" spans="1:45" ht="15" x14ac:dyDescent="0.25">
      <c r="B4" s="38">
        <v>2007</v>
      </c>
      <c r="C4" s="39">
        <v>2008</v>
      </c>
      <c r="D4" s="39">
        <v>2009</v>
      </c>
      <c r="E4" s="39">
        <v>2010</v>
      </c>
      <c r="F4" s="39">
        <v>2011</v>
      </c>
      <c r="G4" s="39">
        <v>2012</v>
      </c>
      <c r="H4" s="39">
        <v>2013</v>
      </c>
      <c r="I4" s="40">
        <v>2014</v>
      </c>
      <c r="L4" s="24">
        <v>0.01</v>
      </c>
      <c r="M4" s="24">
        <v>5.0000000000000001E-3</v>
      </c>
      <c r="N4" s="24">
        <v>-0.02</v>
      </c>
      <c r="O4" s="24">
        <v>-5.0000000000000001E-3</v>
      </c>
      <c r="P4" s="24">
        <v>4.0000000000000001E-3</v>
      </c>
      <c r="Q4" s="24">
        <v>3.0000000000000001E-3</v>
      </c>
      <c r="R4" s="24">
        <v>3.0000000000000001E-3</v>
      </c>
      <c r="S4" s="24">
        <v>9.1999999999999998E-3</v>
      </c>
      <c r="T4" s="24">
        <v>0.01</v>
      </c>
    </row>
    <row r="5" spans="1:45" ht="15" x14ac:dyDescent="0.25">
      <c r="B5" s="41">
        <v>1</v>
      </c>
      <c r="C5" s="3">
        <v>-4</v>
      </c>
      <c r="D5" s="3">
        <v>0.9</v>
      </c>
      <c r="E5" s="3">
        <v>1</v>
      </c>
      <c r="F5" s="3">
        <v>0.4</v>
      </c>
      <c r="G5" s="3">
        <v>0.3</v>
      </c>
      <c r="H5" s="3">
        <v>0.3</v>
      </c>
      <c r="I5" s="42">
        <v>0.92</v>
      </c>
    </row>
    <row r="7" spans="1:45" ht="15" x14ac:dyDescent="0.25">
      <c r="B7" s="24">
        <v>2007</v>
      </c>
      <c r="C7" s="24">
        <f>B7+1</f>
        <v>2008</v>
      </c>
      <c r="D7" s="24">
        <f t="shared" ref="D7:AS7" si="0">C7+1</f>
        <v>2009</v>
      </c>
      <c r="E7" s="24">
        <f t="shared" si="0"/>
        <v>2010</v>
      </c>
      <c r="F7" s="24">
        <f t="shared" si="0"/>
        <v>2011</v>
      </c>
      <c r="G7" s="24">
        <f t="shared" si="0"/>
        <v>2012</v>
      </c>
      <c r="H7" s="24">
        <f t="shared" si="0"/>
        <v>2013</v>
      </c>
      <c r="I7" s="24">
        <f t="shared" si="0"/>
        <v>2014</v>
      </c>
      <c r="J7" s="24">
        <f t="shared" si="0"/>
        <v>2015</v>
      </c>
      <c r="K7" s="24">
        <f t="shared" si="0"/>
        <v>2016</v>
      </c>
      <c r="L7" s="24">
        <f t="shared" si="0"/>
        <v>2017</v>
      </c>
      <c r="M7" s="24">
        <f t="shared" si="0"/>
        <v>2018</v>
      </c>
      <c r="N7" s="24">
        <f t="shared" si="0"/>
        <v>2019</v>
      </c>
      <c r="O7" s="24">
        <f t="shared" si="0"/>
        <v>2020</v>
      </c>
      <c r="P7" s="24">
        <f t="shared" si="0"/>
        <v>2021</v>
      </c>
      <c r="Q7" s="24">
        <f t="shared" si="0"/>
        <v>2022</v>
      </c>
      <c r="R7" s="24">
        <f t="shared" si="0"/>
        <v>2023</v>
      </c>
      <c r="S7" s="24">
        <f t="shared" si="0"/>
        <v>2024</v>
      </c>
      <c r="T7" s="24">
        <f t="shared" si="0"/>
        <v>2025</v>
      </c>
      <c r="U7" s="24">
        <f t="shared" si="0"/>
        <v>2026</v>
      </c>
      <c r="V7" s="24">
        <f t="shared" si="0"/>
        <v>2027</v>
      </c>
      <c r="W7" s="24">
        <f t="shared" si="0"/>
        <v>2028</v>
      </c>
      <c r="X7" s="24">
        <f t="shared" si="0"/>
        <v>2029</v>
      </c>
      <c r="Y7" s="24">
        <f t="shared" si="0"/>
        <v>2030</v>
      </c>
      <c r="Z7" s="24">
        <f t="shared" si="0"/>
        <v>2031</v>
      </c>
      <c r="AA7" s="24">
        <f t="shared" si="0"/>
        <v>2032</v>
      </c>
      <c r="AB7" s="24">
        <f t="shared" si="0"/>
        <v>2033</v>
      </c>
      <c r="AC7" s="24">
        <f t="shared" si="0"/>
        <v>2034</v>
      </c>
      <c r="AD7" s="24">
        <f t="shared" si="0"/>
        <v>2035</v>
      </c>
      <c r="AE7" s="24">
        <f t="shared" si="0"/>
        <v>2036</v>
      </c>
      <c r="AF7" s="24">
        <f t="shared" si="0"/>
        <v>2037</v>
      </c>
      <c r="AG7" s="24">
        <f t="shared" si="0"/>
        <v>2038</v>
      </c>
      <c r="AH7" s="24">
        <f t="shared" si="0"/>
        <v>2039</v>
      </c>
      <c r="AI7" s="24">
        <f t="shared" si="0"/>
        <v>2040</v>
      </c>
      <c r="AJ7" s="24">
        <f t="shared" si="0"/>
        <v>2041</v>
      </c>
      <c r="AK7" s="24">
        <f t="shared" si="0"/>
        <v>2042</v>
      </c>
      <c r="AL7" s="24">
        <f t="shared" si="0"/>
        <v>2043</v>
      </c>
      <c r="AM7" s="24">
        <f t="shared" si="0"/>
        <v>2044</v>
      </c>
      <c r="AN7" s="24">
        <f t="shared" si="0"/>
        <v>2045</v>
      </c>
      <c r="AO7" s="24">
        <f t="shared" si="0"/>
        <v>2046</v>
      </c>
      <c r="AP7" s="24">
        <f t="shared" si="0"/>
        <v>2047</v>
      </c>
      <c r="AQ7" s="24">
        <f t="shared" si="0"/>
        <v>2048</v>
      </c>
      <c r="AR7" s="24">
        <f t="shared" si="0"/>
        <v>2049</v>
      </c>
      <c r="AS7" s="24">
        <f t="shared" si="0"/>
        <v>2050</v>
      </c>
    </row>
    <row r="8" spans="1:45" ht="15" x14ac:dyDescent="0.25">
      <c r="A8" s="24" t="str">
        <f>[1]Sets!F8</f>
        <v>base</v>
      </c>
      <c r="B8" s="36">
        <v>0.01</v>
      </c>
      <c r="C8" s="36">
        <f>$B8</f>
        <v>0.01</v>
      </c>
      <c r="D8" s="36">
        <f t="shared" ref="D8:I8" si="1">$B8</f>
        <v>0.01</v>
      </c>
      <c r="E8" s="36">
        <f t="shared" si="1"/>
        <v>0.01</v>
      </c>
      <c r="F8" s="36">
        <f t="shared" si="1"/>
        <v>0.01</v>
      </c>
      <c r="G8" s="36">
        <f t="shared" si="1"/>
        <v>0.01</v>
      </c>
      <c r="H8" s="36">
        <f t="shared" si="1"/>
        <v>0.01</v>
      </c>
      <c r="I8" s="36">
        <f t="shared" si="1"/>
        <v>0.01</v>
      </c>
      <c r="J8" s="36">
        <v>0.01</v>
      </c>
      <c r="K8" s="36">
        <f>$J8</f>
        <v>0.01</v>
      </c>
      <c r="L8" s="36">
        <f t="shared" ref="L8:AS15" si="2">$J8</f>
        <v>0.01</v>
      </c>
      <c r="M8" s="36">
        <f t="shared" si="2"/>
        <v>0.01</v>
      </c>
      <c r="N8" s="36">
        <f t="shared" si="2"/>
        <v>0.01</v>
      </c>
      <c r="O8" s="36">
        <f t="shared" si="2"/>
        <v>0.01</v>
      </c>
      <c r="P8" s="36">
        <f t="shared" si="2"/>
        <v>0.01</v>
      </c>
      <c r="Q8" s="36">
        <f t="shared" si="2"/>
        <v>0.01</v>
      </c>
      <c r="R8" s="36">
        <f t="shared" si="2"/>
        <v>0.01</v>
      </c>
      <c r="S8" s="36">
        <f t="shared" si="2"/>
        <v>0.01</v>
      </c>
      <c r="T8" s="36">
        <f t="shared" si="2"/>
        <v>0.01</v>
      </c>
      <c r="U8" s="36">
        <f t="shared" si="2"/>
        <v>0.01</v>
      </c>
      <c r="V8" s="36">
        <f t="shared" si="2"/>
        <v>0.01</v>
      </c>
      <c r="W8" s="36">
        <f t="shared" si="2"/>
        <v>0.01</v>
      </c>
      <c r="X8" s="36">
        <f t="shared" si="2"/>
        <v>0.01</v>
      </c>
      <c r="Y8" s="36">
        <f t="shared" si="2"/>
        <v>0.01</v>
      </c>
      <c r="Z8" s="36">
        <f t="shared" si="2"/>
        <v>0.01</v>
      </c>
      <c r="AA8" s="36">
        <f t="shared" si="2"/>
        <v>0.01</v>
      </c>
      <c r="AB8" s="36">
        <f t="shared" si="2"/>
        <v>0.01</v>
      </c>
      <c r="AC8" s="36">
        <f t="shared" si="2"/>
        <v>0.01</v>
      </c>
      <c r="AD8" s="36">
        <f t="shared" si="2"/>
        <v>0.01</v>
      </c>
      <c r="AE8" s="36">
        <f t="shared" si="2"/>
        <v>0.01</v>
      </c>
      <c r="AF8" s="36">
        <f t="shared" si="2"/>
        <v>0.01</v>
      </c>
      <c r="AG8" s="36">
        <f t="shared" si="2"/>
        <v>0.01</v>
      </c>
      <c r="AH8" s="36">
        <f t="shared" si="2"/>
        <v>0.01</v>
      </c>
      <c r="AI8" s="36">
        <f t="shared" si="2"/>
        <v>0.01</v>
      </c>
      <c r="AJ8" s="36">
        <f t="shared" si="2"/>
        <v>0.01</v>
      </c>
      <c r="AK8" s="36">
        <f t="shared" si="2"/>
        <v>0.01</v>
      </c>
      <c r="AL8" s="36">
        <f t="shared" si="2"/>
        <v>0.01</v>
      </c>
      <c r="AM8" s="36">
        <f t="shared" si="2"/>
        <v>0.01</v>
      </c>
      <c r="AN8" s="36">
        <f t="shared" si="2"/>
        <v>0.01</v>
      </c>
      <c r="AO8" s="36">
        <f t="shared" si="2"/>
        <v>0.01</v>
      </c>
      <c r="AP8" s="36">
        <f t="shared" si="2"/>
        <v>0.01</v>
      </c>
      <c r="AQ8" s="36">
        <f t="shared" si="2"/>
        <v>0.01</v>
      </c>
      <c r="AR8" s="36">
        <f t="shared" si="2"/>
        <v>0.01</v>
      </c>
      <c r="AS8" s="36">
        <f t="shared" si="2"/>
        <v>0.01</v>
      </c>
    </row>
    <row r="9" spans="1:45" ht="15" x14ac:dyDescent="0.25">
      <c r="A9" s="24" t="str">
        <f>[1]Sets!F9</f>
        <v>sim1</v>
      </c>
      <c r="B9" s="36">
        <f>B$8</f>
        <v>0.01</v>
      </c>
      <c r="C9" s="36">
        <f t="shared" ref="C9:I10" si="3">$B9</f>
        <v>0.01</v>
      </c>
      <c r="D9" s="36">
        <f t="shared" si="3"/>
        <v>0.01</v>
      </c>
      <c r="E9" s="36">
        <f t="shared" si="3"/>
        <v>0.01</v>
      </c>
      <c r="F9" s="36">
        <f t="shared" si="3"/>
        <v>0.01</v>
      </c>
      <c r="G9" s="36">
        <f t="shared" si="3"/>
        <v>0.01</v>
      </c>
      <c r="H9" s="36">
        <f t="shared" si="3"/>
        <v>0.01</v>
      </c>
      <c r="I9" s="36">
        <f t="shared" si="3"/>
        <v>0.01</v>
      </c>
      <c r="J9" s="36">
        <v>0.01</v>
      </c>
      <c r="K9" s="36">
        <f>$J9</f>
        <v>0.01</v>
      </c>
      <c r="L9" s="36">
        <f t="shared" si="2"/>
        <v>0.01</v>
      </c>
      <c r="M9" s="36">
        <f t="shared" si="2"/>
        <v>0.01</v>
      </c>
      <c r="N9" s="36">
        <f t="shared" si="2"/>
        <v>0.01</v>
      </c>
      <c r="O9" s="36">
        <f t="shared" si="2"/>
        <v>0.01</v>
      </c>
      <c r="P9" s="36">
        <f t="shared" si="2"/>
        <v>0.01</v>
      </c>
      <c r="Q9" s="36">
        <f t="shared" si="2"/>
        <v>0.01</v>
      </c>
      <c r="R9" s="36">
        <f t="shared" si="2"/>
        <v>0.01</v>
      </c>
      <c r="S9" s="36">
        <f t="shared" si="2"/>
        <v>0.01</v>
      </c>
      <c r="T9" s="36">
        <f t="shared" si="2"/>
        <v>0.01</v>
      </c>
      <c r="U9" s="36">
        <f t="shared" si="2"/>
        <v>0.01</v>
      </c>
      <c r="V9" s="36">
        <f t="shared" si="2"/>
        <v>0.01</v>
      </c>
      <c r="W9" s="36">
        <f t="shared" si="2"/>
        <v>0.01</v>
      </c>
      <c r="X9" s="36">
        <f t="shared" si="2"/>
        <v>0.01</v>
      </c>
      <c r="Y9" s="36">
        <f t="shared" si="2"/>
        <v>0.01</v>
      </c>
      <c r="Z9" s="36">
        <f t="shared" si="2"/>
        <v>0.01</v>
      </c>
      <c r="AA9" s="36">
        <f t="shared" si="2"/>
        <v>0.01</v>
      </c>
      <c r="AB9" s="36">
        <f t="shared" si="2"/>
        <v>0.01</v>
      </c>
      <c r="AC9" s="36">
        <f t="shared" si="2"/>
        <v>0.01</v>
      </c>
      <c r="AD9" s="36">
        <f t="shared" si="2"/>
        <v>0.01</v>
      </c>
      <c r="AE9" s="36">
        <f t="shared" si="2"/>
        <v>0.01</v>
      </c>
      <c r="AF9" s="36">
        <f t="shared" si="2"/>
        <v>0.01</v>
      </c>
      <c r="AG9" s="36">
        <f t="shared" si="2"/>
        <v>0.01</v>
      </c>
      <c r="AH9" s="36">
        <f t="shared" si="2"/>
        <v>0.01</v>
      </c>
      <c r="AI9" s="36">
        <f t="shared" si="2"/>
        <v>0.01</v>
      </c>
      <c r="AJ9" s="36">
        <f t="shared" si="2"/>
        <v>0.01</v>
      </c>
      <c r="AK9" s="36">
        <f t="shared" si="2"/>
        <v>0.01</v>
      </c>
      <c r="AL9" s="36">
        <f t="shared" si="2"/>
        <v>0.01</v>
      </c>
      <c r="AM9" s="36">
        <f t="shared" si="2"/>
        <v>0.01</v>
      </c>
      <c r="AN9" s="36">
        <f t="shared" si="2"/>
        <v>0.01</v>
      </c>
      <c r="AO9" s="36">
        <f t="shared" si="2"/>
        <v>0.01</v>
      </c>
      <c r="AP9" s="36">
        <f t="shared" si="2"/>
        <v>0.01</v>
      </c>
      <c r="AQ9" s="36">
        <f t="shared" si="2"/>
        <v>0.01</v>
      </c>
      <c r="AR9" s="36">
        <f t="shared" si="2"/>
        <v>0.01</v>
      </c>
      <c r="AS9" s="36">
        <f t="shared" si="2"/>
        <v>0.01</v>
      </c>
    </row>
    <row r="10" spans="1:45" ht="15" x14ac:dyDescent="0.25">
      <c r="A10" s="24" t="str">
        <f>[1]Sets!F10</f>
        <v>sim2</v>
      </c>
      <c r="B10" s="36">
        <f>B$8</f>
        <v>0.01</v>
      </c>
      <c r="C10" s="36">
        <f t="shared" si="3"/>
        <v>0.01</v>
      </c>
      <c r="D10" s="36">
        <f t="shared" ref="D10:I14" si="4">C10</f>
        <v>0.01</v>
      </c>
      <c r="E10" s="36">
        <f t="shared" si="4"/>
        <v>0.01</v>
      </c>
      <c r="F10" s="36">
        <f t="shared" si="4"/>
        <v>0.01</v>
      </c>
      <c r="G10" s="36">
        <f t="shared" si="4"/>
        <v>0.01</v>
      </c>
      <c r="H10" s="36">
        <f t="shared" si="4"/>
        <v>0.01</v>
      </c>
      <c r="I10" s="36">
        <f t="shared" si="4"/>
        <v>0.01</v>
      </c>
      <c r="J10" s="36">
        <v>0.01</v>
      </c>
      <c r="K10" s="36">
        <f t="shared" ref="K10:Z17" si="5">$J10</f>
        <v>0.01</v>
      </c>
      <c r="L10" s="36">
        <f t="shared" si="5"/>
        <v>0.01</v>
      </c>
      <c r="M10" s="36">
        <f t="shared" si="5"/>
        <v>0.01</v>
      </c>
      <c r="N10" s="36">
        <f t="shared" si="5"/>
        <v>0.01</v>
      </c>
      <c r="O10" s="36">
        <f t="shared" si="5"/>
        <v>0.01</v>
      </c>
      <c r="P10" s="36">
        <f t="shared" si="5"/>
        <v>0.01</v>
      </c>
      <c r="Q10" s="36">
        <f t="shared" si="5"/>
        <v>0.01</v>
      </c>
      <c r="R10" s="36">
        <f t="shared" si="5"/>
        <v>0.01</v>
      </c>
      <c r="S10" s="36">
        <f t="shared" si="5"/>
        <v>0.01</v>
      </c>
      <c r="T10" s="36">
        <f t="shared" si="5"/>
        <v>0.01</v>
      </c>
      <c r="U10" s="36">
        <f t="shared" si="5"/>
        <v>0.01</v>
      </c>
      <c r="V10" s="36">
        <f t="shared" si="5"/>
        <v>0.01</v>
      </c>
      <c r="W10" s="36">
        <f t="shared" si="5"/>
        <v>0.01</v>
      </c>
      <c r="X10" s="36">
        <f t="shared" si="5"/>
        <v>0.01</v>
      </c>
      <c r="Y10" s="36">
        <f t="shared" si="5"/>
        <v>0.01</v>
      </c>
      <c r="Z10" s="36">
        <f t="shared" si="5"/>
        <v>0.01</v>
      </c>
      <c r="AA10" s="36">
        <f t="shared" si="2"/>
        <v>0.01</v>
      </c>
      <c r="AB10" s="36">
        <f t="shared" si="2"/>
        <v>0.01</v>
      </c>
      <c r="AC10" s="36">
        <f t="shared" si="2"/>
        <v>0.01</v>
      </c>
      <c r="AD10" s="36">
        <f t="shared" si="2"/>
        <v>0.01</v>
      </c>
      <c r="AE10" s="36">
        <f t="shared" si="2"/>
        <v>0.01</v>
      </c>
      <c r="AF10" s="36">
        <f t="shared" si="2"/>
        <v>0.01</v>
      </c>
      <c r="AG10" s="36">
        <f t="shared" si="2"/>
        <v>0.01</v>
      </c>
      <c r="AH10" s="36">
        <f t="shared" si="2"/>
        <v>0.01</v>
      </c>
      <c r="AI10" s="36">
        <f t="shared" si="2"/>
        <v>0.01</v>
      </c>
      <c r="AJ10" s="36">
        <f t="shared" si="2"/>
        <v>0.01</v>
      </c>
      <c r="AK10" s="36">
        <f t="shared" si="2"/>
        <v>0.01</v>
      </c>
      <c r="AL10" s="36">
        <f t="shared" si="2"/>
        <v>0.01</v>
      </c>
      <c r="AM10" s="36">
        <f t="shared" si="2"/>
        <v>0.01</v>
      </c>
      <c r="AN10" s="36">
        <f t="shared" si="2"/>
        <v>0.01</v>
      </c>
      <c r="AO10" s="36">
        <f t="shared" si="2"/>
        <v>0.01</v>
      </c>
      <c r="AP10" s="36">
        <f t="shared" si="2"/>
        <v>0.01</v>
      </c>
      <c r="AQ10" s="36">
        <f t="shared" si="2"/>
        <v>0.01</v>
      </c>
      <c r="AR10" s="36">
        <f t="shared" si="2"/>
        <v>0.01</v>
      </c>
      <c r="AS10" s="36">
        <f t="shared" si="2"/>
        <v>0.01</v>
      </c>
    </row>
    <row r="11" spans="1:45" ht="15" x14ac:dyDescent="0.25">
      <c r="A11" s="24" t="str">
        <f>[1]Sets!F11</f>
        <v>sim3</v>
      </c>
      <c r="B11" s="36">
        <f t="shared" ref="B11:B17" si="6">B$8</f>
        <v>0.01</v>
      </c>
      <c r="C11" s="36">
        <f t="shared" ref="C11:C17" si="7">B11</f>
        <v>0.01</v>
      </c>
      <c r="D11" s="36">
        <f t="shared" si="4"/>
        <v>0.01</v>
      </c>
      <c r="E11" s="36">
        <f t="shared" si="4"/>
        <v>0.01</v>
      </c>
      <c r="F11" s="36">
        <f t="shared" si="4"/>
        <v>0.01</v>
      </c>
      <c r="G11" s="36">
        <f t="shared" si="4"/>
        <v>0.01</v>
      </c>
      <c r="H11" s="36">
        <f t="shared" si="4"/>
        <v>0.01</v>
      </c>
      <c r="I11" s="36">
        <f t="shared" si="4"/>
        <v>0.01</v>
      </c>
      <c r="J11" s="36">
        <v>0.01</v>
      </c>
      <c r="K11" s="36">
        <f t="shared" si="5"/>
        <v>0.01</v>
      </c>
      <c r="L11" s="36">
        <f t="shared" si="2"/>
        <v>0.01</v>
      </c>
      <c r="M11" s="36">
        <f t="shared" si="2"/>
        <v>0.01</v>
      </c>
      <c r="N11" s="36">
        <f t="shared" si="2"/>
        <v>0.01</v>
      </c>
      <c r="O11" s="36">
        <f t="shared" si="2"/>
        <v>0.01</v>
      </c>
      <c r="P11" s="36">
        <f t="shared" si="2"/>
        <v>0.01</v>
      </c>
      <c r="Q11" s="36">
        <f t="shared" si="2"/>
        <v>0.01</v>
      </c>
      <c r="R11" s="36">
        <f t="shared" si="2"/>
        <v>0.01</v>
      </c>
      <c r="S11" s="36">
        <f t="shared" si="2"/>
        <v>0.01</v>
      </c>
      <c r="T11" s="36">
        <f t="shared" si="2"/>
        <v>0.01</v>
      </c>
      <c r="U11" s="36">
        <f t="shared" si="2"/>
        <v>0.01</v>
      </c>
      <c r="V11" s="36">
        <f t="shared" si="2"/>
        <v>0.01</v>
      </c>
      <c r="W11" s="36">
        <f t="shared" si="2"/>
        <v>0.01</v>
      </c>
      <c r="X11" s="36">
        <f t="shared" si="2"/>
        <v>0.01</v>
      </c>
      <c r="Y11" s="36">
        <f t="shared" si="2"/>
        <v>0.01</v>
      </c>
      <c r="Z11" s="36">
        <f t="shared" si="2"/>
        <v>0.01</v>
      </c>
      <c r="AA11" s="36">
        <f t="shared" si="2"/>
        <v>0.01</v>
      </c>
      <c r="AB11" s="36">
        <f t="shared" si="2"/>
        <v>0.01</v>
      </c>
      <c r="AC11" s="36">
        <f t="shared" si="2"/>
        <v>0.01</v>
      </c>
      <c r="AD11" s="36">
        <f t="shared" si="2"/>
        <v>0.01</v>
      </c>
      <c r="AE11" s="36">
        <f t="shared" si="2"/>
        <v>0.01</v>
      </c>
      <c r="AF11" s="36">
        <f t="shared" si="2"/>
        <v>0.01</v>
      </c>
      <c r="AG11" s="36">
        <f t="shared" si="2"/>
        <v>0.01</v>
      </c>
      <c r="AH11" s="36">
        <f t="shared" si="2"/>
        <v>0.01</v>
      </c>
      <c r="AI11" s="36">
        <f t="shared" si="2"/>
        <v>0.01</v>
      </c>
      <c r="AJ11" s="36">
        <f t="shared" si="2"/>
        <v>0.01</v>
      </c>
      <c r="AK11" s="36">
        <f t="shared" si="2"/>
        <v>0.01</v>
      </c>
      <c r="AL11" s="36">
        <f t="shared" si="2"/>
        <v>0.01</v>
      </c>
      <c r="AM11" s="36">
        <f t="shared" si="2"/>
        <v>0.01</v>
      </c>
      <c r="AN11" s="36">
        <f t="shared" si="2"/>
        <v>0.01</v>
      </c>
      <c r="AO11" s="36">
        <f t="shared" si="2"/>
        <v>0.01</v>
      </c>
      <c r="AP11" s="36">
        <f t="shared" si="2"/>
        <v>0.01</v>
      </c>
      <c r="AQ11" s="36">
        <f t="shared" si="2"/>
        <v>0.01</v>
      </c>
      <c r="AR11" s="36">
        <f t="shared" si="2"/>
        <v>0.01</v>
      </c>
      <c r="AS11" s="36">
        <f t="shared" si="2"/>
        <v>0.01</v>
      </c>
    </row>
    <row r="12" spans="1:45" ht="15" x14ac:dyDescent="0.25">
      <c r="A12" s="24" t="str">
        <f>[1]Sets!F12</f>
        <v>sim4</v>
      </c>
      <c r="B12" s="36">
        <f t="shared" si="6"/>
        <v>0.01</v>
      </c>
      <c r="C12" s="36">
        <f t="shared" si="7"/>
        <v>0.01</v>
      </c>
      <c r="D12" s="36">
        <f t="shared" si="4"/>
        <v>0.01</v>
      </c>
      <c r="E12" s="36">
        <f t="shared" si="4"/>
        <v>0.01</v>
      </c>
      <c r="F12" s="36">
        <f t="shared" si="4"/>
        <v>0.01</v>
      </c>
      <c r="G12" s="36">
        <f t="shared" si="4"/>
        <v>0.01</v>
      </c>
      <c r="H12" s="36">
        <f t="shared" si="4"/>
        <v>0.01</v>
      </c>
      <c r="I12" s="36">
        <f t="shared" si="4"/>
        <v>0.01</v>
      </c>
      <c r="J12" s="36">
        <v>0.01</v>
      </c>
      <c r="K12" s="36">
        <f t="shared" si="5"/>
        <v>0.01</v>
      </c>
      <c r="L12" s="36">
        <f t="shared" si="2"/>
        <v>0.01</v>
      </c>
      <c r="M12" s="36">
        <f t="shared" si="2"/>
        <v>0.01</v>
      </c>
      <c r="N12" s="36">
        <f t="shared" si="2"/>
        <v>0.01</v>
      </c>
      <c r="O12" s="36">
        <f t="shared" si="2"/>
        <v>0.01</v>
      </c>
      <c r="P12" s="36">
        <f t="shared" si="2"/>
        <v>0.01</v>
      </c>
      <c r="Q12" s="36">
        <f t="shared" si="2"/>
        <v>0.01</v>
      </c>
      <c r="R12" s="36">
        <f t="shared" si="2"/>
        <v>0.01</v>
      </c>
      <c r="S12" s="36">
        <f t="shared" si="2"/>
        <v>0.01</v>
      </c>
      <c r="T12" s="36">
        <f t="shared" si="2"/>
        <v>0.01</v>
      </c>
      <c r="U12" s="36">
        <f t="shared" si="2"/>
        <v>0.01</v>
      </c>
      <c r="V12" s="36">
        <f t="shared" si="2"/>
        <v>0.01</v>
      </c>
      <c r="W12" s="36">
        <f t="shared" si="2"/>
        <v>0.01</v>
      </c>
      <c r="X12" s="36">
        <f t="shared" si="2"/>
        <v>0.01</v>
      </c>
      <c r="Y12" s="36">
        <f t="shared" si="2"/>
        <v>0.01</v>
      </c>
      <c r="Z12" s="36">
        <f t="shared" si="2"/>
        <v>0.01</v>
      </c>
      <c r="AA12" s="36">
        <f t="shared" si="2"/>
        <v>0.01</v>
      </c>
      <c r="AB12" s="36">
        <f t="shared" si="2"/>
        <v>0.01</v>
      </c>
      <c r="AC12" s="36">
        <f t="shared" si="2"/>
        <v>0.01</v>
      </c>
      <c r="AD12" s="36">
        <f t="shared" si="2"/>
        <v>0.01</v>
      </c>
      <c r="AE12" s="36">
        <f t="shared" si="2"/>
        <v>0.01</v>
      </c>
      <c r="AF12" s="36">
        <f t="shared" si="2"/>
        <v>0.01</v>
      </c>
      <c r="AG12" s="36">
        <f t="shared" si="2"/>
        <v>0.01</v>
      </c>
      <c r="AH12" s="36">
        <f t="shared" si="2"/>
        <v>0.01</v>
      </c>
      <c r="AI12" s="36">
        <f t="shared" si="2"/>
        <v>0.01</v>
      </c>
      <c r="AJ12" s="36">
        <f t="shared" si="2"/>
        <v>0.01</v>
      </c>
      <c r="AK12" s="36">
        <f t="shared" si="2"/>
        <v>0.01</v>
      </c>
      <c r="AL12" s="36">
        <f t="shared" si="2"/>
        <v>0.01</v>
      </c>
      <c r="AM12" s="36">
        <f t="shared" si="2"/>
        <v>0.01</v>
      </c>
      <c r="AN12" s="36">
        <f t="shared" si="2"/>
        <v>0.01</v>
      </c>
      <c r="AO12" s="36">
        <f t="shared" si="2"/>
        <v>0.01</v>
      </c>
      <c r="AP12" s="36">
        <f t="shared" si="2"/>
        <v>0.01</v>
      </c>
      <c r="AQ12" s="36">
        <f t="shared" si="2"/>
        <v>0.01</v>
      </c>
      <c r="AR12" s="36">
        <f t="shared" si="2"/>
        <v>0.01</v>
      </c>
      <c r="AS12" s="36">
        <f t="shared" si="2"/>
        <v>0.01</v>
      </c>
    </row>
    <row r="13" spans="1:45" ht="15" x14ac:dyDescent="0.25">
      <c r="A13" s="24" t="str">
        <f>[1]Sets!F13</f>
        <v>sim5</v>
      </c>
      <c r="B13" s="36">
        <f t="shared" si="6"/>
        <v>0.01</v>
      </c>
      <c r="C13" s="36">
        <f t="shared" si="7"/>
        <v>0.01</v>
      </c>
      <c r="D13" s="36">
        <f t="shared" si="4"/>
        <v>0.01</v>
      </c>
      <c r="E13" s="36">
        <f t="shared" si="4"/>
        <v>0.01</v>
      </c>
      <c r="F13" s="36">
        <f t="shared" si="4"/>
        <v>0.01</v>
      </c>
      <c r="G13" s="36">
        <f t="shared" si="4"/>
        <v>0.01</v>
      </c>
      <c r="H13" s="36">
        <f t="shared" si="4"/>
        <v>0.01</v>
      </c>
      <c r="I13" s="36">
        <f t="shared" si="4"/>
        <v>0.01</v>
      </c>
      <c r="J13" s="36">
        <v>0.01</v>
      </c>
      <c r="K13" s="36">
        <f t="shared" si="5"/>
        <v>0.01</v>
      </c>
      <c r="L13" s="36">
        <f t="shared" si="2"/>
        <v>0.01</v>
      </c>
      <c r="M13" s="36">
        <f t="shared" si="2"/>
        <v>0.01</v>
      </c>
      <c r="N13" s="36">
        <f t="shared" si="2"/>
        <v>0.01</v>
      </c>
      <c r="O13" s="36">
        <f t="shared" si="2"/>
        <v>0.01</v>
      </c>
      <c r="P13" s="36">
        <f t="shared" si="2"/>
        <v>0.01</v>
      </c>
      <c r="Q13" s="36">
        <f t="shared" si="2"/>
        <v>0.01</v>
      </c>
      <c r="R13" s="36">
        <f t="shared" si="2"/>
        <v>0.01</v>
      </c>
      <c r="S13" s="36">
        <f t="shared" si="2"/>
        <v>0.01</v>
      </c>
      <c r="T13" s="36">
        <f t="shared" si="2"/>
        <v>0.01</v>
      </c>
      <c r="U13" s="36">
        <f t="shared" si="2"/>
        <v>0.01</v>
      </c>
      <c r="V13" s="36">
        <f t="shared" si="2"/>
        <v>0.01</v>
      </c>
      <c r="W13" s="36">
        <f t="shared" si="2"/>
        <v>0.01</v>
      </c>
      <c r="X13" s="36">
        <f t="shared" si="2"/>
        <v>0.01</v>
      </c>
      <c r="Y13" s="36">
        <f t="shared" si="2"/>
        <v>0.01</v>
      </c>
      <c r="Z13" s="36">
        <f t="shared" si="2"/>
        <v>0.01</v>
      </c>
      <c r="AA13" s="36">
        <f t="shared" si="2"/>
        <v>0.01</v>
      </c>
      <c r="AB13" s="36">
        <f t="shared" si="2"/>
        <v>0.01</v>
      </c>
      <c r="AC13" s="36">
        <f t="shared" si="2"/>
        <v>0.01</v>
      </c>
      <c r="AD13" s="36">
        <f t="shared" si="2"/>
        <v>0.01</v>
      </c>
      <c r="AE13" s="36">
        <f t="shared" si="2"/>
        <v>0.01</v>
      </c>
      <c r="AF13" s="36">
        <f t="shared" si="2"/>
        <v>0.01</v>
      </c>
      <c r="AG13" s="36">
        <f t="shared" si="2"/>
        <v>0.01</v>
      </c>
      <c r="AH13" s="36">
        <f t="shared" si="2"/>
        <v>0.01</v>
      </c>
      <c r="AI13" s="36">
        <f t="shared" si="2"/>
        <v>0.01</v>
      </c>
      <c r="AJ13" s="36">
        <f t="shared" si="2"/>
        <v>0.01</v>
      </c>
      <c r="AK13" s="36">
        <f t="shared" si="2"/>
        <v>0.01</v>
      </c>
      <c r="AL13" s="36">
        <f t="shared" si="2"/>
        <v>0.01</v>
      </c>
      <c r="AM13" s="36">
        <f t="shared" si="2"/>
        <v>0.01</v>
      </c>
      <c r="AN13" s="36">
        <f t="shared" si="2"/>
        <v>0.01</v>
      </c>
      <c r="AO13" s="36">
        <f t="shared" si="2"/>
        <v>0.01</v>
      </c>
      <c r="AP13" s="36">
        <f t="shared" si="2"/>
        <v>0.01</v>
      </c>
      <c r="AQ13" s="36">
        <f t="shared" si="2"/>
        <v>0.01</v>
      </c>
      <c r="AR13" s="36">
        <f t="shared" si="2"/>
        <v>0.01</v>
      </c>
      <c r="AS13" s="36">
        <f t="shared" si="2"/>
        <v>0.01</v>
      </c>
    </row>
    <row r="14" spans="1:45" ht="15" x14ac:dyDescent="0.25">
      <c r="A14" s="24" t="str">
        <f>[1]Sets!F14</f>
        <v>sim6</v>
      </c>
      <c r="B14" s="36">
        <f t="shared" si="6"/>
        <v>0.01</v>
      </c>
      <c r="C14" s="36">
        <f t="shared" si="7"/>
        <v>0.01</v>
      </c>
      <c r="D14" s="36">
        <f t="shared" si="4"/>
        <v>0.01</v>
      </c>
      <c r="E14" s="36">
        <f t="shared" si="4"/>
        <v>0.01</v>
      </c>
      <c r="F14" s="36">
        <f t="shared" si="4"/>
        <v>0.01</v>
      </c>
      <c r="G14" s="36">
        <f t="shared" si="4"/>
        <v>0.01</v>
      </c>
      <c r="H14" s="36">
        <f t="shared" si="4"/>
        <v>0.01</v>
      </c>
      <c r="I14" s="36">
        <f t="shared" si="4"/>
        <v>0.01</v>
      </c>
      <c r="J14" s="36">
        <v>0.01</v>
      </c>
      <c r="K14" s="36">
        <f t="shared" si="5"/>
        <v>0.01</v>
      </c>
      <c r="L14" s="36">
        <f t="shared" si="2"/>
        <v>0.01</v>
      </c>
      <c r="M14" s="36">
        <f t="shared" si="2"/>
        <v>0.01</v>
      </c>
      <c r="N14" s="36">
        <f t="shared" si="2"/>
        <v>0.01</v>
      </c>
      <c r="O14" s="36">
        <f t="shared" si="2"/>
        <v>0.01</v>
      </c>
      <c r="P14" s="36">
        <f t="shared" si="2"/>
        <v>0.01</v>
      </c>
      <c r="Q14" s="36">
        <f t="shared" si="2"/>
        <v>0.01</v>
      </c>
      <c r="R14" s="36">
        <f t="shared" si="2"/>
        <v>0.01</v>
      </c>
      <c r="S14" s="36">
        <f t="shared" si="2"/>
        <v>0.01</v>
      </c>
      <c r="T14" s="36">
        <f t="shared" si="2"/>
        <v>0.01</v>
      </c>
      <c r="U14" s="36">
        <f t="shared" si="2"/>
        <v>0.01</v>
      </c>
      <c r="V14" s="36">
        <f t="shared" si="2"/>
        <v>0.01</v>
      </c>
      <c r="W14" s="36">
        <f t="shared" si="2"/>
        <v>0.01</v>
      </c>
      <c r="X14" s="36">
        <f t="shared" si="2"/>
        <v>0.01</v>
      </c>
      <c r="Y14" s="36">
        <f t="shared" si="2"/>
        <v>0.01</v>
      </c>
      <c r="Z14" s="36">
        <f t="shared" si="2"/>
        <v>0.01</v>
      </c>
      <c r="AA14" s="36">
        <f t="shared" si="2"/>
        <v>0.01</v>
      </c>
      <c r="AB14" s="36">
        <f t="shared" si="2"/>
        <v>0.01</v>
      </c>
      <c r="AC14" s="36">
        <f t="shared" si="2"/>
        <v>0.01</v>
      </c>
      <c r="AD14" s="36">
        <f t="shared" si="2"/>
        <v>0.01</v>
      </c>
      <c r="AE14" s="36">
        <f t="shared" si="2"/>
        <v>0.01</v>
      </c>
      <c r="AF14" s="36">
        <f t="shared" si="2"/>
        <v>0.01</v>
      </c>
      <c r="AG14" s="36">
        <f t="shared" si="2"/>
        <v>0.01</v>
      </c>
      <c r="AH14" s="36">
        <f t="shared" si="2"/>
        <v>0.01</v>
      </c>
      <c r="AI14" s="36">
        <f t="shared" si="2"/>
        <v>0.01</v>
      </c>
      <c r="AJ14" s="36">
        <f t="shared" si="2"/>
        <v>0.01</v>
      </c>
      <c r="AK14" s="36">
        <f t="shared" si="2"/>
        <v>0.01</v>
      </c>
      <c r="AL14" s="36">
        <f t="shared" si="2"/>
        <v>0.01</v>
      </c>
      <c r="AM14" s="36">
        <f t="shared" si="2"/>
        <v>0.01</v>
      </c>
      <c r="AN14" s="36">
        <f t="shared" si="2"/>
        <v>0.01</v>
      </c>
      <c r="AO14" s="36">
        <f t="shared" si="2"/>
        <v>0.01</v>
      </c>
      <c r="AP14" s="36">
        <f t="shared" si="2"/>
        <v>0.01</v>
      </c>
      <c r="AQ14" s="36">
        <f t="shared" si="2"/>
        <v>0.01</v>
      </c>
      <c r="AR14" s="36">
        <f t="shared" si="2"/>
        <v>0.01</v>
      </c>
      <c r="AS14" s="36">
        <f t="shared" si="2"/>
        <v>0.01</v>
      </c>
    </row>
    <row r="15" spans="1:45" ht="15" x14ac:dyDescent="0.25">
      <c r="A15" s="24" t="str">
        <f>[1]Sets!F15</f>
        <v>sim7</v>
      </c>
      <c r="B15" s="36">
        <f t="shared" si="6"/>
        <v>0.01</v>
      </c>
      <c r="C15" s="36">
        <f t="shared" si="7"/>
        <v>0.01</v>
      </c>
      <c r="D15" s="36">
        <f t="shared" ref="D15:I17" si="8">C15</f>
        <v>0.01</v>
      </c>
      <c r="E15" s="36">
        <f t="shared" si="8"/>
        <v>0.01</v>
      </c>
      <c r="F15" s="36">
        <f t="shared" si="8"/>
        <v>0.01</v>
      </c>
      <c r="G15" s="36">
        <f t="shared" si="8"/>
        <v>0.01</v>
      </c>
      <c r="H15" s="36">
        <f t="shared" si="8"/>
        <v>0.01</v>
      </c>
      <c r="I15" s="36">
        <f t="shared" si="8"/>
        <v>0.01</v>
      </c>
      <c r="J15" s="36">
        <v>0.01</v>
      </c>
      <c r="K15" s="36">
        <f t="shared" si="5"/>
        <v>0.01</v>
      </c>
      <c r="L15" s="36">
        <f t="shared" si="2"/>
        <v>0.01</v>
      </c>
      <c r="M15" s="36">
        <f t="shared" si="2"/>
        <v>0.01</v>
      </c>
      <c r="N15" s="36">
        <f t="shared" si="2"/>
        <v>0.01</v>
      </c>
      <c r="O15" s="36">
        <f t="shared" si="2"/>
        <v>0.01</v>
      </c>
      <c r="P15" s="36">
        <f t="shared" si="2"/>
        <v>0.01</v>
      </c>
      <c r="Q15" s="36">
        <f t="shared" si="2"/>
        <v>0.01</v>
      </c>
      <c r="R15" s="36">
        <f t="shared" si="2"/>
        <v>0.01</v>
      </c>
      <c r="S15" s="36">
        <f t="shared" si="2"/>
        <v>0.01</v>
      </c>
      <c r="T15" s="36">
        <f t="shared" si="2"/>
        <v>0.01</v>
      </c>
      <c r="U15" s="36">
        <f t="shared" si="2"/>
        <v>0.01</v>
      </c>
      <c r="V15" s="36">
        <f t="shared" si="2"/>
        <v>0.01</v>
      </c>
      <c r="W15" s="36">
        <f t="shared" si="2"/>
        <v>0.01</v>
      </c>
      <c r="X15" s="36">
        <f t="shared" si="2"/>
        <v>0.01</v>
      </c>
      <c r="Y15" s="36">
        <f t="shared" si="2"/>
        <v>0.01</v>
      </c>
      <c r="Z15" s="36">
        <f t="shared" si="2"/>
        <v>0.01</v>
      </c>
      <c r="AA15" s="36">
        <f t="shared" si="2"/>
        <v>0.01</v>
      </c>
      <c r="AB15" s="36">
        <f t="shared" si="2"/>
        <v>0.01</v>
      </c>
      <c r="AC15" s="36">
        <f t="shared" si="2"/>
        <v>0.01</v>
      </c>
      <c r="AD15" s="36">
        <f t="shared" si="2"/>
        <v>0.01</v>
      </c>
      <c r="AE15" s="36">
        <f t="shared" si="2"/>
        <v>0.01</v>
      </c>
      <c r="AF15" s="36">
        <f t="shared" si="2"/>
        <v>0.01</v>
      </c>
      <c r="AG15" s="36">
        <f t="shared" si="2"/>
        <v>0.01</v>
      </c>
      <c r="AH15" s="36">
        <f t="shared" si="2"/>
        <v>0.01</v>
      </c>
      <c r="AI15" s="36">
        <f t="shared" si="2"/>
        <v>0.01</v>
      </c>
      <c r="AJ15" s="36">
        <f t="shared" si="2"/>
        <v>0.01</v>
      </c>
      <c r="AK15" s="36">
        <f t="shared" si="2"/>
        <v>0.01</v>
      </c>
      <c r="AL15" s="36">
        <f t="shared" si="2"/>
        <v>0.01</v>
      </c>
      <c r="AM15" s="36">
        <f t="shared" si="2"/>
        <v>0.01</v>
      </c>
      <c r="AN15" s="36">
        <f t="shared" si="2"/>
        <v>0.01</v>
      </c>
      <c r="AO15" s="36">
        <f t="shared" si="2"/>
        <v>0.01</v>
      </c>
      <c r="AP15" s="36">
        <f t="shared" si="2"/>
        <v>0.01</v>
      </c>
      <c r="AQ15" s="36">
        <f t="shared" si="2"/>
        <v>0.01</v>
      </c>
      <c r="AR15" s="36">
        <f t="shared" ref="L15:AS17" si="9">$J15</f>
        <v>0.01</v>
      </c>
      <c r="AS15" s="36">
        <f t="shared" si="9"/>
        <v>0.01</v>
      </c>
    </row>
    <row r="16" spans="1:45" ht="15" x14ac:dyDescent="0.25">
      <c r="A16" s="24" t="str">
        <f>[1]Sets!F16</f>
        <v>sim8</v>
      </c>
      <c r="B16" s="36">
        <f t="shared" si="6"/>
        <v>0.01</v>
      </c>
      <c r="C16" s="36">
        <f t="shared" si="7"/>
        <v>0.01</v>
      </c>
      <c r="D16" s="36">
        <f t="shared" si="8"/>
        <v>0.01</v>
      </c>
      <c r="E16" s="36">
        <f t="shared" si="8"/>
        <v>0.01</v>
      </c>
      <c r="F16" s="36">
        <f t="shared" si="8"/>
        <v>0.01</v>
      </c>
      <c r="G16" s="36">
        <f t="shared" si="8"/>
        <v>0.01</v>
      </c>
      <c r="H16" s="36">
        <f t="shared" si="8"/>
        <v>0.01</v>
      </c>
      <c r="I16" s="36">
        <f t="shared" si="8"/>
        <v>0.01</v>
      </c>
      <c r="J16" s="36">
        <v>0.01</v>
      </c>
      <c r="K16" s="36">
        <f t="shared" si="5"/>
        <v>0.01</v>
      </c>
      <c r="L16" s="36">
        <f t="shared" si="9"/>
        <v>0.01</v>
      </c>
      <c r="M16" s="36">
        <f t="shared" si="9"/>
        <v>0.01</v>
      </c>
      <c r="N16" s="36">
        <f t="shared" si="9"/>
        <v>0.01</v>
      </c>
      <c r="O16" s="36">
        <f t="shared" si="9"/>
        <v>0.01</v>
      </c>
      <c r="P16" s="36">
        <f t="shared" si="9"/>
        <v>0.01</v>
      </c>
      <c r="Q16" s="36">
        <f t="shared" si="9"/>
        <v>0.01</v>
      </c>
      <c r="R16" s="36">
        <f t="shared" si="9"/>
        <v>0.01</v>
      </c>
      <c r="S16" s="36">
        <f t="shared" si="9"/>
        <v>0.01</v>
      </c>
      <c r="T16" s="36">
        <f t="shared" si="9"/>
        <v>0.01</v>
      </c>
      <c r="U16" s="36">
        <f t="shared" si="9"/>
        <v>0.01</v>
      </c>
      <c r="V16" s="36">
        <f t="shared" si="9"/>
        <v>0.01</v>
      </c>
      <c r="W16" s="36">
        <f t="shared" si="9"/>
        <v>0.01</v>
      </c>
      <c r="X16" s="36">
        <f t="shared" si="9"/>
        <v>0.01</v>
      </c>
      <c r="Y16" s="36">
        <f t="shared" si="9"/>
        <v>0.01</v>
      </c>
      <c r="Z16" s="36">
        <f t="shared" si="9"/>
        <v>0.01</v>
      </c>
      <c r="AA16" s="36">
        <f t="shared" si="9"/>
        <v>0.01</v>
      </c>
      <c r="AB16" s="36">
        <f t="shared" si="9"/>
        <v>0.01</v>
      </c>
      <c r="AC16" s="36">
        <f t="shared" si="9"/>
        <v>0.01</v>
      </c>
      <c r="AD16" s="36">
        <f t="shared" si="9"/>
        <v>0.01</v>
      </c>
      <c r="AE16" s="36">
        <f t="shared" si="9"/>
        <v>0.01</v>
      </c>
      <c r="AF16" s="36">
        <f t="shared" si="9"/>
        <v>0.01</v>
      </c>
      <c r="AG16" s="36">
        <f t="shared" si="9"/>
        <v>0.01</v>
      </c>
      <c r="AH16" s="36">
        <f t="shared" si="9"/>
        <v>0.01</v>
      </c>
      <c r="AI16" s="36">
        <f t="shared" si="9"/>
        <v>0.01</v>
      </c>
      <c r="AJ16" s="36">
        <f t="shared" si="9"/>
        <v>0.01</v>
      </c>
      <c r="AK16" s="36">
        <f t="shared" si="9"/>
        <v>0.01</v>
      </c>
      <c r="AL16" s="36">
        <f t="shared" si="9"/>
        <v>0.01</v>
      </c>
      <c r="AM16" s="36">
        <f t="shared" si="9"/>
        <v>0.01</v>
      </c>
      <c r="AN16" s="36">
        <f t="shared" si="9"/>
        <v>0.01</v>
      </c>
      <c r="AO16" s="36">
        <f t="shared" si="9"/>
        <v>0.01</v>
      </c>
      <c r="AP16" s="36">
        <f t="shared" si="9"/>
        <v>0.01</v>
      </c>
      <c r="AQ16" s="36">
        <f t="shared" si="9"/>
        <v>0.01</v>
      </c>
      <c r="AR16" s="36">
        <f t="shared" si="9"/>
        <v>0.01</v>
      </c>
      <c r="AS16" s="36">
        <f t="shared" si="9"/>
        <v>0.01</v>
      </c>
    </row>
    <row r="17" spans="1:45" ht="15" x14ac:dyDescent="0.25">
      <c r="A17" s="24" t="str">
        <f>[1]Sets!F17</f>
        <v>sim9</v>
      </c>
      <c r="B17" s="36">
        <f t="shared" si="6"/>
        <v>0.01</v>
      </c>
      <c r="C17" s="36">
        <f t="shared" si="7"/>
        <v>0.01</v>
      </c>
      <c r="D17" s="36">
        <f t="shared" si="8"/>
        <v>0.01</v>
      </c>
      <c r="E17" s="36">
        <f t="shared" si="8"/>
        <v>0.01</v>
      </c>
      <c r="F17" s="36">
        <f t="shared" si="8"/>
        <v>0.01</v>
      </c>
      <c r="G17" s="36">
        <f t="shared" si="8"/>
        <v>0.01</v>
      </c>
      <c r="H17" s="36">
        <f t="shared" si="8"/>
        <v>0.01</v>
      </c>
      <c r="I17" s="36">
        <f t="shared" si="8"/>
        <v>0.01</v>
      </c>
      <c r="J17" s="36">
        <v>0.01</v>
      </c>
      <c r="K17" s="36">
        <f t="shared" si="5"/>
        <v>0.01</v>
      </c>
      <c r="L17" s="36">
        <f t="shared" si="9"/>
        <v>0.01</v>
      </c>
      <c r="M17" s="36">
        <f t="shared" si="9"/>
        <v>0.01</v>
      </c>
      <c r="N17" s="36">
        <f t="shared" si="9"/>
        <v>0.01</v>
      </c>
      <c r="O17" s="36">
        <f t="shared" si="9"/>
        <v>0.01</v>
      </c>
      <c r="P17" s="36">
        <f t="shared" si="9"/>
        <v>0.01</v>
      </c>
      <c r="Q17" s="36">
        <f t="shared" si="9"/>
        <v>0.01</v>
      </c>
      <c r="R17" s="36">
        <f t="shared" si="9"/>
        <v>0.01</v>
      </c>
      <c r="S17" s="36">
        <f t="shared" si="9"/>
        <v>0.01</v>
      </c>
      <c r="T17" s="36">
        <f t="shared" si="9"/>
        <v>0.01</v>
      </c>
      <c r="U17" s="36">
        <f t="shared" si="9"/>
        <v>0.01</v>
      </c>
      <c r="V17" s="36">
        <f t="shared" si="9"/>
        <v>0.01</v>
      </c>
      <c r="W17" s="36">
        <f t="shared" si="9"/>
        <v>0.01</v>
      </c>
      <c r="X17" s="36">
        <f t="shared" si="9"/>
        <v>0.01</v>
      </c>
      <c r="Y17" s="36">
        <f t="shared" si="9"/>
        <v>0.01</v>
      </c>
      <c r="Z17" s="36">
        <f t="shared" si="9"/>
        <v>0.01</v>
      </c>
      <c r="AA17" s="36">
        <f t="shared" si="9"/>
        <v>0.01</v>
      </c>
      <c r="AB17" s="36">
        <f t="shared" si="9"/>
        <v>0.01</v>
      </c>
      <c r="AC17" s="36">
        <f t="shared" si="9"/>
        <v>0.01</v>
      </c>
      <c r="AD17" s="36">
        <f t="shared" si="9"/>
        <v>0.01</v>
      </c>
      <c r="AE17" s="36">
        <f t="shared" si="9"/>
        <v>0.01</v>
      </c>
      <c r="AF17" s="36">
        <f t="shared" si="9"/>
        <v>0.01</v>
      </c>
      <c r="AG17" s="36">
        <f t="shared" si="9"/>
        <v>0.01</v>
      </c>
      <c r="AH17" s="36">
        <f t="shared" si="9"/>
        <v>0.01</v>
      </c>
      <c r="AI17" s="36">
        <f t="shared" si="9"/>
        <v>0.01</v>
      </c>
      <c r="AJ17" s="36">
        <f t="shared" si="9"/>
        <v>0.01</v>
      </c>
      <c r="AK17" s="36">
        <f t="shared" si="9"/>
        <v>0.01</v>
      </c>
      <c r="AL17" s="36">
        <f t="shared" si="9"/>
        <v>0.01</v>
      </c>
      <c r="AM17" s="36">
        <f t="shared" si="9"/>
        <v>0.01</v>
      </c>
      <c r="AN17" s="36">
        <f t="shared" si="9"/>
        <v>0.01</v>
      </c>
      <c r="AO17" s="36">
        <f t="shared" si="9"/>
        <v>0.01</v>
      </c>
      <c r="AP17" s="36">
        <f t="shared" si="9"/>
        <v>0.01</v>
      </c>
      <c r="AQ17" s="36">
        <f t="shared" si="9"/>
        <v>0.01</v>
      </c>
      <c r="AR17" s="36">
        <f t="shared" si="9"/>
        <v>0.01</v>
      </c>
      <c r="AS17" s="36">
        <f t="shared" si="9"/>
        <v>0.01</v>
      </c>
    </row>
  </sheetData>
  <conditionalFormatting sqref="B8:AS17">
    <cfRule type="cellIs" dxfId="1" priority="1" operator="equal">
      <formula>"eps"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77" zoomScaleNormal="77" workbookViewId="0">
      <selection activeCell="O4" sqref="O4:R17"/>
    </sheetView>
  </sheetViews>
  <sheetFormatPr defaultColWidth="9.21875" defaultRowHeight="14.4" x14ac:dyDescent="0.3"/>
  <cols>
    <col min="1" max="16384" width="9.21875" style="24"/>
  </cols>
  <sheetData>
    <row r="1" spans="3:18" ht="14.55" x14ac:dyDescent="0.25">
      <c r="O1" s="43">
        <v>2025</v>
      </c>
      <c r="P1" s="43">
        <v>2030</v>
      </c>
    </row>
    <row r="2" spans="3:18" ht="14.55" x14ac:dyDescent="0.25">
      <c r="C2" s="24" t="s">
        <v>305</v>
      </c>
      <c r="O2" s="2" t="s">
        <v>306</v>
      </c>
    </row>
    <row r="3" spans="3:18" ht="14.55" x14ac:dyDescent="0.25">
      <c r="O3" s="24" t="str">
        <f>D17</f>
        <v>flab-p</v>
      </c>
      <c r="P3" s="24" t="str">
        <f>E17</f>
        <v>flab-m</v>
      </c>
      <c r="Q3" s="24" t="str">
        <f>F17</f>
        <v>flab-s</v>
      </c>
      <c r="R3" s="24" t="str">
        <f>G17</f>
        <v>flab-t</v>
      </c>
    </row>
    <row r="4" spans="3:18" ht="14.55" x14ac:dyDescent="0.25">
      <c r="M4" s="24" t="str">
        <f>Sets!$F$8</f>
        <v>base</v>
      </c>
      <c r="N4" s="24" t="str">
        <f t="shared" ref="N4:N17" si="0">C18</f>
        <v>hhd-0</v>
      </c>
      <c r="O4" s="52">
        <v>5.5552410437439996E-3</v>
      </c>
      <c r="P4" s="52">
        <v>3.1313195245850573E-3</v>
      </c>
      <c r="Q4" s="52">
        <v>1.5244532599643398E-3</v>
      </c>
      <c r="R4" s="52">
        <v>3.3586819577430293E-4</v>
      </c>
    </row>
    <row r="5" spans="3:18" ht="14.55" x14ac:dyDescent="0.25">
      <c r="M5" s="24" t="str">
        <f>M4</f>
        <v>base</v>
      </c>
      <c r="N5" s="24" t="str">
        <f t="shared" si="0"/>
        <v>hhd-1</v>
      </c>
      <c r="O5" s="52">
        <v>6.8904779819227383E-3</v>
      </c>
      <c r="P5" s="52">
        <v>5.2166004204978137E-3</v>
      </c>
      <c r="Q5" s="52">
        <v>2.9546511405082257E-3</v>
      </c>
      <c r="R5" s="52">
        <v>4.3237192913329561E-4</v>
      </c>
    </row>
    <row r="6" spans="3:18" ht="14.55" x14ac:dyDescent="0.25">
      <c r="M6" s="24" t="str">
        <f t="shared" ref="M6:M17" si="1">M5</f>
        <v>base</v>
      </c>
      <c r="N6" s="24" t="str">
        <f t="shared" si="0"/>
        <v>hhd-2</v>
      </c>
      <c r="O6" s="52">
        <v>4.6304210795405313E-3</v>
      </c>
      <c r="P6" s="52">
        <v>5.6029525293054411E-3</v>
      </c>
      <c r="Q6" s="52">
        <v>3.7651820788770899E-3</v>
      </c>
      <c r="R6" s="52">
        <v>5.1351920166753319E-4</v>
      </c>
    </row>
    <row r="7" spans="3:18" ht="14.55" x14ac:dyDescent="0.25">
      <c r="M7" s="24" t="str">
        <f t="shared" si="1"/>
        <v>base</v>
      </c>
      <c r="N7" s="24" t="str">
        <f t="shared" si="0"/>
        <v>hhd-3</v>
      </c>
      <c r="O7" s="52">
        <v>1.7252252104636267E-3</v>
      </c>
      <c r="P7" s="52">
        <v>5.2479284270261998E-3</v>
      </c>
      <c r="Q7" s="52">
        <v>4.1666999868537544E-3</v>
      </c>
      <c r="R7" s="52">
        <v>1.1213502642851369E-3</v>
      </c>
    </row>
    <row r="8" spans="3:18" ht="14.55" x14ac:dyDescent="0.25">
      <c r="M8" s="24" t="str">
        <f t="shared" si="1"/>
        <v>base</v>
      </c>
      <c r="N8" s="24" t="str">
        <f t="shared" si="0"/>
        <v>hhd-4</v>
      </c>
      <c r="O8" s="52">
        <v>-7.0619575525034399E-4</v>
      </c>
      <c r="P8" s="52">
        <v>2.8379239303999658E-3</v>
      </c>
      <c r="Q8" s="52">
        <v>4.4999949819889834E-3</v>
      </c>
      <c r="R8" s="52">
        <v>1.1707255577596849E-3</v>
      </c>
    </row>
    <row r="9" spans="3:18" ht="14.55" x14ac:dyDescent="0.25">
      <c r="M9" s="24" t="str">
        <f t="shared" si="1"/>
        <v>base</v>
      </c>
      <c r="N9" s="24" t="str">
        <f t="shared" si="0"/>
        <v>hhd-5</v>
      </c>
      <c r="O9" s="52">
        <v>-2.7386438322335254E-3</v>
      </c>
      <c r="P9" s="52">
        <v>1.2932894067458066E-4</v>
      </c>
      <c r="Q9" s="52">
        <v>4.1048337525936727E-3</v>
      </c>
      <c r="R9" s="52">
        <v>1.7958404817334747E-3</v>
      </c>
    </row>
    <row r="10" spans="3:18" ht="14.55" x14ac:dyDescent="0.25">
      <c r="M10" s="24" t="str">
        <f t="shared" si="1"/>
        <v>base</v>
      </c>
      <c r="N10" s="24" t="str">
        <f t="shared" si="0"/>
        <v>hhd-6</v>
      </c>
      <c r="O10" s="52">
        <v>-4.3679106512747225E-3</v>
      </c>
      <c r="P10" s="52">
        <v>-2.4607034716898567E-3</v>
      </c>
      <c r="Q10" s="52">
        <v>2.3608808511084017E-3</v>
      </c>
      <c r="R10" s="52">
        <v>2.1328441323144611E-3</v>
      </c>
    </row>
    <row r="11" spans="3:18" ht="14.55" x14ac:dyDescent="0.25">
      <c r="M11" s="24" t="str">
        <f t="shared" si="1"/>
        <v>base</v>
      </c>
      <c r="N11" s="24" t="str">
        <f t="shared" si="0"/>
        <v>hhd-7</v>
      </c>
      <c r="O11" s="52">
        <v>-4.5478331102717859E-3</v>
      </c>
      <c r="P11" s="52">
        <v>-6.0001453546367238E-3</v>
      </c>
      <c r="Q11" s="52">
        <v>-1.3035030687261195E-4</v>
      </c>
      <c r="R11" s="52">
        <v>2.8224356482902139E-3</v>
      </c>
    </row>
    <row r="12" spans="3:18" ht="14.55" x14ac:dyDescent="0.25">
      <c r="M12" s="24" t="str">
        <f t="shared" si="1"/>
        <v>base</v>
      </c>
      <c r="N12" s="24" t="str">
        <f t="shared" si="0"/>
        <v>hhd-8</v>
      </c>
      <c r="O12" s="52">
        <v>-4.3904036763585301E-3</v>
      </c>
      <c r="P12" s="52">
        <v>-8.7005026901451621E-3</v>
      </c>
      <c r="Q12" s="52">
        <v>-6.4584119681437456E-3</v>
      </c>
      <c r="R12" s="52">
        <v>2.8255578227348809E-3</v>
      </c>
    </row>
    <row r="13" spans="3:18" ht="14.55" x14ac:dyDescent="0.25">
      <c r="M13" s="24" t="str">
        <f t="shared" si="1"/>
        <v>base</v>
      </c>
      <c r="N13" s="24" t="str">
        <f t="shared" si="0"/>
        <v>hhd-91</v>
      </c>
      <c r="O13" s="52">
        <v>-7.0431310890231905E-4</v>
      </c>
      <c r="P13" s="52">
        <v>-2.3803529905479064E-3</v>
      </c>
      <c r="Q13" s="52">
        <v>-3.1914327856720436E-3</v>
      </c>
      <c r="R13" s="52">
        <v>-1.8909167965980079E-3</v>
      </c>
    </row>
    <row r="14" spans="3:18" ht="14.55" x14ac:dyDescent="0.25">
      <c r="M14" s="24" t="str">
        <f t="shared" si="1"/>
        <v>base</v>
      </c>
      <c r="N14" s="24" t="str">
        <f t="shared" si="0"/>
        <v>hhd-92</v>
      </c>
      <c r="O14" s="52">
        <v>-3.6805155846153422E-4</v>
      </c>
      <c r="P14" s="52">
        <v>-8.8476524961989857E-4</v>
      </c>
      <c r="Q14" s="52">
        <v>-2.9675237679456417E-3</v>
      </c>
      <c r="R14" s="52">
        <v>-2.4484086557647168E-3</v>
      </c>
    </row>
    <row r="15" spans="3:18" ht="14.55" x14ac:dyDescent="0.25">
      <c r="M15" s="24" t="str">
        <f t="shared" si="1"/>
        <v>base</v>
      </c>
      <c r="N15" s="24" t="str">
        <f t="shared" si="0"/>
        <v>hhd-93</v>
      </c>
      <c r="O15" s="52">
        <v>-6.586491433779281E-4</v>
      </c>
      <c r="P15" s="52">
        <v>-9.1009731924589763E-4</v>
      </c>
      <c r="Q15" s="52">
        <v>-3.7688914929330007E-3</v>
      </c>
      <c r="R15" s="52">
        <v>-2.8797378006570006E-3</v>
      </c>
    </row>
    <row r="16" spans="3:18" ht="14.55" x14ac:dyDescent="0.25">
      <c r="M16" s="24" t="str">
        <f t="shared" si="1"/>
        <v>base</v>
      </c>
      <c r="N16" s="24" t="str">
        <f t="shared" si="0"/>
        <v>hhd-94</v>
      </c>
      <c r="O16" s="52">
        <v>-1.8849367656529909E-4</v>
      </c>
      <c r="P16" s="52">
        <v>-5.2603663938292E-4</v>
      </c>
      <c r="Q16" s="52">
        <v>-3.7128341352918857E-3</v>
      </c>
      <c r="R16" s="52">
        <v>-2.6733030593284607E-3</v>
      </c>
    </row>
    <row r="17" spans="2:18" ht="14.55" x14ac:dyDescent="0.25">
      <c r="D17" s="24" t="s">
        <v>112</v>
      </c>
      <c r="E17" s="24" t="s">
        <v>113</v>
      </c>
      <c r="F17" s="24" t="s">
        <v>114</v>
      </c>
      <c r="G17" s="24" t="s">
        <v>115</v>
      </c>
      <c r="H17" s="24" t="str">
        <f>D17&amp;"_adj"</f>
        <v>flab-p_adj</v>
      </c>
      <c r="I17" s="24" t="str">
        <f>E17&amp;"_adj"</f>
        <v>flab-m_adj</v>
      </c>
      <c r="J17" s="24" t="str">
        <f>F17&amp;"_adj"</f>
        <v>flab-s_adj</v>
      </c>
      <c r="K17" s="24" t="str">
        <f>G17&amp;"_adj"</f>
        <v>flab-t_adj</v>
      </c>
      <c r="M17" s="24" t="str">
        <f t="shared" si="1"/>
        <v>base</v>
      </c>
      <c r="N17" s="24" t="str">
        <f t="shared" si="0"/>
        <v>hhd-95</v>
      </c>
      <c r="O17" s="52">
        <v>-1.3087080297491312E-4</v>
      </c>
      <c r="P17" s="52">
        <v>-3.0345005722079226E-4</v>
      </c>
      <c r="Q17" s="52">
        <v>-3.147251595035201E-3</v>
      </c>
      <c r="R17" s="52">
        <v>-3.2581469213449287E-3</v>
      </c>
    </row>
    <row r="18" spans="2:18" ht="14.55" x14ac:dyDescent="0.25">
      <c r="B18" s="24">
        <v>1</v>
      </c>
      <c r="C18" s="24" t="s">
        <v>154</v>
      </c>
      <c r="D18" s="44">
        <v>8.0130800686054604E-2</v>
      </c>
      <c r="E18" s="44">
        <v>2.9238690001265399E-2</v>
      </c>
      <c r="F18" s="44">
        <v>8.2516256433232005E-3</v>
      </c>
      <c r="G18" s="44">
        <v>1.2327101600026901E-3</v>
      </c>
      <c r="H18" s="44">
        <f>H38</f>
        <v>0.1079070059047746</v>
      </c>
      <c r="I18" s="44">
        <f t="shared" ref="I18:K18" si="2">I38</f>
        <v>4.4895287624190684E-2</v>
      </c>
      <c r="J18" s="44">
        <f t="shared" si="2"/>
        <v>1.58738919431449E-2</v>
      </c>
      <c r="K18" s="44">
        <f t="shared" si="2"/>
        <v>2.9120511388742048E-3</v>
      </c>
      <c r="L18" s="44"/>
      <c r="M18" s="24" t="str">
        <f>Sets!F9</f>
        <v>sim1</v>
      </c>
      <c r="N18" s="44" t="str">
        <f>C18</f>
        <v>hhd-0</v>
      </c>
      <c r="O18" s="36" t="s">
        <v>79</v>
      </c>
      <c r="P18" s="36" t="s">
        <v>79</v>
      </c>
      <c r="Q18" s="36" t="s">
        <v>79</v>
      </c>
      <c r="R18" s="36" t="s">
        <v>79</v>
      </c>
    </row>
    <row r="19" spans="2:18" ht="14.55" x14ac:dyDescent="0.25">
      <c r="B19" s="24">
        <v>1</v>
      </c>
      <c r="C19" s="24" t="s">
        <v>155</v>
      </c>
      <c r="D19" s="44">
        <v>0.135765272768398</v>
      </c>
      <c r="E19" s="44">
        <v>6.0717380039366303E-2</v>
      </c>
      <c r="F19" s="44">
        <v>1.8675311069809901E-2</v>
      </c>
      <c r="G19" s="44">
        <v>1.80245422183134E-3</v>
      </c>
      <c r="H19" s="44">
        <f t="shared" ref="H19:K26" si="3">H39</f>
        <v>0.17021766267801169</v>
      </c>
      <c r="I19" s="44">
        <f t="shared" si="3"/>
        <v>8.680038214185537E-2</v>
      </c>
      <c r="J19" s="44">
        <f t="shared" si="3"/>
        <v>3.3448566772351029E-2</v>
      </c>
      <c r="K19" s="44">
        <f t="shared" si="3"/>
        <v>3.9643138674978181E-3</v>
      </c>
      <c r="L19" s="44"/>
      <c r="M19" s="24" t="str">
        <f>$M$18</f>
        <v>sim1</v>
      </c>
      <c r="N19" s="44" t="str">
        <f t="shared" ref="N19:N30" si="4">C19</f>
        <v>hhd-1</v>
      </c>
      <c r="O19" s="36" t="s">
        <v>79</v>
      </c>
      <c r="P19" s="36" t="s">
        <v>79</v>
      </c>
      <c r="Q19" s="36" t="s">
        <v>79</v>
      </c>
      <c r="R19" s="36" t="s">
        <v>79</v>
      </c>
    </row>
    <row r="20" spans="2:18" ht="14.55" x14ac:dyDescent="0.25">
      <c r="B20" s="24">
        <v>1</v>
      </c>
      <c r="C20" s="24" t="s">
        <v>156</v>
      </c>
      <c r="D20" s="44">
        <v>0.14389758252567</v>
      </c>
      <c r="E20" s="44">
        <v>8.6549290337047197E-2</v>
      </c>
      <c r="F20" s="44">
        <v>2.8593983841719801E-2</v>
      </c>
      <c r="G20" s="44">
        <v>2.4772280819999998E-3</v>
      </c>
      <c r="H20" s="44">
        <f t="shared" si="3"/>
        <v>0.16704968792337266</v>
      </c>
      <c r="I20" s="44">
        <f t="shared" si="3"/>
        <v>0.1145640529835744</v>
      </c>
      <c r="J20" s="44">
        <f t="shared" si="3"/>
        <v>4.7419894236105251E-2</v>
      </c>
      <c r="K20" s="44">
        <f t="shared" si="3"/>
        <v>5.044824090337666E-3</v>
      </c>
      <c r="L20" s="44"/>
      <c r="M20" s="24" t="str">
        <f t="shared" ref="M20:M31" si="5">$M$18</f>
        <v>sim1</v>
      </c>
      <c r="N20" s="44" t="str">
        <f t="shared" si="4"/>
        <v>hhd-2</v>
      </c>
      <c r="O20" s="36" t="s">
        <v>79</v>
      </c>
      <c r="P20" s="36" t="s">
        <v>79</v>
      </c>
      <c r="Q20" s="36" t="s">
        <v>79</v>
      </c>
      <c r="R20" s="36" t="s">
        <v>79</v>
      </c>
    </row>
    <row r="21" spans="2:18" ht="14.55" x14ac:dyDescent="0.25">
      <c r="B21" s="24">
        <v>1</v>
      </c>
      <c r="C21" s="24" t="s">
        <v>157</v>
      </c>
      <c r="D21" s="44">
        <v>0.12681468670225399</v>
      </c>
      <c r="E21" s="44">
        <v>0.120480953340142</v>
      </c>
      <c r="F21" s="44">
        <v>3.9628800201314998E-2</v>
      </c>
      <c r="G21" s="44">
        <v>6.41827038767668E-3</v>
      </c>
      <c r="H21" s="44">
        <f t="shared" si="3"/>
        <v>0.13544081275457212</v>
      </c>
      <c r="I21" s="44">
        <f t="shared" si="3"/>
        <v>0.146720595475273</v>
      </c>
      <c r="J21" s="44">
        <f t="shared" si="3"/>
        <v>6.046230013558377E-2</v>
      </c>
      <c r="K21" s="44">
        <f t="shared" si="3"/>
        <v>1.2025021709102364E-2</v>
      </c>
      <c r="L21" s="44"/>
      <c r="M21" s="24" t="str">
        <f t="shared" si="5"/>
        <v>sim1</v>
      </c>
      <c r="N21" s="44" t="str">
        <f t="shared" si="4"/>
        <v>hhd-3</v>
      </c>
      <c r="O21" s="36" t="s">
        <v>79</v>
      </c>
      <c r="P21" s="36" t="s">
        <v>79</v>
      </c>
      <c r="Q21" s="36" t="s">
        <v>79</v>
      </c>
      <c r="R21" s="36" t="s">
        <v>79</v>
      </c>
    </row>
    <row r="22" spans="2:18" ht="14.55" x14ac:dyDescent="0.25">
      <c r="B22" s="24">
        <v>1</v>
      </c>
      <c r="C22" s="24" t="s">
        <v>158</v>
      </c>
      <c r="D22" s="44">
        <v>0.142092108784697</v>
      </c>
      <c r="E22" s="44">
        <v>0.126810853862411</v>
      </c>
      <c r="F22" s="44">
        <v>5.7245264600672502E-2</v>
      </c>
      <c r="G22" s="44">
        <v>8.2370894014360905E-3</v>
      </c>
      <c r="H22" s="44">
        <f t="shared" si="3"/>
        <v>0.13856113000844528</v>
      </c>
      <c r="I22" s="44">
        <f t="shared" si="3"/>
        <v>0.14100047351441083</v>
      </c>
      <c r="J22" s="44">
        <f t="shared" si="3"/>
        <v>7.9745239510617419E-2</v>
      </c>
      <c r="K22" s="44">
        <f t="shared" si="3"/>
        <v>1.4090717190234515E-2</v>
      </c>
      <c r="L22" s="44"/>
      <c r="M22" s="24" t="str">
        <f t="shared" si="5"/>
        <v>sim1</v>
      </c>
      <c r="N22" s="44" t="str">
        <f t="shared" si="4"/>
        <v>hhd-4</v>
      </c>
      <c r="O22" s="36" t="s">
        <v>79</v>
      </c>
      <c r="P22" s="36" t="s">
        <v>79</v>
      </c>
      <c r="Q22" s="36" t="s">
        <v>79</v>
      </c>
      <c r="R22" s="36" t="s">
        <v>79</v>
      </c>
    </row>
    <row r="23" spans="2:18" ht="14.55" x14ac:dyDescent="0.25">
      <c r="B23" s="24">
        <v>1</v>
      </c>
      <c r="C23" s="24" t="s">
        <v>159</v>
      </c>
      <c r="D23" s="44">
        <v>0.116318896465691</v>
      </c>
      <c r="E23" s="44">
        <v>0.107754572997902</v>
      </c>
      <c r="F23" s="44">
        <v>7.8825661142308295E-2</v>
      </c>
      <c r="G23" s="44">
        <v>1.6393651006961201E-2</v>
      </c>
      <c r="H23" s="44">
        <f t="shared" si="3"/>
        <v>0.10262567730452338</v>
      </c>
      <c r="I23" s="44">
        <f t="shared" si="3"/>
        <v>0.10840121770127491</v>
      </c>
      <c r="J23" s="44">
        <f t="shared" si="3"/>
        <v>9.934982990527666E-2</v>
      </c>
      <c r="K23" s="44">
        <f t="shared" si="3"/>
        <v>2.5372853415628574E-2</v>
      </c>
      <c r="L23" s="44"/>
      <c r="M23" s="24" t="str">
        <f t="shared" si="5"/>
        <v>sim1</v>
      </c>
      <c r="N23" s="44" t="str">
        <f t="shared" si="4"/>
        <v>hhd-5</v>
      </c>
      <c r="O23" s="36" t="s">
        <v>79</v>
      </c>
      <c r="P23" s="36" t="s">
        <v>79</v>
      </c>
      <c r="Q23" s="36" t="s">
        <v>79</v>
      </c>
      <c r="R23" s="36" t="s">
        <v>79</v>
      </c>
    </row>
    <row r="24" spans="2:18" ht="14.55" x14ac:dyDescent="0.25">
      <c r="B24" s="24">
        <v>1</v>
      </c>
      <c r="C24" s="24" t="s">
        <v>160</v>
      </c>
      <c r="D24" s="44">
        <v>0.10370512816057199</v>
      </c>
      <c r="E24" s="44">
        <v>0.12316602130733099</v>
      </c>
      <c r="F24" s="44">
        <v>9.2436219436871206E-2</v>
      </c>
      <c r="G24" s="44">
        <v>2.7713237000633301E-2</v>
      </c>
      <c r="H24" s="44">
        <f t="shared" si="3"/>
        <v>8.1865574904198379E-2</v>
      </c>
      <c r="I24" s="44">
        <f t="shared" si="3"/>
        <v>0.11086250394888171</v>
      </c>
      <c r="J24" s="44">
        <f t="shared" si="3"/>
        <v>0.10424062369241321</v>
      </c>
      <c r="K24" s="44">
        <f t="shared" si="3"/>
        <v>3.8377457662205607E-2</v>
      </c>
      <c r="L24" s="44"/>
      <c r="M24" s="24" t="str">
        <f t="shared" si="5"/>
        <v>sim1</v>
      </c>
      <c r="N24" s="44" t="str">
        <f t="shared" si="4"/>
        <v>hhd-6</v>
      </c>
      <c r="O24" s="36" t="s">
        <v>79</v>
      </c>
      <c r="P24" s="36" t="s">
        <v>79</v>
      </c>
      <c r="Q24" s="36" t="s">
        <v>79</v>
      </c>
      <c r="R24" s="36" t="s">
        <v>79</v>
      </c>
    </row>
    <row r="25" spans="2:18" ht="14.55" x14ac:dyDescent="0.25">
      <c r="B25" s="24">
        <v>1</v>
      </c>
      <c r="C25" s="24" t="s">
        <v>161</v>
      </c>
      <c r="D25" s="44">
        <v>7.4931945657003396E-2</v>
      </c>
      <c r="E25" s="44">
        <v>0.145784191423285</v>
      </c>
      <c r="F25" s="44">
        <v>0.131196952247323</v>
      </c>
      <c r="G25" s="44">
        <v>6.3600551181301895E-2</v>
      </c>
      <c r="H25" s="44">
        <f t="shared" si="3"/>
        <v>5.2192780105644467E-2</v>
      </c>
      <c r="I25" s="44">
        <f t="shared" si="3"/>
        <v>0.11578346465010138</v>
      </c>
      <c r="J25" s="44">
        <f t="shared" si="3"/>
        <v>0.13054520071295994</v>
      </c>
      <c r="K25" s="44">
        <f t="shared" si="3"/>
        <v>7.7712729422752966E-2</v>
      </c>
      <c r="L25" s="44"/>
      <c r="M25" s="24" t="str">
        <f t="shared" si="5"/>
        <v>sim1</v>
      </c>
      <c r="N25" s="44" t="str">
        <f t="shared" si="4"/>
        <v>hhd-7</v>
      </c>
      <c r="O25" s="36" t="s">
        <v>79</v>
      </c>
      <c r="P25" s="36" t="s">
        <v>79</v>
      </c>
      <c r="Q25" s="36" t="s">
        <v>79</v>
      </c>
      <c r="R25" s="36" t="s">
        <v>79</v>
      </c>
    </row>
    <row r="26" spans="2:18" ht="14.55" x14ac:dyDescent="0.25">
      <c r="B26" s="24">
        <v>1</v>
      </c>
      <c r="C26" s="24" t="s">
        <v>162</v>
      </c>
      <c r="D26" s="44">
        <v>5.53874405819249E-2</v>
      </c>
      <c r="E26" s="44">
        <v>0.13957273390052799</v>
      </c>
      <c r="F26" s="44">
        <v>0.234614677587861</v>
      </c>
      <c r="G26" s="44">
        <v>0.23957865089209601</v>
      </c>
      <c r="H26" s="44">
        <f t="shared" si="3"/>
        <v>3.343542220013225E-2</v>
      </c>
      <c r="I26" s="44">
        <f t="shared" si="3"/>
        <v>9.6070220449802179E-2</v>
      </c>
      <c r="J26" s="44">
        <f t="shared" si="3"/>
        <v>0.20232261774714227</v>
      </c>
      <c r="K26" s="44">
        <f t="shared" si="3"/>
        <v>0.25370644000577042</v>
      </c>
      <c r="L26" s="44"/>
      <c r="M26" s="24" t="str">
        <f t="shared" si="5"/>
        <v>sim1</v>
      </c>
      <c r="N26" s="44" t="str">
        <f t="shared" si="4"/>
        <v>hhd-8</v>
      </c>
      <c r="O26" s="36" t="s">
        <v>79</v>
      </c>
      <c r="P26" s="36" t="s">
        <v>79</v>
      </c>
      <c r="Q26" s="36" t="s">
        <v>79</v>
      </c>
      <c r="R26" s="36" t="s">
        <v>79</v>
      </c>
    </row>
    <row r="27" spans="2:18" ht="14.55" x14ac:dyDescent="0.25">
      <c r="B27" s="24">
        <v>0.2</v>
      </c>
      <c r="C27" s="24" t="s">
        <v>163</v>
      </c>
      <c r="D27" s="44">
        <v>7.1985167523976696E-3</v>
      </c>
      <c r="E27" s="44">
        <v>2.8501874879651001E-2</v>
      </c>
      <c r="F27" s="44">
        <v>5.9032900460019903E-2</v>
      </c>
      <c r="G27" s="44">
        <v>9.09540284017024E-2</v>
      </c>
      <c r="H27" s="44">
        <f>D27/SUM(D$27:D$31)*H$47</f>
        <v>3.6769512078860746E-3</v>
      </c>
      <c r="I27" s="44">
        <f t="shared" ref="I27:K31" si="6">E27/SUM(E$27:E$31)*I$47</f>
        <v>1.6600109926911469E-2</v>
      </c>
      <c r="J27" s="44">
        <f t="shared" si="6"/>
        <v>4.3075736531659685E-2</v>
      </c>
      <c r="K27" s="44">
        <f t="shared" si="6"/>
        <v>8.1499444418712361E-2</v>
      </c>
      <c r="L27" s="44"/>
      <c r="M27" s="24" t="str">
        <f t="shared" si="5"/>
        <v>sim1</v>
      </c>
      <c r="N27" s="44" t="str">
        <f t="shared" si="4"/>
        <v>hhd-91</v>
      </c>
      <c r="O27" s="36" t="s">
        <v>79</v>
      </c>
      <c r="P27" s="36" t="s">
        <v>79</v>
      </c>
      <c r="Q27" s="36" t="s">
        <v>79</v>
      </c>
      <c r="R27" s="36" t="s">
        <v>79</v>
      </c>
    </row>
    <row r="28" spans="2:18" ht="14.55" x14ac:dyDescent="0.25">
      <c r="B28" s="24">
        <v>0.2</v>
      </c>
      <c r="C28" s="24" t="s">
        <v>164</v>
      </c>
      <c r="D28" s="44">
        <v>3.7617151744635102E-3</v>
      </c>
      <c r="E28" s="44">
        <v>1.05940037224164E-2</v>
      </c>
      <c r="F28" s="44">
        <v>5.4891187429156198E-2</v>
      </c>
      <c r="G28" s="44">
        <v>0.11776966115909999</v>
      </c>
      <c r="H28" s="44">
        <f t="shared" ref="H28:H31" si="7">D28/SUM(D$27:D$31)*H$47</f>
        <v>1.921457382155839E-3</v>
      </c>
      <c r="I28" s="44">
        <f t="shared" si="6"/>
        <v>6.1701774743169076E-3</v>
      </c>
      <c r="J28" s="44">
        <f t="shared" si="6"/>
        <v>4.005356858942799E-2</v>
      </c>
      <c r="K28" s="44">
        <f t="shared" si="6"/>
        <v>0.10552761788027641</v>
      </c>
      <c r="L28" s="44"/>
      <c r="M28" s="24" t="str">
        <f t="shared" si="5"/>
        <v>sim1</v>
      </c>
      <c r="N28" s="44" t="str">
        <f t="shared" si="4"/>
        <v>hhd-92</v>
      </c>
      <c r="O28" s="36" t="s">
        <v>79</v>
      </c>
      <c r="P28" s="36" t="s">
        <v>79</v>
      </c>
      <c r="Q28" s="36" t="s">
        <v>79</v>
      </c>
      <c r="R28" s="36" t="s">
        <v>79</v>
      </c>
    </row>
    <row r="29" spans="2:18" ht="14.55" x14ac:dyDescent="0.25">
      <c r="B29" s="24">
        <v>0.2</v>
      </c>
      <c r="C29" s="24" t="s">
        <v>165</v>
      </c>
      <c r="D29" s="44">
        <v>6.7318027062534197E-3</v>
      </c>
      <c r="E29" s="44">
        <v>1.08973249028421E-2</v>
      </c>
      <c r="F29" s="44">
        <v>6.9714329358836397E-2</v>
      </c>
      <c r="G29" s="44">
        <v>0.138516805277549</v>
      </c>
      <c r="H29" s="44">
        <f t="shared" si="7"/>
        <v>3.438556989363779E-3</v>
      </c>
      <c r="I29" s="44">
        <f t="shared" si="6"/>
        <v>6.3468383066126116E-3</v>
      </c>
      <c r="J29" s="44">
        <f t="shared" si="6"/>
        <v>5.0869871894171394E-2</v>
      </c>
      <c r="K29" s="44">
        <f t="shared" si="6"/>
        <v>0.124118116274264</v>
      </c>
      <c r="L29" s="44"/>
      <c r="M29" s="24" t="str">
        <f t="shared" si="5"/>
        <v>sim1</v>
      </c>
      <c r="N29" s="44" t="str">
        <f t="shared" si="4"/>
        <v>hhd-93</v>
      </c>
      <c r="O29" s="36" t="s">
        <v>79</v>
      </c>
      <c r="P29" s="36" t="s">
        <v>79</v>
      </c>
      <c r="Q29" s="36" t="s">
        <v>79</v>
      </c>
      <c r="R29" s="36" t="s">
        <v>79</v>
      </c>
    </row>
    <row r="30" spans="2:18" ht="14.55" x14ac:dyDescent="0.25">
      <c r="B30" s="24">
        <v>0.2</v>
      </c>
      <c r="C30" s="24" t="s">
        <v>166</v>
      </c>
      <c r="D30" s="44">
        <v>1.9265222687549299E-3</v>
      </c>
      <c r="E30" s="44">
        <v>6.2986584499608199E-3</v>
      </c>
      <c r="F30" s="44">
        <v>6.8677419407752197E-2</v>
      </c>
      <c r="G30" s="44">
        <v>0.12858719263691101</v>
      </c>
      <c r="H30" s="44">
        <f t="shared" si="7"/>
        <v>9.8405388592843449E-4</v>
      </c>
      <c r="I30" s="44">
        <f t="shared" si="6"/>
        <v>3.6684752530462199E-3</v>
      </c>
      <c r="J30" s="44">
        <f t="shared" si="6"/>
        <v>5.0113248731292769E-2</v>
      </c>
      <c r="K30" s="44">
        <f t="shared" si="6"/>
        <v>0.11522067734026871</v>
      </c>
      <c r="L30" s="44"/>
      <c r="M30" s="24" t="str">
        <f t="shared" si="5"/>
        <v>sim1</v>
      </c>
      <c r="N30" s="44" t="str">
        <f t="shared" si="4"/>
        <v>hhd-94</v>
      </c>
      <c r="O30" s="36" t="s">
        <v>79</v>
      </c>
      <c r="P30" s="36" t="s">
        <v>79</v>
      </c>
      <c r="Q30" s="36" t="s">
        <v>79</v>
      </c>
      <c r="R30" s="36" t="s">
        <v>79</v>
      </c>
    </row>
    <row r="31" spans="2:18" ht="14.55" x14ac:dyDescent="0.25">
      <c r="B31" s="24">
        <v>0.2</v>
      </c>
      <c r="C31" s="24" t="s">
        <v>167</v>
      </c>
      <c r="D31" s="44">
        <v>1.3375807658654599E-3</v>
      </c>
      <c r="E31" s="44">
        <v>3.6334508358523599E-3</v>
      </c>
      <c r="F31" s="44">
        <v>5.8215667573029699E-2</v>
      </c>
      <c r="G31" s="44">
        <v>0.15671847019079899</v>
      </c>
      <c r="H31" s="44">
        <f t="shared" si="7"/>
        <v>6.8322675099089436E-4</v>
      </c>
      <c r="I31" s="44">
        <f t="shared" si="6"/>
        <v>2.1162005497483987E-3</v>
      </c>
      <c r="J31" s="44">
        <f t="shared" si="6"/>
        <v>4.2479409597853693E-2</v>
      </c>
      <c r="K31" s="44">
        <f t="shared" si="6"/>
        <v>0.14042773558407434</v>
      </c>
      <c r="L31" s="44"/>
      <c r="M31" s="24" t="str">
        <f t="shared" si="5"/>
        <v>sim1</v>
      </c>
      <c r="N31" s="44" t="str">
        <f>C31</f>
        <v>hhd-95</v>
      </c>
      <c r="O31" s="36" t="s">
        <v>79</v>
      </c>
      <c r="P31" s="36" t="s">
        <v>79</v>
      </c>
      <c r="Q31" s="36" t="s">
        <v>79</v>
      </c>
      <c r="R31" s="36" t="s">
        <v>79</v>
      </c>
    </row>
    <row r="32" spans="2:18" ht="14.55" x14ac:dyDescent="0.25">
      <c r="C32" s="24" t="s">
        <v>307</v>
      </c>
      <c r="D32" s="24">
        <f>SUM(D18:D31)</f>
        <v>0.99999999999999989</v>
      </c>
      <c r="E32" s="24">
        <f t="shared" ref="E32:K32" si="8">SUM(E18:E31)</f>
        <v>1.0000000000000007</v>
      </c>
      <c r="F32" s="24">
        <f t="shared" si="8"/>
        <v>0.99999999999999822</v>
      </c>
      <c r="G32" s="24">
        <f t="shared" si="8"/>
        <v>1.0000000000000007</v>
      </c>
      <c r="H32" s="24">
        <f t="shared" si="8"/>
        <v>0.99999999999999978</v>
      </c>
      <c r="I32" s="24">
        <f t="shared" si="8"/>
        <v>1.0000000000000002</v>
      </c>
      <c r="J32" s="24">
        <f t="shared" si="8"/>
        <v>0.99999999999999978</v>
      </c>
      <c r="K32" s="24">
        <f t="shared" si="8"/>
        <v>1</v>
      </c>
      <c r="M32" s="24" t="str">
        <f>Sets!F10</f>
        <v>sim2</v>
      </c>
      <c r="N32" s="44" t="str">
        <f>C18</f>
        <v>hhd-0</v>
      </c>
      <c r="O32" s="24">
        <f t="shared" ref="O32:O45" si="9">(H18-D18)/($P$1-$O$1)</f>
        <v>5.5552410437439996E-3</v>
      </c>
      <c r="P32" s="24">
        <f t="shared" ref="P32:P45" si="10">(I18-E18)/($P$1-$O$1)</f>
        <v>3.1313195245850573E-3</v>
      </c>
      <c r="Q32" s="24">
        <f t="shared" ref="Q32:Q45" si="11">(J18-F18)/($P$1-$O$1)</f>
        <v>1.5244532599643398E-3</v>
      </c>
      <c r="R32" s="24">
        <f t="shared" ref="R32:R45" si="12">(K18-G18)/($P$1-$O$1)</f>
        <v>3.3586819577430293E-4</v>
      </c>
    </row>
    <row r="33" spans="3:18" ht="14.55" x14ac:dyDescent="0.25">
      <c r="M33" s="24" t="str">
        <f>$M$32</f>
        <v>sim2</v>
      </c>
      <c r="N33" s="44" t="str">
        <f t="shared" ref="N33:N45" si="13">C19</f>
        <v>hhd-1</v>
      </c>
      <c r="O33" s="24">
        <f t="shared" si="9"/>
        <v>6.8904779819227383E-3</v>
      </c>
      <c r="P33" s="24">
        <f t="shared" si="10"/>
        <v>5.2166004204978137E-3</v>
      </c>
      <c r="Q33" s="24">
        <f t="shared" si="11"/>
        <v>2.9546511405082257E-3</v>
      </c>
      <c r="R33" s="24">
        <f t="shared" si="12"/>
        <v>4.3237192913329561E-4</v>
      </c>
    </row>
    <row r="34" spans="3:18" ht="14.55" x14ac:dyDescent="0.25">
      <c r="M34" s="24" t="str">
        <f t="shared" ref="M34:M45" si="14">$M$32</f>
        <v>sim2</v>
      </c>
      <c r="N34" s="44" t="str">
        <f t="shared" si="13"/>
        <v>hhd-2</v>
      </c>
      <c r="O34" s="24">
        <f t="shared" si="9"/>
        <v>4.6304210795405313E-3</v>
      </c>
      <c r="P34" s="24">
        <f t="shared" si="10"/>
        <v>5.6029525293054411E-3</v>
      </c>
      <c r="Q34" s="24">
        <f t="shared" si="11"/>
        <v>3.7651820788770899E-3</v>
      </c>
      <c r="R34" s="24">
        <f t="shared" si="12"/>
        <v>5.1351920166753319E-4</v>
      </c>
    </row>
    <row r="35" spans="3:18" ht="14.55" x14ac:dyDescent="0.25">
      <c r="M35" s="24" t="str">
        <f t="shared" si="14"/>
        <v>sim2</v>
      </c>
      <c r="N35" s="44" t="str">
        <f t="shared" si="13"/>
        <v>hhd-3</v>
      </c>
      <c r="O35" s="24">
        <f t="shared" si="9"/>
        <v>1.7252252104636267E-3</v>
      </c>
      <c r="P35" s="24">
        <f t="shared" si="10"/>
        <v>5.2479284270261998E-3</v>
      </c>
      <c r="Q35" s="24">
        <f t="shared" si="11"/>
        <v>4.1666999868537544E-3</v>
      </c>
      <c r="R35" s="24">
        <f t="shared" si="12"/>
        <v>1.1213502642851369E-3</v>
      </c>
    </row>
    <row r="36" spans="3:18" ht="14.55" x14ac:dyDescent="0.25">
      <c r="C36" s="24" t="s">
        <v>308</v>
      </c>
      <c r="M36" s="24" t="str">
        <f t="shared" si="14"/>
        <v>sim2</v>
      </c>
      <c r="N36" s="44" t="str">
        <f t="shared" si="13"/>
        <v>hhd-4</v>
      </c>
      <c r="O36" s="24">
        <f t="shared" si="9"/>
        <v>-7.0619575525034399E-4</v>
      </c>
      <c r="P36" s="24">
        <f t="shared" si="10"/>
        <v>2.8379239303999658E-3</v>
      </c>
      <c r="Q36" s="24">
        <f t="shared" si="11"/>
        <v>4.4999949819889834E-3</v>
      </c>
      <c r="R36" s="24">
        <f t="shared" si="12"/>
        <v>1.1707255577596849E-3</v>
      </c>
    </row>
    <row r="37" spans="3:18" ht="14.55" x14ac:dyDescent="0.35">
      <c r="D37" s="24" t="str">
        <f>D17</f>
        <v>flab-p</v>
      </c>
      <c r="E37" s="24" t="str">
        <f>E17</f>
        <v>flab-m</v>
      </c>
      <c r="F37" s="24" t="str">
        <f>F17</f>
        <v>flab-s</v>
      </c>
      <c r="G37" s="24" t="str">
        <f>G17</f>
        <v>flab-t</v>
      </c>
      <c r="H37" s="24" t="str">
        <f>D37&amp;"_adj"</f>
        <v>flab-p_adj</v>
      </c>
      <c r="I37" s="24" t="str">
        <f>E37&amp;"_adj"</f>
        <v>flab-m_adj</v>
      </c>
      <c r="J37" s="24" t="str">
        <f>F37&amp;"_adj"</f>
        <v>flab-s_adj</v>
      </c>
      <c r="K37" s="24" t="str">
        <f>G37&amp;"_adj"</f>
        <v>flab-t_adj</v>
      </c>
      <c r="M37" s="24" t="str">
        <f t="shared" si="14"/>
        <v>sim2</v>
      </c>
      <c r="N37" s="44" t="str">
        <f t="shared" si="13"/>
        <v>hhd-5</v>
      </c>
      <c r="O37" s="24">
        <f t="shared" si="9"/>
        <v>-2.7386438322335254E-3</v>
      </c>
      <c r="P37" s="24">
        <f t="shared" si="10"/>
        <v>1.2932894067458066E-4</v>
      </c>
      <c r="Q37" s="24">
        <f t="shared" si="11"/>
        <v>4.1048337525936727E-3</v>
      </c>
      <c r="R37" s="24">
        <f t="shared" si="12"/>
        <v>1.7958404817334747E-3</v>
      </c>
    </row>
    <row r="38" spans="3:18" ht="14.55" x14ac:dyDescent="0.35">
      <c r="C38" s="24" t="str">
        <f>C18</f>
        <v>hhd-0</v>
      </c>
      <c r="D38" s="44">
        <f t="shared" ref="D38:G46" si="15">D18/$B18</f>
        <v>8.0130800686054604E-2</v>
      </c>
      <c r="E38" s="44">
        <f t="shared" si="15"/>
        <v>2.9238690001265399E-2</v>
      </c>
      <c r="F38" s="44">
        <f t="shared" si="15"/>
        <v>8.2516256433232005E-3</v>
      </c>
      <c r="G38" s="44">
        <f t="shared" si="15"/>
        <v>1.2327101600026901E-3</v>
      </c>
      <c r="H38" s="44">
        <f>H54/H$64</f>
        <v>0.1079070059047746</v>
      </c>
      <c r="I38" s="44">
        <f t="shared" ref="I38:K38" si="16">I54/I$64</f>
        <v>4.4895287624190684E-2</v>
      </c>
      <c r="J38" s="44">
        <f t="shared" si="16"/>
        <v>1.58738919431449E-2</v>
      </c>
      <c r="K38" s="44">
        <f t="shared" si="16"/>
        <v>2.9120511388742048E-3</v>
      </c>
      <c r="L38" s="44"/>
      <c r="M38" s="24" t="str">
        <f t="shared" si="14"/>
        <v>sim2</v>
      </c>
      <c r="N38" s="44" t="str">
        <f t="shared" si="13"/>
        <v>hhd-6</v>
      </c>
      <c r="O38" s="24">
        <f t="shared" si="9"/>
        <v>-4.3679106512747225E-3</v>
      </c>
      <c r="P38" s="24">
        <f t="shared" si="10"/>
        <v>-2.4607034716898567E-3</v>
      </c>
      <c r="Q38" s="24">
        <f t="shared" si="11"/>
        <v>2.3608808511084017E-3</v>
      </c>
      <c r="R38" s="24">
        <f t="shared" si="12"/>
        <v>2.1328441323144611E-3</v>
      </c>
    </row>
    <row r="39" spans="3:18" ht="14.55" x14ac:dyDescent="0.35">
      <c r="C39" s="24" t="str">
        <f t="shared" ref="C39:C46" si="17">C19</f>
        <v>hhd-1</v>
      </c>
      <c r="D39" s="44">
        <f t="shared" si="15"/>
        <v>0.135765272768398</v>
      </c>
      <c r="E39" s="44">
        <f t="shared" si="15"/>
        <v>6.0717380039366303E-2</v>
      </c>
      <c r="F39" s="44">
        <f t="shared" si="15"/>
        <v>1.8675311069809901E-2</v>
      </c>
      <c r="G39" s="44">
        <f t="shared" si="15"/>
        <v>1.80245422183134E-3</v>
      </c>
      <c r="H39" s="44">
        <f t="shared" ref="H39:K47" si="18">H55/H$64</f>
        <v>0.17021766267801169</v>
      </c>
      <c r="I39" s="44">
        <f t="shared" si="18"/>
        <v>8.680038214185537E-2</v>
      </c>
      <c r="J39" s="44">
        <f t="shared" si="18"/>
        <v>3.3448566772351029E-2</v>
      </c>
      <c r="K39" s="44">
        <f t="shared" si="18"/>
        <v>3.9643138674978181E-3</v>
      </c>
      <c r="L39" s="44"/>
      <c r="M39" s="24" t="str">
        <f t="shared" si="14"/>
        <v>sim2</v>
      </c>
      <c r="N39" s="44" t="str">
        <f t="shared" si="13"/>
        <v>hhd-7</v>
      </c>
      <c r="O39" s="24">
        <f t="shared" si="9"/>
        <v>-4.5478331102717859E-3</v>
      </c>
      <c r="P39" s="24">
        <f t="shared" si="10"/>
        <v>-6.0001453546367238E-3</v>
      </c>
      <c r="Q39" s="24">
        <f t="shared" si="11"/>
        <v>-1.3035030687261195E-4</v>
      </c>
      <c r="R39" s="24">
        <f t="shared" si="12"/>
        <v>2.8224356482902139E-3</v>
      </c>
    </row>
    <row r="40" spans="3:18" ht="14.55" x14ac:dyDescent="0.35">
      <c r="C40" s="24" t="str">
        <f t="shared" si="17"/>
        <v>hhd-2</v>
      </c>
      <c r="D40" s="44">
        <f t="shared" si="15"/>
        <v>0.14389758252567</v>
      </c>
      <c r="E40" s="44">
        <f t="shared" si="15"/>
        <v>8.6549290337047197E-2</v>
      </c>
      <c r="F40" s="44">
        <f t="shared" si="15"/>
        <v>2.8593983841719801E-2</v>
      </c>
      <c r="G40" s="44">
        <f t="shared" si="15"/>
        <v>2.4772280819999998E-3</v>
      </c>
      <c r="H40" s="44">
        <f t="shared" si="18"/>
        <v>0.16704968792337266</v>
      </c>
      <c r="I40" s="44">
        <f t="shared" si="18"/>
        <v>0.1145640529835744</v>
      </c>
      <c r="J40" s="44">
        <f t="shared" si="18"/>
        <v>4.7419894236105251E-2</v>
      </c>
      <c r="K40" s="44">
        <f t="shared" si="18"/>
        <v>5.044824090337666E-3</v>
      </c>
      <c r="L40" s="44"/>
      <c r="M40" s="24" t="str">
        <f t="shared" si="14"/>
        <v>sim2</v>
      </c>
      <c r="N40" s="44" t="str">
        <f t="shared" si="13"/>
        <v>hhd-8</v>
      </c>
      <c r="O40" s="24">
        <f t="shared" si="9"/>
        <v>-4.3904036763585301E-3</v>
      </c>
      <c r="P40" s="24">
        <f t="shared" si="10"/>
        <v>-8.7005026901451621E-3</v>
      </c>
      <c r="Q40" s="24">
        <f t="shared" si="11"/>
        <v>-6.4584119681437456E-3</v>
      </c>
      <c r="R40" s="24">
        <f t="shared" si="12"/>
        <v>2.8255578227348809E-3</v>
      </c>
    </row>
    <row r="41" spans="3:18" ht="14.55" x14ac:dyDescent="0.35">
      <c r="C41" s="24" t="str">
        <f t="shared" si="17"/>
        <v>hhd-3</v>
      </c>
      <c r="D41" s="44">
        <f t="shared" si="15"/>
        <v>0.12681468670225399</v>
      </c>
      <c r="E41" s="44">
        <f t="shared" si="15"/>
        <v>0.120480953340142</v>
      </c>
      <c r="F41" s="44">
        <f t="shared" si="15"/>
        <v>3.9628800201314998E-2</v>
      </c>
      <c r="G41" s="44">
        <f t="shared" si="15"/>
        <v>6.41827038767668E-3</v>
      </c>
      <c r="H41" s="44">
        <f t="shared" si="18"/>
        <v>0.13544081275457212</v>
      </c>
      <c r="I41" s="44">
        <f t="shared" si="18"/>
        <v>0.146720595475273</v>
      </c>
      <c r="J41" s="44">
        <f t="shared" si="18"/>
        <v>6.046230013558377E-2</v>
      </c>
      <c r="K41" s="44">
        <f t="shared" si="18"/>
        <v>1.2025021709102364E-2</v>
      </c>
      <c r="L41" s="44"/>
      <c r="M41" s="24" t="str">
        <f t="shared" si="14"/>
        <v>sim2</v>
      </c>
      <c r="N41" s="44" t="str">
        <f t="shared" si="13"/>
        <v>hhd-91</v>
      </c>
      <c r="O41" s="24">
        <f t="shared" si="9"/>
        <v>-7.0431310890231905E-4</v>
      </c>
      <c r="P41" s="24">
        <f t="shared" si="10"/>
        <v>-2.3803529905479064E-3</v>
      </c>
      <c r="Q41" s="24">
        <f t="shared" si="11"/>
        <v>-3.1914327856720436E-3</v>
      </c>
      <c r="R41" s="24">
        <f t="shared" si="12"/>
        <v>-1.8909167965980079E-3</v>
      </c>
    </row>
    <row r="42" spans="3:18" x14ac:dyDescent="0.3">
      <c r="C42" s="24" t="str">
        <f t="shared" si="17"/>
        <v>hhd-4</v>
      </c>
      <c r="D42" s="44">
        <f t="shared" si="15"/>
        <v>0.142092108784697</v>
      </c>
      <c r="E42" s="44">
        <f t="shared" si="15"/>
        <v>0.126810853862411</v>
      </c>
      <c r="F42" s="44">
        <f t="shared" si="15"/>
        <v>5.7245264600672502E-2</v>
      </c>
      <c r="G42" s="44">
        <f t="shared" si="15"/>
        <v>8.2370894014360905E-3</v>
      </c>
      <c r="H42" s="44">
        <f t="shared" si="18"/>
        <v>0.13856113000844528</v>
      </c>
      <c r="I42" s="44">
        <f t="shared" si="18"/>
        <v>0.14100047351441083</v>
      </c>
      <c r="J42" s="44">
        <f t="shared" si="18"/>
        <v>7.9745239510617419E-2</v>
      </c>
      <c r="K42" s="44">
        <f t="shared" si="18"/>
        <v>1.4090717190234515E-2</v>
      </c>
      <c r="L42" s="44"/>
      <c r="M42" s="24" t="str">
        <f t="shared" si="14"/>
        <v>sim2</v>
      </c>
      <c r="N42" s="44" t="str">
        <f t="shared" si="13"/>
        <v>hhd-92</v>
      </c>
      <c r="O42" s="24">
        <f t="shared" si="9"/>
        <v>-3.6805155846153422E-4</v>
      </c>
      <c r="P42" s="24">
        <f t="shared" si="10"/>
        <v>-8.8476524961989857E-4</v>
      </c>
      <c r="Q42" s="24">
        <f t="shared" si="11"/>
        <v>-2.9675237679456417E-3</v>
      </c>
      <c r="R42" s="24">
        <f t="shared" si="12"/>
        <v>-2.4484086557647168E-3</v>
      </c>
    </row>
    <row r="43" spans="3:18" x14ac:dyDescent="0.3">
      <c r="C43" s="24" t="str">
        <f t="shared" si="17"/>
        <v>hhd-5</v>
      </c>
      <c r="D43" s="44">
        <f t="shared" si="15"/>
        <v>0.116318896465691</v>
      </c>
      <c r="E43" s="44">
        <f t="shared" si="15"/>
        <v>0.107754572997902</v>
      </c>
      <c r="F43" s="44">
        <f t="shared" si="15"/>
        <v>7.8825661142308295E-2</v>
      </c>
      <c r="G43" s="44">
        <f t="shared" si="15"/>
        <v>1.6393651006961201E-2</v>
      </c>
      <c r="H43" s="44">
        <f t="shared" si="18"/>
        <v>0.10262567730452338</v>
      </c>
      <c r="I43" s="44">
        <f t="shared" si="18"/>
        <v>0.10840121770127491</v>
      </c>
      <c r="J43" s="44">
        <f t="shared" si="18"/>
        <v>9.934982990527666E-2</v>
      </c>
      <c r="K43" s="44">
        <f t="shared" si="18"/>
        <v>2.5372853415628574E-2</v>
      </c>
      <c r="L43" s="44"/>
      <c r="M43" s="24" t="str">
        <f t="shared" si="14"/>
        <v>sim2</v>
      </c>
      <c r="N43" s="44" t="str">
        <f t="shared" si="13"/>
        <v>hhd-93</v>
      </c>
      <c r="O43" s="24">
        <f t="shared" si="9"/>
        <v>-6.586491433779281E-4</v>
      </c>
      <c r="P43" s="24">
        <f t="shared" si="10"/>
        <v>-9.1009731924589763E-4</v>
      </c>
      <c r="Q43" s="24">
        <f t="shared" si="11"/>
        <v>-3.7688914929330007E-3</v>
      </c>
      <c r="R43" s="24">
        <f t="shared" si="12"/>
        <v>-2.8797378006570006E-3</v>
      </c>
    </row>
    <row r="44" spans="3:18" x14ac:dyDescent="0.3">
      <c r="C44" s="24" t="str">
        <f t="shared" si="17"/>
        <v>hhd-6</v>
      </c>
      <c r="D44" s="44">
        <f t="shared" si="15"/>
        <v>0.10370512816057199</v>
      </c>
      <c r="E44" s="44">
        <f t="shared" si="15"/>
        <v>0.12316602130733099</v>
      </c>
      <c r="F44" s="44">
        <f t="shared" si="15"/>
        <v>9.2436219436871206E-2</v>
      </c>
      <c r="G44" s="44">
        <f t="shared" si="15"/>
        <v>2.7713237000633301E-2</v>
      </c>
      <c r="H44" s="44">
        <f t="shared" si="18"/>
        <v>8.1865574904198379E-2</v>
      </c>
      <c r="I44" s="44">
        <f t="shared" si="18"/>
        <v>0.11086250394888171</v>
      </c>
      <c r="J44" s="44">
        <f t="shared" si="18"/>
        <v>0.10424062369241321</v>
      </c>
      <c r="K44" s="44">
        <f t="shared" si="18"/>
        <v>3.8377457662205607E-2</v>
      </c>
      <c r="L44" s="44"/>
      <c r="M44" s="24" t="str">
        <f t="shared" si="14"/>
        <v>sim2</v>
      </c>
      <c r="N44" s="44" t="str">
        <f t="shared" si="13"/>
        <v>hhd-94</v>
      </c>
      <c r="O44" s="24">
        <f t="shared" si="9"/>
        <v>-1.8849367656529909E-4</v>
      </c>
      <c r="P44" s="24">
        <f t="shared" si="10"/>
        <v>-5.2603663938292E-4</v>
      </c>
      <c r="Q44" s="24">
        <f t="shared" si="11"/>
        <v>-3.7128341352918857E-3</v>
      </c>
      <c r="R44" s="24">
        <f t="shared" si="12"/>
        <v>-2.6733030593284607E-3</v>
      </c>
    </row>
    <row r="45" spans="3:18" x14ac:dyDescent="0.3">
      <c r="C45" s="24" t="str">
        <f t="shared" si="17"/>
        <v>hhd-7</v>
      </c>
      <c r="D45" s="44">
        <f t="shared" si="15"/>
        <v>7.4931945657003396E-2</v>
      </c>
      <c r="E45" s="44">
        <f t="shared" si="15"/>
        <v>0.145784191423285</v>
      </c>
      <c r="F45" s="44">
        <f t="shared" si="15"/>
        <v>0.131196952247323</v>
      </c>
      <c r="G45" s="44">
        <f t="shared" si="15"/>
        <v>6.3600551181301895E-2</v>
      </c>
      <c r="H45" s="44">
        <f t="shared" si="18"/>
        <v>5.2192780105644467E-2</v>
      </c>
      <c r="I45" s="44">
        <f t="shared" si="18"/>
        <v>0.11578346465010138</v>
      </c>
      <c r="J45" s="44">
        <f t="shared" si="18"/>
        <v>0.13054520071295994</v>
      </c>
      <c r="K45" s="44">
        <f t="shared" si="18"/>
        <v>7.7712729422752966E-2</v>
      </c>
      <c r="L45" s="44"/>
      <c r="M45" s="24" t="str">
        <f t="shared" si="14"/>
        <v>sim2</v>
      </c>
      <c r="N45" s="44" t="str">
        <f t="shared" si="13"/>
        <v>hhd-95</v>
      </c>
      <c r="O45" s="24">
        <f t="shared" si="9"/>
        <v>-1.3087080297491312E-4</v>
      </c>
      <c r="P45" s="24">
        <f t="shared" si="10"/>
        <v>-3.0345005722079226E-4</v>
      </c>
      <c r="Q45" s="24">
        <f t="shared" si="11"/>
        <v>-3.147251595035201E-3</v>
      </c>
      <c r="R45" s="24">
        <f t="shared" si="12"/>
        <v>-3.2581469213449287E-3</v>
      </c>
    </row>
    <row r="46" spans="3:18" x14ac:dyDescent="0.3">
      <c r="C46" s="24" t="str">
        <f t="shared" si="17"/>
        <v>hhd-8</v>
      </c>
      <c r="D46" s="44">
        <f t="shared" si="15"/>
        <v>5.53874405819249E-2</v>
      </c>
      <c r="E46" s="44">
        <f t="shared" si="15"/>
        <v>0.13957273390052799</v>
      </c>
      <c r="F46" s="44">
        <f t="shared" si="15"/>
        <v>0.234614677587861</v>
      </c>
      <c r="G46" s="44">
        <f t="shared" si="15"/>
        <v>0.23957865089209601</v>
      </c>
      <c r="H46" s="44">
        <f t="shared" si="18"/>
        <v>3.343542220013225E-2</v>
      </c>
      <c r="I46" s="44">
        <f t="shared" si="18"/>
        <v>9.6070220449802179E-2</v>
      </c>
      <c r="J46" s="44">
        <f t="shared" si="18"/>
        <v>0.20232261774714227</v>
      </c>
      <c r="K46" s="44">
        <f t="shared" si="18"/>
        <v>0.25370644000577042</v>
      </c>
      <c r="L46" s="44"/>
      <c r="N46" s="45"/>
    </row>
    <row r="47" spans="3:18" x14ac:dyDescent="0.3">
      <c r="C47" s="24" t="s">
        <v>309</v>
      </c>
      <c r="D47" s="44">
        <f>SUM(D27:D31)</f>
        <v>2.0956137667734989E-2</v>
      </c>
      <c r="E47" s="44">
        <f t="shared" ref="E47:G47" si="19">SUM(E27:E31)</f>
        <v>5.9925312790722683E-2</v>
      </c>
      <c r="F47" s="44">
        <f t="shared" si="19"/>
        <v>0.31053150422879439</v>
      </c>
      <c r="G47" s="44">
        <f t="shared" si="19"/>
        <v>0.63254615766606137</v>
      </c>
      <c r="H47" s="44">
        <f t="shared" si="18"/>
        <v>1.0704246216325021E-2</v>
      </c>
      <c r="I47" s="44">
        <f t="shared" si="18"/>
        <v>3.4901801510635606E-2</v>
      </c>
      <c r="J47" s="44">
        <f t="shared" si="18"/>
        <v>0.22659183534440552</v>
      </c>
      <c r="K47" s="44">
        <f t="shared" si="18"/>
        <v>0.56679359149759578</v>
      </c>
      <c r="L47" s="44"/>
      <c r="N47" s="45"/>
    </row>
    <row r="48" spans="3:18" x14ac:dyDescent="0.3">
      <c r="C48" s="24" t="s">
        <v>307</v>
      </c>
      <c r="D48" s="24">
        <f>SUM(D38:D47)</f>
        <v>0.99999999999999989</v>
      </c>
      <c r="E48" s="24">
        <f t="shared" ref="E48:K48" si="20">SUM(E38:E47)</f>
        <v>1.0000000000000007</v>
      </c>
      <c r="F48" s="24">
        <f t="shared" si="20"/>
        <v>0.99999999999999833</v>
      </c>
      <c r="G48" s="24">
        <f t="shared" si="20"/>
        <v>1.0000000000000004</v>
      </c>
      <c r="H48" s="24">
        <f t="shared" si="20"/>
        <v>0.99999999999999978</v>
      </c>
      <c r="I48" s="24">
        <f t="shared" si="20"/>
        <v>1</v>
      </c>
      <c r="J48" s="24">
        <f t="shared" si="20"/>
        <v>0.99999999999999989</v>
      </c>
      <c r="K48" s="24">
        <f t="shared" si="20"/>
        <v>0.99999999999999989</v>
      </c>
      <c r="N48" s="45"/>
    </row>
    <row r="49" spans="1:14" x14ac:dyDescent="0.3">
      <c r="N49" s="45"/>
    </row>
    <row r="50" spans="1:14" x14ac:dyDescent="0.3">
      <c r="N50" s="45"/>
    </row>
    <row r="51" spans="1:14" x14ac:dyDescent="0.3">
      <c r="N51" s="45"/>
    </row>
    <row r="52" spans="1:14" x14ac:dyDescent="0.3">
      <c r="N52" s="45"/>
    </row>
    <row r="53" spans="1:14" x14ac:dyDescent="0.3">
      <c r="B53" s="24" t="s">
        <v>310</v>
      </c>
      <c r="D53" s="24" t="str">
        <f>D37</f>
        <v>flab-p</v>
      </c>
      <c r="E53" s="24" t="str">
        <f t="shared" ref="E53:K53" si="21">E37</f>
        <v>flab-m</v>
      </c>
      <c r="F53" s="24" t="str">
        <f t="shared" si="21"/>
        <v>flab-s</v>
      </c>
      <c r="G53" s="24" t="str">
        <f t="shared" si="21"/>
        <v>flab-t</v>
      </c>
      <c r="H53" s="24" t="str">
        <f t="shared" si="21"/>
        <v>flab-p_adj</v>
      </c>
      <c r="I53" s="24" t="str">
        <f t="shared" si="21"/>
        <v>flab-m_adj</v>
      </c>
      <c r="J53" s="24" t="str">
        <f t="shared" si="21"/>
        <v>flab-s_adj</v>
      </c>
      <c r="K53" s="24" t="str">
        <f t="shared" si="21"/>
        <v>flab-t_adj</v>
      </c>
      <c r="N53" s="45"/>
    </row>
    <row r="54" spans="1:14" x14ac:dyDescent="0.3">
      <c r="A54" s="24">
        <v>0.1</v>
      </c>
      <c r="B54" s="24">
        <v>1</v>
      </c>
      <c r="C54" s="24" t="str">
        <f>C38</f>
        <v>hhd-0</v>
      </c>
      <c r="D54" s="24">
        <f>$A54*D$65+D$66</f>
        <v>0.45000000000000007</v>
      </c>
      <c r="E54" s="24">
        <f t="shared" ref="E54:G54" si="22">$A54*E$65+E$66</f>
        <v>0.45000000000000007</v>
      </c>
      <c r="F54" s="24">
        <f t="shared" si="22"/>
        <v>0.45000000000000007</v>
      </c>
      <c r="G54" s="24">
        <f t="shared" si="22"/>
        <v>0.45000000000000007</v>
      </c>
      <c r="H54" s="44">
        <f>D38*(1+D54)</f>
        <v>0.11618966099477919</v>
      </c>
      <c r="I54" s="44">
        <f>E38*(1+E54)</f>
        <v>4.2396100501834837E-2</v>
      </c>
      <c r="J54" s="44">
        <f t="shared" ref="J54:K54" si="23">F38*(1+F54)</f>
        <v>1.1964857182818643E-2</v>
      </c>
      <c r="K54" s="44">
        <f t="shared" si="23"/>
        <v>1.7874297320039007E-3</v>
      </c>
      <c r="L54" s="44"/>
      <c r="N54" s="45"/>
    </row>
    <row r="55" spans="1:14" x14ac:dyDescent="0.3">
      <c r="A55" s="24">
        <v>0.2</v>
      </c>
      <c r="B55" s="24">
        <v>1</v>
      </c>
      <c r="C55" s="24" t="str">
        <f t="shared" ref="C55:C63" si="24">C39</f>
        <v>hhd-1</v>
      </c>
      <c r="D55" s="24">
        <f t="shared" ref="D55:G63" si="25">$A55*D$65+D$66</f>
        <v>0.35000000000000003</v>
      </c>
      <c r="E55" s="24">
        <f t="shared" si="25"/>
        <v>0.35000000000000003</v>
      </c>
      <c r="F55" s="24">
        <f t="shared" si="25"/>
        <v>0.35000000000000003</v>
      </c>
      <c r="G55" s="24">
        <f t="shared" si="25"/>
        <v>0.35000000000000003</v>
      </c>
      <c r="H55" s="44">
        <f t="shared" ref="H55:K63" si="26">D39*(1+D55)</f>
        <v>0.18328311823733731</v>
      </c>
      <c r="I55" s="44">
        <f t="shared" si="26"/>
        <v>8.1968463053144508E-2</v>
      </c>
      <c r="J55" s="44">
        <f t="shared" si="26"/>
        <v>2.5211669944243367E-2</v>
      </c>
      <c r="K55" s="44">
        <f t="shared" si="26"/>
        <v>2.4333131994723092E-3</v>
      </c>
      <c r="L55" s="44"/>
      <c r="N55" s="45"/>
    </row>
    <row r="56" spans="1:14" x14ac:dyDescent="0.3">
      <c r="A56" s="24">
        <v>0.3</v>
      </c>
      <c r="B56" s="24">
        <v>1</v>
      </c>
      <c r="C56" s="24" t="str">
        <f t="shared" si="24"/>
        <v>hhd-2</v>
      </c>
      <c r="D56" s="24">
        <f t="shared" si="25"/>
        <v>0.25000000000000006</v>
      </c>
      <c r="E56" s="24">
        <f t="shared" si="25"/>
        <v>0.25000000000000006</v>
      </c>
      <c r="F56" s="24">
        <f t="shared" si="25"/>
        <v>0.25000000000000006</v>
      </c>
      <c r="G56" s="24">
        <f t="shared" si="25"/>
        <v>0.25000000000000006</v>
      </c>
      <c r="H56" s="44">
        <f t="shared" si="26"/>
        <v>0.1798719781570875</v>
      </c>
      <c r="I56" s="44">
        <f t="shared" si="26"/>
        <v>0.10818661292130899</v>
      </c>
      <c r="J56" s="44">
        <f t="shared" si="26"/>
        <v>3.574247980214975E-2</v>
      </c>
      <c r="K56" s="44">
        <f t="shared" si="26"/>
        <v>3.0965351024999999E-3</v>
      </c>
      <c r="L56" s="44"/>
      <c r="N56" s="45"/>
    </row>
    <row r="57" spans="1:14" x14ac:dyDescent="0.3">
      <c r="A57" s="24">
        <v>0.4</v>
      </c>
      <c r="B57" s="24">
        <v>1</v>
      </c>
      <c r="C57" s="24" t="str">
        <f t="shared" si="24"/>
        <v>hhd-3</v>
      </c>
      <c r="D57" s="24">
        <f t="shared" si="25"/>
        <v>0.15000000000000002</v>
      </c>
      <c r="E57" s="24">
        <f t="shared" si="25"/>
        <v>0.15000000000000002</v>
      </c>
      <c r="F57" s="24">
        <f t="shared" si="25"/>
        <v>0.15000000000000002</v>
      </c>
      <c r="G57" s="24">
        <f t="shared" si="25"/>
        <v>0.15000000000000002</v>
      </c>
      <c r="H57" s="44">
        <f t="shared" si="26"/>
        <v>0.14583688970759207</v>
      </c>
      <c r="I57" s="44">
        <f t="shared" si="26"/>
        <v>0.13855309634116328</v>
      </c>
      <c r="J57" s="44">
        <f t="shared" si="26"/>
        <v>4.5573120231512242E-2</v>
      </c>
      <c r="K57" s="44">
        <f t="shared" si="26"/>
        <v>7.3810109458281817E-3</v>
      </c>
      <c r="L57" s="44"/>
      <c r="N57" s="45"/>
    </row>
    <row r="58" spans="1:14" x14ac:dyDescent="0.3">
      <c r="A58" s="24">
        <v>0.5</v>
      </c>
      <c r="B58" s="24">
        <v>1</v>
      </c>
      <c r="C58" s="24" t="str">
        <f t="shared" si="24"/>
        <v>hhd-4</v>
      </c>
      <c r="D58" s="24">
        <f t="shared" si="25"/>
        <v>5.0000000000000044E-2</v>
      </c>
      <c r="E58" s="24">
        <f t="shared" si="25"/>
        <v>5.0000000000000044E-2</v>
      </c>
      <c r="F58" s="24">
        <f t="shared" si="25"/>
        <v>5.0000000000000044E-2</v>
      </c>
      <c r="G58" s="24">
        <f t="shared" si="25"/>
        <v>5.0000000000000044E-2</v>
      </c>
      <c r="H58" s="44">
        <f t="shared" si="26"/>
        <v>0.14919671422393185</v>
      </c>
      <c r="I58" s="44">
        <f t="shared" si="26"/>
        <v>0.13315139655553157</v>
      </c>
      <c r="J58" s="44">
        <f t="shared" si="26"/>
        <v>6.010752783070613E-2</v>
      </c>
      <c r="K58" s="44">
        <f t="shared" si="26"/>
        <v>8.6489438715078946E-3</v>
      </c>
      <c r="L58" s="44"/>
      <c r="N58" s="45"/>
    </row>
    <row r="59" spans="1:14" x14ac:dyDescent="0.3">
      <c r="A59" s="24">
        <v>0.6</v>
      </c>
      <c r="B59" s="24">
        <v>1</v>
      </c>
      <c r="C59" s="24" t="str">
        <f t="shared" si="24"/>
        <v>hhd-5</v>
      </c>
      <c r="D59" s="24">
        <f t="shared" si="25"/>
        <v>-4.9999999999999933E-2</v>
      </c>
      <c r="E59" s="24">
        <f t="shared" si="25"/>
        <v>-4.9999999999999933E-2</v>
      </c>
      <c r="F59" s="24">
        <f t="shared" si="25"/>
        <v>-4.9999999999999933E-2</v>
      </c>
      <c r="G59" s="24">
        <f t="shared" si="25"/>
        <v>-4.9999999999999933E-2</v>
      </c>
      <c r="H59" s="44">
        <f t="shared" si="26"/>
        <v>0.11050295164240646</v>
      </c>
      <c r="I59" s="44">
        <f t="shared" si="26"/>
        <v>0.10236684434800691</v>
      </c>
      <c r="J59" s="44">
        <f t="shared" si="26"/>
        <v>7.4884378085192882E-2</v>
      </c>
      <c r="K59" s="44">
        <f t="shared" si="26"/>
        <v>1.5573968456613142E-2</v>
      </c>
      <c r="L59" s="44"/>
      <c r="N59" s="45"/>
    </row>
    <row r="60" spans="1:14" x14ac:dyDescent="0.3">
      <c r="A60" s="24">
        <v>0.7</v>
      </c>
      <c r="B60" s="24">
        <v>1</v>
      </c>
      <c r="C60" s="24" t="str">
        <f t="shared" si="24"/>
        <v>hhd-6</v>
      </c>
      <c r="D60" s="24">
        <f t="shared" si="25"/>
        <v>-0.14999999999999991</v>
      </c>
      <c r="E60" s="24">
        <f t="shared" si="25"/>
        <v>-0.14999999999999991</v>
      </c>
      <c r="F60" s="24">
        <f t="shared" si="25"/>
        <v>-0.14999999999999991</v>
      </c>
      <c r="G60" s="24">
        <f t="shared" si="25"/>
        <v>-0.14999999999999991</v>
      </c>
      <c r="H60" s="44">
        <f t="shared" si="26"/>
        <v>8.8149358936486205E-2</v>
      </c>
      <c r="I60" s="44">
        <f t="shared" si="26"/>
        <v>0.10469111811123136</v>
      </c>
      <c r="J60" s="44">
        <f t="shared" si="26"/>
        <v>7.857078652134053E-2</v>
      </c>
      <c r="K60" s="44">
        <f t="shared" si="26"/>
        <v>2.3556251450538308E-2</v>
      </c>
      <c r="L60" s="44"/>
    </row>
    <row r="61" spans="1:14" x14ac:dyDescent="0.3">
      <c r="A61" s="24">
        <v>0.8</v>
      </c>
      <c r="B61" s="24">
        <v>1</v>
      </c>
      <c r="C61" s="24" t="str">
        <f t="shared" si="24"/>
        <v>hhd-7</v>
      </c>
      <c r="D61" s="24">
        <f t="shared" si="25"/>
        <v>-0.25</v>
      </c>
      <c r="E61" s="24">
        <f t="shared" si="25"/>
        <v>-0.25</v>
      </c>
      <c r="F61" s="24">
        <f t="shared" si="25"/>
        <v>-0.25</v>
      </c>
      <c r="G61" s="24">
        <f t="shared" si="25"/>
        <v>-0.25</v>
      </c>
      <c r="H61" s="44">
        <f t="shared" si="26"/>
        <v>5.6198959242752547E-2</v>
      </c>
      <c r="I61" s="44">
        <f t="shared" si="26"/>
        <v>0.10933814356746374</v>
      </c>
      <c r="J61" s="44">
        <f t="shared" si="26"/>
        <v>9.8397714185492258E-2</v>
      </c>
      <c r="K61" s="44">
        <f t="shared" si="26"/>
        <v>4.7700413385976421E-2</v>
      </c>
      <c r="L61" s="44"/>
    </row>
    <row r="62" spans="1:14" x14ac:dyDescent="0.3">
      <c r="A62" s="24">
        <v>0.9</v>
      </c>
      <c r="B62" s="24">
        <v>1</v>
      </c>
      <c r="C62" s="24" t="str">
        <f t="shared" si="24"/>
        <v>hhd-8</v>
      </c>
      <c r="D62" s="24">
        <f t="shared" si="25"/>
        <v>-0.35</v>
      </c>
      <c r="E62" s="24">
        <f t="shared" si="25"/>
        <v>-0.35</v>
      </c>
      <c r="F62" s="24">
        <f t="shared" si="25"/>
        <v>-0.35</v>
      </c>
      <c r="G62" s="24">
        <f t="shared" si="25"/>
        <v>-0.35</v>
      </c>
      <c r="H62" s="44">
        <f t="shared" si="26"/>
        <v>3.600183637825119E-2</v>
      </c>
      <c r="I62" s="44">
        <f t="shared" si="26"/>
        <v>9.0722277035343191E-2</v>
      </c>
      <c r="J62" s="44">
        <f t="shared" si="26"/>
        <v>0.15249954043210967</v>
      </c>
      <c r="K62" s="44">
        <f t="shared" si="26"/>
        <v>0.15572612307986242</v>
      </c>
      <c r="L62" s="44"/>
    </row>
    <row r="63" spans="1:14" x14ac:dyDescent="0.3">
      <c r="A63" s="24">
        <v>1</v>
      </c>
      <c r="B63" s="24">
        <v>1</v>
      </c>
      <c r="C63" s="24" t="str">
        <f t="shared" si="24"/>
        <v>hhd-9</v>
      </c>
      <c r="D63" s="24">
        <f t="shared" si="25"/>
        <v>-0.44999999999999996</v>
      </c>
      <c r="E63" s="24">
        <f t="shared" si="25"/>
        <v>-0.44999999999999996</v>
      </c>
      <c r="F63" s="24">
        <f t="shared" si="25"/>
        <v>-0.44999999999999996</v>
      </c>
      <c r="G63" s="24">
        <f t="shared" si="25"/>
        <v>-0.44999999999999996</v>
      </c>
      <c r="H63" s="44">
        <f t="shared" si="26"/>
        <v>1.1525875717254245E-2</v>
      </c>
      <c r="I63" s="44">
        <f t="shared" si="26"/>
        <v>3.2958922034897475E-2</v>
      </c>
      <c r="J63" s="44">
        <f t="shared" si="26"/>
        <v>0.17079232732583693</v>
      </c>
      <c r="K63" s="44">
        <f t="shared" si="26"/>
        <v>0.34790038671633378</v>
      </c>
      <c r="L63" s="44"/>
    </row>
    <row r="64" spans="1:14" x14ac:dyDescent="0.3">
      <c r="C64" s="24" t="s">
        <v>311</v>
      </c>
      <c r="D64" s="24">
        <f>SUM(D54:D63)</f>
        <v>0</v>
      </c>
      <c r="E64" s="24">
        <f t="shared" ref="E64:G64" si="27">SUM(E54:E63)</f>
        <v>0</v>
      </c>
      <c r="F64" s="24">
        <f t="shared" si="27"/>
        <v>0</v>
      </c>
      <c r="G64" s="24">
        <f t="shared" si="27"/>
        <v>0</v>
      </c>
      <c r="H64" s="24">
        <f>SUM(H54:H63)</f>
        <v>1.0767573432378788</v>
      </c>
      <c r="I64" s="24">
        <f>SUM(I54:I63)</f>
        <v>0.94433297446992581</v>
      </c>
      <c r="J64" s="24">
        <f t="shared" ref="J64:K64" si="28">SUM(J54:J63)</f>
        <v>0.75374440154140243</v>
      </c>
      <c r="K64" s="24">
        <f t="shared" si="28"/>
        <v>0.61380437594063642</v>
      </c>
    </row>
    <row r="65" spans="3:7" x14ac:dyDescent="0.3">
      <c r="C65" s="24" t="s">
        <v>312</v>
      </c>
      <c r="D65" s="24">
        <f>-1*1</f>
        <v>-1</v>
      </c>
      <c r="E65" s="24">
        <f>-1*1</f>
        <v>-1</v>
      </c>
      <c r="F65" s="24">
        <f>-1*1</f>
        <v>-1</v>
      </c>
      <c r="G65" s="24">
        <f>-1*1</f>
        <v>-1</v>
      </c>
    </row>
    <row r="66" spans="3:7" x14ac:dyDescent="0.3">
      <c r="C66" s="24" t="s">
        <v>313</v>
      </c>
      <c r="D66" s="24">
        <f>0.55*1</f>
        <v>0.55000000000000004</v>
      </c>
      <c r="E66" s="24">
        <f>0.55*1</f>
        <v>0.55000000000000004</v>
      </c>
      <c r="F66" s="24">
        <f>0.55*1</f>
        <v>0.55000000000000004</v>
      </c>
      <c r="G66" s="24">
        <f>0.55*1</f>
        <v>0.55000000000000004</v>
      </c>
    </row>
  </sheetData>
  <conditionalFormatting sqref="O4:R31">
    <cfRule type="cellIs" dxfId="0" priority="1" operator="equal">
      <formula>"eps"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3"/>
  <sheetViews>
    <sheetView topLeftCell="A8" zoomScale="85" zoomScaleNormal="85" workbookViewId="0">
      <selection activeCell="C20" sqref="C20"/>
    </sheetView>
  </sheetViews>
  <sheetFormatPr defaultRowHeight="14.4" x14ac:dyDescent="0.3"/>
  <cols>
    <col min="2" max="2" width="12.5546875" customWidth="1"/>
    <col min="3" max="3" width="15.5546875" customWidth="1"/>
  </cols>
  <sheetData>
    <row r="1" spans="1:6" ht="18.75" x14ac:dyDescent="0.3">
      <c r="A1" s="1" t="s">
        <v>0</v>
      </c>
    </row>
    <row r="5" spans="1:6" ht="15" x14ac:dyDescent="0.25">
      <c r="A5" s="2" t="s">
        <v>4</v>
      </c>
    </row>
    <row r="6" spans="1:6" ht="15" x14ac:dyDescent="0.25">
      <c r="A6" s="3"/>
      <c r="B6" s="3"/>
      <c r="C6" s="3"/>
      <c r="D6" s="3" t="s">
        <v>1</v>
      </c>
      <c r="E6" s="3" t="s">
        <v>2</v>
      </c>
    </row>
    <row r="7" spans="1:6" ht="15" x14ac:dyDescent="0.25">
      <c r="A7" t="s">
        <v>9</v>
      </c>
      <c r="B7" t="s">
        <v>5</v>
      </c>
      <c r="C7" t="s">
        <v>10</v>
      </c>
      <c r="D7">
        <v>1</v>
      </c>
    </row>
    <row r="8" spans="1:6" ht="15" x14ac:dyDescent="0.25">
      <c r="A8" t="s">
        <v>9</v>
      </c>
      <c r="B8" t="s">
        <v>6</v>
      </c>
      <c r="C8" t="s">
        <v>11</v>
      </c>
      <c r="D8">
        <v>1</v>
      </c>
    </row>
    <row r="9" spans="1:6" s="24" customFormat="1" ht="15" x14ac:dyDescent="0.25">
      <c r="A9" s="24" t="s">
        <v>9</v>
      </c>
      <c r="B9" s="24" t="s">
        <v>234</v>
      </c>
      <c r="C9" s="24" t="s">
        <v>232</v>
      </c>
      <c r="D9" s="24">
        <v>1</v>
      </c>
    </row>
    <row r="10" spans="1:6" s="24" customFormat="1" ht="15" x14ac:dyDescent="0.25">
      <c r="A10" s="24" t="s">
        <v>9</v>
      </c>
      <c r="B10" s="24" t="s">
        <v>235</v>
      </c>
      <c r="C10" s="24" t="s">
        <v>237</v>
      </c>
      <c r="D10" s="24">
        <v>1</v>
      </c>
    </row>
    <row r="11" spans="1:6" ht="15" x14ac:dyDescent="0.25">
      <c r="A11" t="s">
        <v>9</v>
      </c>
      <c r="B11" t="s">
        <v>7</v>
      </c>
      <c r="C11" t="s">
        <v>233</v>
      </c>
      <c r="D11">
        <v>1</v>
      </c>
    </row>
    <row r="12" spans="1:6" s="24" customFormat="1" ht="15" x14ac:dyDescent="0.25">
      <c r="A12" s="24" t="s">
        <v>9</v>
      </c>
      <c r="B12" s="24" t="s">
        <v>258</v>
      </c>
      <c r="C12" s="24" t="s">
        <v>259</v>
      </c>
      <c r="D12" s="24">
        <v>1</v>
      </c>
    </row>
    <row r="13" spans="1:6" s="24" customFormat="1" ht="15" x14ac:dyDescent="0.25">
      <c r="A13" s="24" t="s">
        <v>9</v>
      </c>
      <c r="B13" s="24" t="s">
        <v>270</v>
      </c>
      <c r="C13" s="24" t="s">
        <v>269</v>
      </c>
      <c r="D13" s="24">
        <v>1</v>
      </c>
    </row>
    <row r="14" spans="1:6" s="24" customFormat="1" ht="15" x14ac:dyDescent="0.25">
      <c r="A14" s="24" t="s">
        <v>140</v>
      </c>
      <c r="B14" s="24" t="s">
        <v>267</v>
      </c>
      <c r="C14" s="24" t="s">
        <v>271</v>
      </c>
      <c r="D14" s="24">
        <v>2</v>
      </c>
      <c r="F14" s="24" t="s">
        <v>139</v>
      </c>
    </row>
    <row r="15" spans="1:6" ht="15" x14ac:dyDescent="0.25">
      <c r="A15" t="s">
        <v>9</v>
      </c>
      <c r="B15" t="s">
        <v>22</v>
      </c>
      <c r="C15" t="s">
        <v>102</v>
      </c>
      <c r="D15">
        <v>1</v>
      </c>
    </row>
    <row r="16" spans="1:6" ht="15" x14ac:dyDescent="0.25">
      <c r="A16" t="s">
        <v>140</v>
      </c>
      <c r="B16" t="s">
        <v>23</v>
      </c>
      <c r="C16" t="s">
        <v>103</v>
      </c>
      <c r="D16">
        <v>2</v>
      </c>
      <c r="F16" t="s">
        <v>139</v>
      </c>
    </row>
    <row r="17" spans="1:5" ht="15" x14ac:dyDescent="0.25">
      <c r="A17" t="s">
        <v>3</v>
      </c>
      <c r="B17" t="s">
        <v>168</v>
      </c>
      <c r="C17" t="s">
        <v>138</v>
      </c>
      <c r="D17">
        <v>1</v>
      </c>
      <c r="E17">
        <v>1</v>
      </c>
    </row>
    <row r="18" spans="1:5" ht="15" x14ac:dyDescent="0.25">
      <c r="A18" t="s">
        <v>3</v>
      </c>
      <c r="B18" t="s">
        <v>169</v>
      </c>
      <c r="C18" t="s">
        <v>97</v>
      </c>
      <c r="D18">
        <v>2</v>
      </c>
      <c r="E18">
        <v>2</v>
      </c>
    </row>
    <row r="19" spans="1:5" ht="15" x14ac:dyDescent="0.25">
      <c r="A19" t="s">
        <v>3</v>
      </c>
      <c r="B19" t="s">
        <v>170</v>
      </c>
      <c r="C19" t="s">
        <v>98</v>
      </c>
      <c r="D19">
        <v>1</v>
      </c>
      <c r="E19">
        <v>2</v>
      </c>
    </row>
    <row r="20" spans="1:5" ht="15" x14ac:dyDescent="0.25">
      <c r="A20" t="s">
        <v>3</v>
      </c>
      <c r="B20" t="s">
        <v>171</v>
      </c>
      <c r="C20" t="s">
        <v>99</v>
      </c>
      <c r="D20">
        <v>1</v>
      </c>
      <c r="E20">
        <v>2</v>
      </c>
    </row>
    <row r="21" spans="1:5" ht="15" x14ac:dyDescent="0.25">
      <c r="A21" t="s">
        <v>3</v>
      </c>
      <c r="B21" t="s">
        <v>212</v>
      </c>
      <c r="C21" t="s">
        <v>213</v>
      </c>
      <c r="D21">
        <v>1</v>
      </c>
      <c r="E21">
        <v>2</v>
      </c>
    </row>
    <row r="22" spans="1:5" ht="15" x14ac:dyDescent="0.25">
      <c r="A22" t="s">
        <v>3</v>
      </c>
      <c r="B22" t="s">
        <v>206</v>
      </c>
      <c r="C22" t="s">
        <v>100</v>
      </c>
      <c r="D22">
        <v>2</v>
      </c>
      <c r="E22">
        <v>2</v>
      </c>
    </row>
    <row r="23" spans="1:5" ht="15" x14ac:dyDescent="0.25">
      <c r="A23" t="s">
        <v>3</v>
      </c>
      <c r="B23" t="s">
        <v>172</v>
      </c>
      <c r="C23" t="s">
        <v>101</v>
      </c>
      <c r="D23">
        <v>1</v>
      </c>
      <c r="E23">
        <v>2</v>
      </c>
    </row>
    <row r="24" spans="1:5" ht="15" x14ac:dyDescent="0.25">
      <c r="A24" t="s">
        <v>3</v>
      </c>
      <c r="B24" t="s">
        <v>173</v>
      </c>
      <c r="C24" t="s">
        <v>175</v>
      </c>
      <c r="D24">
        <v>1</v>
      </c>
      <c r="E24">
        <v>2</v>
      </c>
    </row>
    <row r="25" spans="1:5" ht="15" x14ac:dyDescent="0.25">
      <c r="A25" t="s">
        <v>3</v>
      </c>
      <c r="B25" t="s">
        <v>185</v>
      </c>
      <c r="C25" t="s">
        <v>227</v>
      </c>
      <c r="D25">
        <v>2</v>
      </c>
      <c r="E25">
        <v>1</v>
      </c>
    </row>
    <row r="26" spans="1:5" ht="15" x14ac:dyDescent="0.25">
      <c r="A26" t="s">
        <v>3</v>
      </c>
      <c r="B26" t="s">
        <v>187</v>
      </c>
      <c r="C26" t="s">
        <v>228</v>
      </c>
      <c r="D26">
        <v>1</v>
      </c>
      <c r="E26">
        <v>1</v>
      </c>
    </row>
    <row r="27" spans="1:5" ht="15" x14ac:dyDescent="0.25">
      <c r="A27" t="s">
        <v>3</v>
      </c>
      <c r="B27" t="s">
        <v>186</v>
      </c>
      <c r="C27" t="s">
        <v>229</v>
      </c>
      <c r="D27">
        <v>1</v>
      </c>
      <c r="E27">
        <v>1</v>
      </c>
    </row>
    <row r="28" spans="1:5" ht="15" x14ac:dyDescent="0.25">
      <c r="A28" t="s">
        <v>3</v>
      </c>
      <c r="B28" t="s">
        <v>214</v>
      </c>
      <c r="C28" t="s">
        <v>230</v>
      </c>
      <c r="D28">
        <v>1</v>
      </c>
      <c r="E28">
        <v>1</v>
      </c>
    </row>
    <row r="29" spans="1:5" ht="15" x14ac:dyDescent="0.25">
      <c r="A29" t="s">
        <v>3</v>
      </c>
      <c r="B29" t="s">
        <v>188</v>
      </c>
      <c r="C29" t="s">
        <v>225</v>
      </c>
      <c r="D29">
        <v>2</v>
      </c>
      <c r="E29">
        <v>1</v>
      </c>
    </row>
    <row r="30" spans="1:5" ht="15" x14ac:dyDescent="0.25">
      <c r="A30" t="s">
        <v>3</v>
      </c>
      <c r="B30" t="s">
        <v>189</v>
      </c>
      <c r="C30" t="s">
        <v>226</v>
      </c>
      <c r="D30">
        <v>1</v>
      </c>
      <c r="E30">
        <v>1</v>
      </c>
    </row>
    <row r="31" spans="1:5" ht="15" x14ac:dyDescent="0.25">
      <c r="A31" t="s">
        <v>3</v>
      </c>
      <c r="B31" t="s">
        <v>190</v>
      </c>
      <c r="C31" t="s">
        <v>231</v>
      </c>
      <c r="D31">
        <v>1</v>
      </c>
      <c r="E31">
        <v>1</v>
      </c>
    </row>
    <row r="32" spans="1:5" ht="15" x14ac:dyDescent="0.25">
      <c r="A32" t="s">
        <v>3</v>
      </c>
      <c r="B32" t="s">
        <v>174</v>
      </c>
      <c r="C32" t="s">
        <v>144</v>
      </c>
      <c r="D32">
        <v>2</v>
      </c>
      <c r="E32">
        <v>1</v>
      </c>
    </row>
    <row r="33" spans="1:5" ht="15" x14ac:dyDescent="0.25">
      <c r="A33" t="s">
        <v>3</v>
      </c>
      <c r="B33" t="s">
        <v>202</v>
      </c>
      <c r="C33" t="s">
        <v>203</v>
      </c>
      <c r="D33">
        <v>1</v>
      </c>
      <c r="E33">
        <v>1</v>
      </c>
    </row>
    <row r="34" spans="1:5" ht="15" x14ac:dyDescent="0.25">
      <c r="A34" t="s">
        <v>3</v>
      </c>
      <c r="B34" t="s">
        <v>204</v>
      </c>
      <c r="C34" t="s">
        <v>205</v>
      </c>
      <c r="D34">
        <v>2</v>
      </c>
      <c r="E34">
        <v>1</v>
      </c>
    </row>
    <row r="35" spans="1:5" ht="15" x14ac:dyDescent="0.25">
      <c r="A35" t="s">
        <v>3</v>
      </c>
      <c r="B35" t="s">
        <v>299</v>
      </c>
      <c r="C35" t="s">
        <v>300</v>
      </c>
      <c r="D35">
        <v>1</v>
      </c>
      <c r="E35">
        <v>1</v>
      </c>
    </row>
    <row r="36" spans="1:5" ht="15" x14ac:dyDescent="0.25">
      <c r="A36" t="s">
        <v>3</v>
      </c>
      <c r="B36" t="s">
        <v>302</v>
      </c>
      <c r="C36" t="s">
        <v>303</v>
      </c>
      <c r="D36">
        <v>1</v>
      </c>
      <c r="E36">
        <v>1</v>
      </c>
    </row>
    <row r="37" spans="1:5" ht="15" x14ac:dyDescent="0.25">
      <c r="A37" t="s">
        <v>3</v>
      </c>
      <c r="B37" t="s">
        <v>314</v>
      </c>
      <c r="C37" t="s">
        <v>315</v>
      </c>
      <c r="D37">
        <v>2</v>
      </c>
      <c r="E37">
        <v>1</v>
      </c>
    </row>
    <row r="57" spans="1:6" x14ac:dyDescent="0.3">
      <c r="A57" s="24"/>
      <c r="B57" s="24"/>
      <c r="C57" s="24"/>
      <c r="D57" s="24"/>
      <c r="E57" s="24"/>
    </row>
    <row r="58" spans="1:6" x14ac:dyDescent="0.3">
      <c r="A58" s="24"/>
      <c r="B58" s="24"/>
      <c r="C58" s="24"/>
      <c r="D58" s="24"/>
      <c r="E58" s="24"/>
      <c r="F58" s="24"/>
    </row>
    <row r="59" spans="1:6" x14ac:dyDescent="0.3">
      <c r="A59" s="24"/>
      <c r="B59" s="24"/>
      <c r="C59" s="24"/>
      <c r="D59" s="24"/>
      <c r="E59" s="24"/>
      <c r="F59" s="24"/>
    </row>
    <row r="60" spans="1:6" x14ac:dyDescent="0.3">
      <c r="A60" s="24"/>
      <c r="B60" s="24"/>
      <c r="C60" s="24"/>
      <c r="D60" s="24"/>
      <c r="E60" s="24"/>
      <c r="F60" s="24"/>
    </row>
    <row r="61" spans="1:6" x14ac:dyDescent="0.3">
      <c r="A61" s="24"/>
      <c r="B61" s="24"/>
      <c r="C61" s="24"/>
      <c r="D61" s="24"/>
      <c r="E61" s="24"/>
      <c r="F61" s="24"/>
    </row>
    <row r="62" spans="1:6" x14ac:dyDescent="0.3">
      <c r="A62" s="24"/>
      <c r="B62" s="24"/>
      <c r="C62" s="24"/>
      <c r="D62" s="24"/>
      <c r="E62" s="24"/>
      <c r="F62" s="24"/>
    </row>
    <row r="63" spans="1:6" x14ac:dyDescent="0.3">
      <c r="A63" s="24"/>
      <c r="B63" s="24"/>
      <c r="C63" s="24"/>
      <c r="D63" s="24"/>
      <c r="E63" s="24"/>
      <c r="F63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82"/>
  <sheetViews>
    <sheetView tabSelected="1" zoomScale="90" zoomScaleNormal="90" workbookViewId="0">
      <pane ySplit="6" topLeftCell="A22" activePane="bottomLeft" state="frozen"/>
      <selection activeCell="F8" sqref="F8"/>
      <selection pane="bottomLeft" activeCell="I31" sqref="I31:I33"/>
    </sheetView>
  </sheetViews>
  <sheetFormatPr defaultRowHeight="14.4" x14ac:dyDescent="0.3"/>
  <cols>
    <col min="2" max="2" width="17.44140625" customWidth="1"/>
    <col min="3" max="3" width="13.5546875" style="24" customWidth="1"/>
    <col min="4" max="4" width="8.77734375" style="24"/>
    <col min="5" max="5" width="3.21875" customWidth="1"/>
    <col min="8" max="8" width="3.21875" customWidth="1"/>
    <col min="15" max="15" width="11.44140625" customWidth="1"/>
    <col min="23" max="23" width="11.44140625" customWidth="1"/>
  </cols>
  <sheetData>
    <row r="1" spans="1:25" ht="18.75" x14ac:dyDescent="0.3">
      <c r="A1" s="1" t="s">
        <v>273</v>
      </c>
    </row>
    <row r="2" spans="1:25" ht="15" x14ac:dyDescent="0.25">
      <c r="K2" s="24"/>
    </row>
    <row r="3" spans="1:25" ht="15" x14ac:dyDescent="0.25">
      <c r="K3" s="24"/>
      <c r="L3" s="24"/>
    </row>
    <row r="4" spans="1:25" ht="15" x14ac:dyDescent="0.25">
      <c r="A4" s="2" t="s">
        <v>12</v>
      </c>
      <c r="F4" s="2" t="s">
        <v>13</v>
      </c>
      <c r="I4" s="2" t="s">
        <v>256</v>
      </c>
      <c r="K4" s="4" t="s">
        <v>15</v>
      </c>
    </row>
    <row r="5" spans="1:25" ht="15" x14ac:dyDescent="0.25">
      <c r="A5" s="4" t="s">
        <v>14</v>
      </c>
      <c r="B5" s="4" t="s">
        <v>238</v>
      </c>
      <c r="C5" s="4" t="s">
        <v>239</v>
      </c>
      <c r="D5" s="4" t="s">
        <v>236</v>
      </c>
      <c r="F5" s="4" t="s">
        <v>14</v>
      </c>
      <c r="G5" s="4" t="s">
        <v>15</v>
      </c>
      <c r="I5" s="4" t="s">
        <v>14</v>
      </c>
      <c r="K5" s="32" t="s">
        <v>266</v>
      </c>
      <c r="O5" s="33" t="s">
        <v>272</v>
      </c>
      <c r="S5" t="s">
        <v>267</v>
      </c>
    </row>
    <row r="6" spans="1:25" ht="15" x14ac:dyDescent="0.25">
      <c r="A6" t="s">
        <v>5</v>
      </c>
      <c r="B6" t="s">
        <v>6</v>
      </c>
      <c r="C6" s="24" t="s">
        <v>234</v>
      </c>
      <c r="D6" s="24" t="s">
        <v>235</v>
      </c>
      <c r="F6" t="s">
        <v>7</v>
      </c>
      <c r="G6" t="s">
        <v>8</v>
      </c>
      <c r="I6" t="s">
        <v>258</v>
      </c>
      <c r="K6" t="s">
        <v>8</v>
      </c>
      <c r="L6" t="s">
        <v>258</v>
      </c>
      <c r="O6" t="s">
        <v>268</v>
      </c>
      <c r="Q6" t="s">
        <v>270</v>
      </c>
      <c r="S6" t="s">
        <v>5</v>
      </c>
      <c r="T6" t="s">
        <v>270</v>
      </c>
    </row>
    <row r="7" spans="1:25" ht="15" x14ac:dyDescent="0.25">
      <c r="A7">
        <v>2006</v>
      </c>
      <c r="B7" s="24">
        <v>2007</v>
      </c>
      <c r="C7" s="24">
        <v>2006</v>
      </c>
      <c r="D7" s="24">
        <v>2055</v>
      </c>
      <c r="F7" t="s">
        <v>104</v>
      </c>
      <c r="G7" s="24" t="s">
        <v>274</v>
      </c>
      <c r="I7" s="24" t="s">
        <v>257</v>
      </c>
      <c r="K7" s="24" t="s">
        <v>274</v>
      </c>
      <c r="L7" s="24" t="s">
        <v>274</v>
      </c>
      <c r="O7" s="24" t="s">
        <v>274</v>
      </c>
      <c r="Q7" s="24" t="s">
        <v>279</v>
      </c>
      <c r="S7">
        <v>2007</v>
      </c>
      <c r="T7" t="str">
        <f>Q8</f>
        <v>C:\SATIM_DDPP_full</v>
      </c>
    </row>
    <row r="8" spans="1:25" ht="15" x14ac:dyDescent="0.25">
      <c r="A8" s="24">
        <v>2007</v>
      </c>
      <c r="B8" s="24">
        <v>2008</v>
      </c>
      <c r="C8" s="24">
        <v>2010</v>
      </c>
      <c r="D8" s="24">
        <v>2060</v>
      </c>
      <c r="F8" t="s">
        <v>16</v>
      </c>
      <c r="G8" s="24" t="s">
        <v>275</v>
      </c>
      <c r="I8" s="24" t="s">
        <v>260</v>
      </c>
      <c r="K8" s="24" t="s">
        <v>275</v>
      </c>
      <c r="L8" s="24" t="s">
        <v>275</v>
      </c>
      <c r="O8" s="24" t="s">
        <v>275</v>
      </c>
      <c r="Q8" s="24" t="s">
        <v>297</v>
      </c>
      <c r="Y8" s="24">
        <v>2006</v>
      </c>
    </row>
    <row r="9" spans="1:25" ht="15" x14ac:dyDescent="0.25">
      <c r="A9" s="24">
        <f t="shared" ref="A9:A40" si="0">A8+1</f>
        <v>2008</v>
      </c>
      <c r="B9" s="24">
        <v>2009</v>
      </c>
      <c r="C9" s="24">
        <v>2020</v>
      </c>
      <c r="D9" s="24">
        <v>2065</v>
      </c>
      <c r="F9" s="24" t="s">
        <v>219</v>
      </c>
      <c r="G9" s="24" t="s">
        <v>276</v>
      </c>
      <c r="I9" s="24" t="s">
        <v>261</v>
      </c>
      <c r="K9" s="24" t="s">
        <v>276</v>
      </c>
      <c r="L9" s="24" t="s">
        <v>276</v>
      </c>
      <c r="O9" s="24" t="s">
        <v>276</v>
      </c>
      <c r="W9" s="24"/>
      <c r="Y9" s="24">
        <v>2008</v>
      </c>
    </row>
    <row r="10" spans="1:25" ht="15" x14ac:dyDescent="0.25">
      <c r="A10" s="24">
        <f t="shared" si="0"/>
        <v>2009</v>
      </c>
      <c r="B10" s="24">
        <v>2010</v>
      </c>
      <c r="C10" s="24">
        <v>2030</v>
      </c>
      <c r="D10" s="24">
        <v>2070</v>
      </c>
      <c r="F10" s="24" t="s">
        <v>220</v>
      </c>
      <c r="G10" s="24" t="s">
        <v>277</v>
      </c>
      <c r="I10" s="24" t="s">
        <v>262</v>
      </c>
      <c r="K10" s="24" t="s">
        <v>277</v>
      </c>
      <c r="L10" s="24" t="s">
        <v>277</v>
      </c>
      <c r="N10" s="24"/>
      <c r="O10" s="24" t="s">
        <v>277</v>
      </c>
      <c r="W10" s="24"/>
      <c r="Y10" s="24">
        <v>2010</v>
      </c>
    </row>
    <row r="11" spans="1:25" ht="15" x14ac:dyDescent="0.25">
      <c r="A11" s="24">
        <f t="shared" si="0"/>
        <v>2010</v>
      </c>
      <c r="B11" s="24">
        <v>2011</v>
      </c>
      <c r="C11" s="24">
        <v>2040</v>
      </c>
      <c r="F11" s="24" t="s">
        <v>221</v>
      </c>
      <c r="G11" s="24"/>
      <c r="I11" s="24" t="s">
        <v>263</v>
      </c>
      <c r="K11" s="24"/>
      <c r="L11" s="24"/>
      <c r="W11" s="24"/>
      <c r="Y11" s="24">
        <f>Y10+5</f>
        <v>2015</v>
      </c>
    </row>
    <row r="12" spans="1:25" ht="15" x14ac:dyDescent="0.25">
      <c r="A12" s="24">
        <f t="shared" si="0"/>
        <v>2011</v>
      </c>
      <c r="B12" s="24">
        <f t="shared" ref="B12:B20" si="1">B11+1</f>
        <v>2012</v>
      </c>
      <c r="C12" s="24">
        <v>2050</v>
      </c>
      <c r="F12" s="24" t="s">
        <v>222</v>
      </c>
      <c r="I12" s="24" t="s">
        <v>264</v>
      </c>
      <c r="K12" s="24"/>
      <c r="O12" s="24"/>
      <c r="W12" s="24"/>
      <c r="Y12" s="24">
        <f t="shared" ref="Y12:Y15" si="2">Y11+5</f>
        <v>2020</v>
      </c>
    </row>
    <row r="13" spans="1:25" ht="15" x14ac:dyDescent="0.25">
      <c r="A13" s="24">
        <f t="shared" si="0"/>
        <v>2012</v>
      </c>
      <c r="B13" s="24">
        <f t="shared" si="1"/>
        <v>2013</v>
      </c>
      <c r="F13" s="24" t="s">
        <v>223</v>
      </c>
      <c r="G13" s="24"/>
      <c r="I13" s="24" t="s">
        <v>265</v>
      </c>
      <c r="O13" s="24"/>
      <c r="Y13" s="24">
        <f t="shared" si="2"/>
        <v>2025</v>
      </c>
    </row>
    <row r="14" spans="1:25" ht="15" x14ac:dyDescent="0.25">
      <c r="A14" s="24">
        <f t="shared" si="0"/>
        <v>2013</v>
      </c>
      <c r="B14" s="24">
        <f t="shared" si="1"/>
        <v>2014</v>
      </c>
      <c r="F14" s="24" t="s">
        <v>215</v>
      </c>
      <c r="G14" s="24"/>
      <c r="I14" s="24" t="s">
        <v>280</v>
      </c>
      <c r="O14" s="24"/>
      <c r="Y14" s="24">
        <f t="shared" si="2"/>
        <v>2030</v>
      </c>
    </row>
    <row r="15" spans="1:25" ht="15" x14ac:dyDescent="0.25">
      <c r="A15" s="24">
        <f t="shared" si="0"/>
        <v>2014</v>
      </c>
      <c r="B15" s="24">
        <f t="shared" si="1"/>
        <v>2015</v>
      </c>
      <c r="F15" s="24" t="s">
        <v>216</v>
      </c>
      <c r="G15" s="24"/>
      <c r="I15" s="24" t="s">
        <v>281</v>
      </c>
      <c r="M15" s="24"/>
      <c r="O15" s="24"/>
      <c r="Y15" s="24">
        <f t="shared" si="2"/>
        <v>2035</v>
      </c>
    </row>
    <row r="16" spans="1:25" ht="15" x14ac:dyDescent="0.25">
      <c r="A16" s="24">
        <f t="shared" si="0"/>
        <v>2015</v>
      </c>
      <c r="B16" s="24">
        <f t="shared" si="1"/>
        <v>2016</v>
      </c>
      <c r="F16" s="24" t="s">
        <v>217</v>
      </c>
      <c r="G16" s="24"/>
      <c r="I16" s="24" t="s">
        <v>282</v>
      </c>
      <c r="M16" s="24"/>
      <c r="O16" s="24"/>
    </row>
    <row r="17" spans="1:23" ht="15" x14ac:dyDescent="0.25">
      <c r="A17" s="24">
        <f t="shared" si="0"/>
        <v>2016</v>
      </c>
      <c r="B17" s="24">
        <f t="shared" si="1"/>
        <v>2017</v>
      </c>
      <c r="F17" s="24" t="s">
        <v>218</v>
      </c>
      <c r="I17" s="24" t="s">
        <v>283</v>
      </c>
      <c r="M17" s="24"/>
      <c r="O17" s="24"/>
    </row>
    <row r="18" spans="1:23" ht="15" x14ac:dyDescent="0.25">
      <c r="A18" s="24">
        <f t="shared" si="0"/>
        <v>2017</v>
      </c>
      <c r="B18" s="24">
        <f t="shared" si="1"/>
        <v>2018</v>
      </c>
      <c r="I18" s="24" t="s">
        <v>284</v>
      </c>
      <c r="K18" s="24"/>
      <c r="M18" s="24"/>
      <c r="O18" s="24"/>
      <c r="T18" s="24"/>
      <c r="W18" s="24"/>
    </row>
    <row r="19" spans="1:23" ht="15" x14ac:dyDescent="0.25">
      <c r="A19" s="24">
        <f t="shared" si="0"/>
        <v>2018</v>
      </c>
      <c r="B19" s="24">
        <f t="shared" si="1"/>
        <v>2019</v>
      </c>
      <c r="I19" s="24" t="s">
        <v>285</v>
      </c>
      <c r="M19" s="24"/>
      <c r="O19" s="24"/>
      <c r="T19" s="24"/>
      <c r="W19" s="24"/>
    </row>
    <row r="20" spans="1:23" ht="15" x14ac:dyDescent="0.25">
      <c r="A20" s="24">
        <f t="shared" si="0"/>
        <v>2019</v>
      </c>
      <c r="B20" s="24">
        <f t="shared" si="1"/>
        <v>2020</v>
      </c>
      <c r="I20" s="24" t="s">
        <v>286</v>
      </c>
      <c r="O20" s="24"/>
      <c r="T20" s="24"/>
    </row>
    <row r="21" spans="1:23" ht="15" x14ac:dyDescent="0.25">
      <c r="A21" s="24">
        <f t="shared" si="0"/>
        <v>2020</v>
      </c>
      <c r="B21" s="24">
        <f t="shared" ref="B21:B50" si="3">B20+1</f>
        <v>2021</v>
      </c>
      <c r="I21" s="24" t="s">
        <v>287</v>
      </c>
      <c r="O21" s="24"/>
      <c r="T21" s="24"/>
    </row>
    <row r="22" spans="1:23" ht="15" x14ac:dyDescent="0.25">
      <c r="A22" s="24">
        <f t="shared" si="0"/>
        <v>2021</v>
      </c>
      <c r="B22" s="24">
        <f t="shared" si="3"/>
        <v>2022</v>
      </c>
      <c r="I22" t="s">
        <v>291</v>
      </c>
      <c r="O22" s="24"/>
      <c r="T22" s="24"/>
    </row>
    <row r="23" spans="1:23" ht="15" x14ac:dyDescent="0.25">
      <c r="A23" s="24">
        <f t="shared" si="0"/>
        <v>2022</v>
      </c>
      <c r="B23" s="24">
        <f t="shared" si="3"/>
        <v>2023</v>
      </c>
      <c r="I23" s="24" t="s">
        <v>292</v>
      </c>
      <c r="O23" s="24"/>
      <c r="T23" s="24"/>
    </row>
    <row r="24" spans="1:23" ht="15" x14ac:dyDescent="0.25">
      <c r="A24" s="24">
        <f t="shared" si="0"/>
        <v>2023</v>
      </c>
      <c r="B24" s="24">
        <f t="shared" si="3"/>
        <v>2024</v>
      </c>
      <c r="I24" s="24" t="s">
        <v>293</v>
      </c>
      <c r="O24" s="24"/>
      <c r="T24" s="24"/>
    </row>
    <row r="25" spans="1:23" ht="15" x14ac:dyDescent="0.25">
      <c r="A25" s="24">
        <f t="shared" si="0"/>
        <v>2024</v>
      </c>
      <c r="B25" s="24">
        <f t="shared" si="3"/>
        <v>2025</v>
      </c>
      <c r="I25" s="24" t="s">
        <v>294</v>
      </c>
      <c r="O25" s="24"/>
      <c r="T25" s="24"/>
    </row>
    <row r="26" spans="1:23" ht="15" x14ac:dyDescent="0.25">
      <c r="A26" s="24">
        <f t="shared" si="0"/>
        <v>2025</v>
      </c>
      <c r="B26" s="24">
        <f t="shared" si="3"/>
        <v>2026</v>
      </c>
      <c r="I26" s="24" t="s">
        <v>295</v>
      </c>
      <c r="O26" s="24"/>
      <c r="T26" s="24"/>
    </row>
    <row r="27" spans="1:23" ht="15" x14ac:dyDescent="0.25">
      <c r="A27" s="24">
        <f t="shared" si="0"/>
        <v>2026</v>
      </c>
      <c r="B27" s="24">
        <f t="shared" si="3"/>
        <v>2027</v>
      </c>
      <c r="I27" s="24" t="s">
        <v>288</v>
      </c>
      <c r="O27" s="24"/>
      <c r="T27" s="24"/>
    </row>
    <row r="28" spans="1:23" ht="15" x14ac:dyDescent="0.25">
      <c r="A28" s="24">
        <f t="shared" si="0"/>
        <v>2027</v>
      </c>
      <c r="B28" s="24">
        <f t="shared" si="3"/>
        <v>2028</v>
      </c>
      <c r="I28" s="24" t="s">
        <v>289</v>
      </c>
      <c r="O28" s="24"/>
      <c r="T28" s="24"/>
    </row>
    <row r="29" spans="1:23" ht="15" x14ac:dyDescent="0.25">
      <c r="A29" s="24">
        <f t="shared" si="0"/>
        <v>2028</v>
      </c>
      <c r="B29" s="24">
        <f t="shared" si="3"/>
        <v>2029</v>
      </c>
      <c r="I29" s="24" t="s">
        <v>290</v>
      </c>
      <c r="O29" s="24"/>
      <c r="T29" s="24"/>
    </row>
    <row r="30" spans="1:23" ht="15" x14ac:dyDescent="0.25">
      <c r="A30" s="24">
        <f t="shared" si="0"/>
        <v>2029</v>
      </c>
      <c r="B30" s="24">
        <f t="shared" si="3"/>
        <v>2030</v>
      </c>
      <c r="I30" t="s">
        <v>296</v>
      </c>
      <c r="O30" s="24"/>
      <c r="T30" s="24"/>
    </row>
    <row r="31" spans="1:23" ht="15" x14ac:dyDescent="0.25">
      <c r="A31" s="24">
        <f t="shared" si="0"/>
        <v>2030</v>
      </c>
      <c r="B31" s="24">
        <f t="shared" si="3"/>
        <v>2031</v>
      </c>
      <c r="I31" s="24" t="s">
        <v>317</v>
      </c>
      <c r="O31" s="24"/>
      <c r="T31" s="24"/>
    </row>
    <row r="32" spans="1:23" ht="15" x14ac:dyDescent="0.25">
      <c r="A32" s="24">
        <f t="shared" si="0"/>
        <v>2031</v>
      </c>
      <c r="B32" s="24">
        <f t="shared" si="3"/>
        <v>2032</v>
      </c>
      <c r="I32" s="24" t="s">
        <v>318</v>
      </c>
      <c r="O32" s="24"/>
      <c r="T32" s="24"/>
    </row>
    <row r="33" spans="1:20" ht="15" x14ac:dyDescent="0.25">
      <c r="A33" s="24">
        <f t="shared" si="0"/>
        <v>2032</v>
      </c>
      <c r="B33" s="24">
        <f t="shared" si="3"/>
        <v>2033</v>
      </c>
      <c r="I33" s="24" t="s">
        <v>319</v>
      </c>
      <c r="O33" s="24"/>
      <c r="T33" s="24"/>
    </row>
    <row r="34" spans="1:20" ht="15" x14ac:dyDescent="0.25">
      <c r="A34" s="24">
        <f t="shared" si="0"/>
        <v>2033</v>
      </c>
      <c r="B34" s="24">
        <f t="shared" si="3"/>
        <v>2034</v>
      </c>
      <c r="I34" s="24" t="s">
        <v>320</v>
      </c>
      <c r="O34" s="24"/>
      <c r="T34" s="24"/>
    </row>
    <row r="35" spans="1:20" ht="15" x14ac:dyDescent="0.25">
      <c r="A35" s="24">
        <f t="shared" si="0"/>
        <v>2034</v>
      </c>
      <c r="B35" s="24">
        <f t="shared" si="3"/>
        <v>2035</v>
      </c>
      <c r="I35" s="24" t="s">
        <v>321</v>
      </c>
      <c r="O35" s="24"/>
      <c r="T35" s="24"/>
    </row>
    <row r="36" spans="1:20" ht="15" x14ac:dyDescent="0.25">
      <c r="A36" s="24">
        <f t="shared" si="0"/>
        <v>2035</v>
      </c>
      <c r="B36" s="24">
        <f t="shared" si="3"/>
        <v>2036</v>
      </c>
      <c r="O36" s="24"/>
      <c r="T36" s="24"/>
    </row>
    <row r="37" spans="1:20" ht="14.55" x14ac:dyDescent="0.35">
      <c r="A37" s="24">
        <f t="shared" si="0"/>
        <v>2036</v>
      </c>
      <c r="B37" s="24">
        <f t="shared" si="3"/>
        <v>2037</v>
      </c>
      <c r="O37" s="24"/>
      <c r="T37" s="24"/>
    </row>
    <row r="38" spans="1:20" ht="14.55" x14ac:dyDescent="0.35">
      <c r="A38" s="24">
        <f t="shared" si="0"/>
        <v>2037</v>
      </c>
      <c r="B38" s="24">
        <f t="shared" si="3"/>
        <v>2038</v>
      </c>
      <c r="O38" s="24"/>
      <c r="T38" s="24"/>
    </row>
    <row r="39" spans="1:20" ht="14.55" x14ac:dyDescent="0.35">
      <c r="A39" s="24">
        <f t="shared" si="0"/>
        <v>2038</v>
      </c>
      <c r="B39" s="24">
        <f t="shared" si="3"/>
        <v>2039</v>
      </c>
      <c r="O39" s="24"/>
      <c r="T39" s="24"/>
    </row>
    <row r="40" spans="1:20" ht="14.55" x14ac:dyDescent="0.35">
      <c r="A40" s="24">
        <f t="shared" si="0"/>
        <v>2039</v>
      </c>
      <c r="B40" s="24">
        <f t="shared" si="3"/>
        <v>2040</v>
      </c>
      <c r="O40" s="24"/>
      <c r="T40" s="24"/>
    </row>
    <row r="41" spans="1:20" ht="14.55" x14ac:dyDescent="0.35">
      <c r="A41" s="24">
        <f t="shared" ref="A41:A71" si="4">A40+1</f>
        <v>2040</v>
      </c>
      <c r="B41" s="24">
        <f t="shared" si="3"/>
        <v>2041</v>
      </c>
      <c r="O41" s="24"/>
    </row>
    <row r="42" spans="1:20" ht="14.55" x14ac:dyDescent="0.35">
      <c r="A42" s="24">
        <f t="shared" si="4"/>
        <v>2041</v>
      </c>
      <c r="B42" s="24">
        <f t="shared" si="3"/>
        <v>2042</v>
      </c>
      <c r="O42" s="24"/>
    </row>
    <row r="43" spans="1:20" ht="14.55" x14ac:dyDescent="0.35">
      <c r="A43" s="24">
        <f t="shared" si="4"/>
        <v>2042</v>
      </c>
      <c r="B43" s="24">
        <f t="shared" si="3"/>
        <v>2043</v>
      </c>
    </row>
    <row r="44" spans="1:20" ht="14.55" x14ac:dyDescent="0.35">
      <c r="A44" s="24">
        <f t="shared" si="4"/>
        <v>2043</v>
      </c>
      <c r="B44" s="24">
        <f t="shared" si="3"/>
        <v>2044</v>
      </c>
    </row>
    <row r="45" spans="1:20" ht="14.55" x14ac:dyDescent="0.35">
      <c r="A45" s="24">
        <f t="shared" si="4"/>
        <v>2044</v>
      </c>
      <c r="B45" s="24">
        <f t="shared" si="3"/>
        <v>2045</v>
      </c>
    </row>
    <row r="46" spans="1:20" ht="14.55" x14ac:dyDescent="0.35">
      <c r="A46" s="24">
        <f t="shared" si="4"/>
        <v>2045</v>
      </c>
      <c r="B46" s="24">
        <f t="shared" si="3"/>
        <v>2046</v>
      </c>
    </row>
    <row r="47" spans="1:20" ht="14.55" x14ac:dyDescent="0.35">
      <c r="A47" s="24">
        <f t="shared" si="4"/>
        <v>2046</v>
      </c>
      <c r="B47" s="24">
        <f t="shared" si="3"/>
        <v>2047</v>
      </c>
      <c r="N47" s="24"/>
    </row>
    <row r="48" spans="1:20" ht="14.55" x14ac:dyDescent="0.35">
      <c r="A48" s="24">
        <f t="shared" si="4"/>
        <v>2047</v>
      </c>
      <c r="B48" s="24">
        <f t="shared" si="3"/>
        <v>2048</v>
      </c>
      <c r="N48" s="24"/>
    </row>
    <row r="49" spans="1:2" ht="14.55" x14ac:dyDescent="0.35">
      <c r="A49" s="24">
        <f t="shared" si="4"/>
        <v>2048</v>
      </c>
      <c r="B49" s="24">
        <f t="shared" si="3"/>
        <v>2049</v>
      </c>
    </row>
    <row r="50" spans="1:2" ht="14.55" x14ac:dyDescent="0.35">
      <c r="A50" s="24">
        <f t="shared" si="4"/>
        <v>2049</v>
      </c>
      <c r="B50" s="24">
        <f t="shared" si="3"/>
        <v>2050</v>
      </c>
    </row>
    <row r="51" spans="1:2" ht="14.55" x14ac:dyDescent="0.35">
      <c r="A51" s="24">
        <f t="shared" si="4"/>
        <v>2050</v>
      </c>
      <c r="B51" s="24"/>
    </row>
    <row r="52" spans="1:2" ht="14.55" x14ac:dyDescent="0.35">
      <c r="A52" s="24">
        <f t="shared" si="4"/>
        <v>2051</v>
      </c>
      <c r="B52" s="24"/>
    </row>
    <row r="53" spans="1:2" ht="14.55" x14ac:dyDescent="0.35">
      <c r="A53" s="24">
        <f t="shared" si="4"/>
        <v>2052</v>
      </c>
      <c r="B53" s="24"/>
    </row>
    <row r="54" spans="1:2" ht="14.55" x14ac:dyDescent="0.35">
      <c r="A54" s="24">
        <f t="shared" si="4"/>
        <v>2053</v>
      </c>
      <c r="B54" s="24"/>
    </row>
    <row r="55" spans="1:2" x14ac:dyDescent="0.3">
      <c r="A55" s="24">
        <f t="shared" si="4"/>
        <v>2054</v>
      </c>
      <c r="B55" s="24"/>
    </row>
    <row r="56" spans="1:2" x14ac:dyDescent="0.3">
      <c r="A56" s="24">
        <f t="shared" si="4"/>
        <v>2055</v>
      </c>
      <c r="B56" s="24"/>
    </row>
    <row r="57" spans="1:2" x14ac:dyDescent="0.3">
      <c r="A57" s="24">
        <f t="shared" si="4"/>
        <v>2056</v>
      </c>
      <c r="B57" s="24"/>
    </row>
    <row r="58" spans="1:2" x14ac:dyDescent="0.3">
      <c r="A58" s="24">
        <f t="shared" si="4"/>
        <v>2057</v>
      </c>
      <c r="B58" s="24"/>
    </row>
    <row r="59" spans="1:2" x14ac:dyDescent="0.3">
      <c r="A59" s="24">
        <f t="shared" si="4"/>
        <v>2058</v>
      </c>
      <c r="B59" s="24"/>
    </row>
    <row r="60" spans="1:2" x14ac:dyDescent="0.3">
      <c r="A60" s="24">
        <f t="shared" si="4"/>
        <v>2059</v>
      </c>
      <c r="B60" s="24"/>
    </row>
    <row r="61" spans="1:2" x14ac:dyDescent="0.3">
      <c r="A61" s="24">
        <f t="shared" si="4"/>
        <v>2060</v>
      </c>
      <c r="B61" s="24"/>
    </row>
    <row r="62" spans="1:2" x14ac:dyDescent="0.3">
      <c r="A62" s="24">
        <f t="shared" si="4"/>
        <v>2061</v>
      </c>
      <c r="B62" s="24"/>
    </row>
    <row r="63" spans="1:2" x14ac:dyDescent="0.3">
      <c r="A63" s="24">
        <f t="shared" si="4"/>
        <v>2062</v>
      </c>
      <c r="B63" s="24"/>
    </row>
    <row r="64" spans="1:2" x14ac:dyDescent="0.3">
      <c r="A64" s="24">
        <f t="shared" si="4"/>
        <v>2063</v>
      </c>
      <c r="B64" s="24"/>
    </row>
    <row r="65" spans="1:2" x14ac:dyDescent="0.3">
      <c r="A65" s="24">
        <f t="shared" si="4"/>
        <v>2064</v>
      </c>
      <c r="B65" s="24"/>
    </row>
    <row r="66" spans="1:2" x14ac:dyDescent="0.3">
      <c r="A66" s="24">
        <f t="shared" si="4"/>
        <v>2065</v>
      </c>
      <c r="B66" s="24"/>
    </row>
    <row r="67" spans="1:2" x14ac:dyDescent="0.3">
      <c r="A67" s="24">
        <f t="shared" si="4"/>
        <v>2066</v>
      </c>
      <c r="B67" s="24"/>
    </row>
    <row r="68" spans="1:2" x14ac:dyDescent="0.3">
      <c r="A68" s="24">
        <f t="shared" si="4"/>
        <v>2067</v>
      </c>
      <c r="B68" s="24"/>
    </row>
    <row r="69" spans="1:2" x14ac:dyDescent="0.3">
      <c r="A69" s="24">
        <f t="shared" si="4"/>
        <v>2068</v>
      </c>
      <c r="B69" s="24"/>
    </row>
    <row r="70" spans="1:2" x14ac:dyDescent="0.3">
      <c r="A70" s="24">
        <f t="shared" si="4"/>
        <v>2069</v>
      </c>
      <c r="B70" s="24"/>
    </row>
    <row r="71" spans="1:2" x14ac:dyDescent="0.3">
      <c r="A71" s="24">
        <f t="shared" si="4"/>
        <v>2070</v>
      </c>
      <c r="B71" s="24"/>
    </row>
    <row r="73" spans="1:2" x14ac:dyDescent="0.3">
      <c r="A73" s="24"/>
    </row>
    <row r="74" spans="1:2" x14ac:dyDescent="0.3">
      <c r="A74" s="24"/>
    </row>
    <row r="75" spans="1:2" x14ac:dyDescent="0.3">
      <c r="A75" s="24"/>
    </row>
    <row r="81" spans="1:1" x14ac:dyDescent="0.3">
      <c r="A81" s="24"/>
    </row>
    <row r="82" spans="1:1" x14ac:dyDescent="0.3">
      <c r="A82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0"/>
  <sheetViews>
    <sheetView zoomScaleNormal="100" workbookViewId="0">
      <pane ySplit="6" topLeftCell="A7" activePane="bottomLeft" state="frozen"/>
      <selection activeCell="F8" sqref="F8"/>
      <selection pane="bottomLeft" activeCell="H9" sqref="H9"/>
    </sheetView>
  </sheetViews>
  <sheetFormatPr defaultRowHeight="14.4" x14ac:dyDescent="0.3"/>
  <cols>
    <col min="4" max="4" width="3.21875" customWidth="1"/>
    <col min="6" max="6" width="15.77734375" customWidth="1"/>
  </cols>
  <sheetData>
    <row r="1" spans="1:17" ht="18.75" x14ac:dyDescent="0.3">
      <c r="A1" s="17" t="s">
        <v>58</v>
      </c>
      <c r="B1" s="5"/>
      <c r="C1" s="5"/>
    </row>
    <row r="2" spans="1:17" ht="15" x14ac:dyDescent="0.25">
      <c r="A2" s="6"/>
      <c r="H2" s="35" t="s">
        <v>278</v>
      </c>
    </row>
    <row r="3" spans="1:17" ht="15" x14ac:dyDescent="0.25">
      <c r="B3" s="11"/>
      <c r="C3" s="11"/>
    </row>
    <row r="4" spans="1:17" ht="15" x14ac:dyDescent="0.25">
      <c r="A4" s="2" t="s">
        <v>18</v>
      </c>
      <c r="E4" s="7" t="s">
        <v>19</v>
      </c>
    </row>
    <row r="5" spans="1:17" ht="15" x14ac:dyDescent="0.25">
      <c r="A5" s="4" t="s">
        <v>20</v>
      </c>
      <c r="B5" s="4" t="s">
        <v>21</v>
      </c>
      <c r="C5" s="4"/>
      <c r="D5" s="7"/>
      <c r="F5" s="4"/>
      <c r="G5" s="4" t="s">
        <v>17</v>
      </c>
      <c r="H5" s="4"/>
    </row>
    <row r="6" spans="1:17" ht="15" x14ac:dyDescent="0.25">
      <c r="A6" s="8" t="s">
        <v>22</v>
      </c>
      <c r="B6" t="s">
        <v>23</v>
      </c>
      <c r="G6" s="9"/>
      <c r="H6" s="10" t="str">
        <f>Sets!F8</f>
        <v>base</v>
      </c>
      <c r="I6" s="10" t="str">
        <f>Sets!F9</f>
        <v>sim1</v>
      </c>
      <c r="J6" s="10" t="str">
        <f>Sets!F10</f>
        <v>sim2</v>
      </c>
      <c r="K6" s="10" t="str">
        <f>Sets!F11</f>
        <v>sim3</v>
      </c>
      <c r="L6" s="10" t="str">
        <f>Sets!F12</f>
        <v>sim4</v>
      </c>
      <c r="M6" s="10" t="str">
        <f>Sets!F13</f>
        <v>sim5</v>
      </c>
      <c r="N6" s="10" t="str">
        <f>Sets!F14</f>
        <v>sim6</v>
      </c>
      <c r="O6" s="10" t="str">
        <f>Sets!F15</f>
        <v>sim7</v>
      </c>
      <c r="P6" s="10" t="str">
        <f>Sets!F16</f>
        <v>sim8</v>
      </c>
      <c r="Q6" s="10" t="str">
        <f>Sets!F17</f>
        <v>sim9</v>
      </c>
    </row>
    <row r="7" spans="1:17" ht="15" x14ac:dyDescent="0.25">
      <c r="A7" s="9"/>
      <c r="B7" s="24" t="s">
        <v>64</v>
      </c>
      <c r="C7" t="s">
        <v>109</v>
      </c>
      <c r="D7" s="9"/>
      <c r="E7" s="7" t="s">
        <v>25</v>
      </c>
      <c r="F7" s="9" t="s">
        <v>26</v>
      </c>
      <c r="G7" s="9" t="s">
        <v>27</v>
      </c>
      <c r="H7">
        <v>1</v>
      </c>
      <c r="I7" s="24">
        <f>$H7</f>
        <v>1</v>
      </c>
      <c r="J7" s="24">
        <f>$H7</f>
        <v>1</v>
      </c>
      <c r="K7" s="24">
        <f t="shared" ref="K7:Q19" si="0">$H7</f>
        <v>1</v>
      </c>
      <c r="L7" s="24">
        <f t="shared" si="0"/>
        <v>1</v>
      </c>
      <c r="M7" s="24">
        <f t="shared" si="0"/>
        <v>1</v>
      </c>
      <c r="N7" s="24">
        <f t="shared" si="0"/>
        <v>1</v>
      </c>
      <c r="O7" s="24">
        <f t="shared" si="0"/>
        <v>1</v>
      </c>
      <c r="P7" s="24">
        <f t="shared" si="0"/>
        <v>1</v>
      </c>
      <c r="Q7" s="24">
        <f t="shared" si="0"/>
        <v>1</v>
      </c>
    </row>
    <row r="8" spans="1:17" ht="15" x14ac:dyDescent="0.25">
      <c r="B8" s="24" t="s">
        <v>60</v>
      </c>
      <c r="C8" t="s">
        <v>242</v>
      </c>
      <c r="D8" s="9"/>
      <c r="E8" s="7"/>
      <c r="F8" s="9" t="s">
        <v>29</v>
      </c>
      <c r="G8" s="9" t="s">
        <v>30</v>
      </c>
      <c r="H8">
        <v>4</v>
      </c>
      <c r="I8" s="24">
        <v>4</v>
      </c>
      <c r="J8" s="24">
        <v>4</v>
      </c>
      <c r="K8" s="24">
        <v>4</v>
      </c>
      <c r="L8" s="24">
        <v>4</v>
      </c>
      <c r="M8" s="24">
        <f t="shared" si="0"/>
        <v>4</v>
      </c>
      <c r="N8" s="24">
        <f t="shared" si="0"/>
        <v>4</v>
      </c>
      <c r="O8" s="24">
        <f t="shared" si="0"/>
        <v>4</v>
      </c>
      <c r="P8" s="24">
        <f t="shared" si="0"/>
        <v>4</v>
      </c>
      <c r="Q8" s="24">
        <f t="shared" si="0"/>
        <v>4</v>
      </c>
    </row>
    <row r="9" spans="1:17" ht="15" x14ac:dyDescent="0.25">
      <c r="B9" s="24" t="s">
        <v>60</v>
      </c>
      <c r="C9" s="24" t="s">
        <v>249</v>
      </c>
      <c r="E9" s="7"/>
      <c r="F9" s="9" t="s">
        <v>32</v>
      </c>
      <c r="G9" s="9" t="s">
        <v>33</v>
      </c>
      <c r="H9" s="24">
        <v>6</v>
      </c>
      <c r="I9" s="24">
        <f t="shared" ref="I9:J19" si="1">$H9</f>
        <v>6</v>
      </c>
      <c r="J9" s="24">
        <f t="shared" si="1"/>
        <v>6</v>
      </c>
      <c r="K9" s="24">
        <f t="shared" si="0"/>
        <v>6</v>
      </c>
      <c r="L9" s="24">
        <f t="shared" si="0"/>
        <v>6</v>
      </c>
      <c r="M9" s="24">
        <f t="shared" si="0"/>
        <v>6</v>
      </c>
      <c r="N9" s="24">
        <f t="shared" si="0"/>
        <v>6</v>
      </c>
      <c r="O9" s="24">
        <f t="shared" si="0"/>
        <v>6</v>
      </c>
      <c r="P9" s="24">
        <f t="shared" si="0"/>
        <v>6</v>
      </c>
      <c r="Q9" s="24">
        <f t="shared" si="0"/>
        <v>6</v>
      </c>
    </row>
    <row r="10" spans="1:17" ht="15" x14ac:dyDescent="0.25">
      <c r="B10" s="24"/>
      <c r="E10" s="12"/>
      <c r="F10" s="15" t="s">
        <v>35</v>
      </c>
      <c r="G10" s="15" t="s">
        <v>36</v>
      </c>
      <c r="H10" s="3">
        <v>1</v>
      </c>
      <c r="I10" s="3">
        <f t="shared" si="1"/>
        <v>1</v>
      </c>
      <c r="J10" s="3">
        <f t="shared" si="1"/>
        <v>1</v>
      </c>
      <c r="K10" s="3">
        <f t="shared" si="0"/>
        <v>1</v>
      </c>
      <c r="L10" s="3">
        <f t="shared" si="0"/>
        <v>1</v>
      </c>
      <c r="M10" s="3">
        <f t="shared" si="0"/>
        <v>1</v>
      </c>
      <c r="N10" s="3">
        <f t="shared" si="0"/>
        <v>1</v>
      </c>
      <c r="O10" s="3">
        <f t="shared" si="0"/>
        <v>1</v>
      </c>
      <c r="P10" s="3">
        <f t="shared" si="0"/>
        <v>1</v>
      </c>
      <c r="Q10" s="3">
        <f t="shared" si="0"/>
        <v>1</v>
      </c>
    </row>
    <row r="11" spans="1:17" ht="15" x14ac:dyDescent="0.25">
      <c r="B11" s="24"/>
      <c r="E11" s="12" t="s">
        <v>38</v>
      </c>
      <c r="F11" s="9" t="s">
        <v>39</v>
      </c>
      <c r="G11" t="s">
        <v>112</v>
      </c>
      <c r="H11" s="35">
        <v>4</v>
      </c>
      <c r="I11" s="24">
        <v>4</v>
      </c>
      <c r="J11" s="24">
        <f>I11</f>
        <v>4</v>
      </c>
      <c r="K11" s="24">
        <f t="shared" ref="K11:Q11" si="2">J11</f>
        <v>4</v>
      </c>
      <c r="L11" s="24">
        <f t="shared" si="2"/>
        <v>4</v>
      </c>
      <c r="M11" s="24">
        <f t="shared" si="2"/>
        <v>4</v>
      </c>
      <c r="N11" s="24">
        <f t="shared" si="2"/>
        <v>4</v>
      </c>
      <c r="O11" s="24">
        <f t="shared" si="2"/>
        <v>4</v>
      </c>
      <c r="P11" s="24">
        <f t="shared" si="2"/>
        <v>4</v>
      </c>
      <c r="Q11" s="24">
        <f t="shared" si="2"/>
        <v>4</v>
      </c>
    </row>
    <row r="12" spans="1:17" ht="15" x14ac:dyDescent="0.25">
      <c r="B12" s="24"/>
      <c r="E12" s="9"/>
      <c r="F12" s="9"/>
      <c r="G12" t="s">
        <v>113</v>
      </c>
      <c r="H12" s="35">
        <v>4</v>
      </c>
      <c r="I12" s="24">
        <v>4</v>
      </c>
      <c r="J12" s="24">
        <f t="shared" ref="J12:Q12" si="3">I12</f>
        <v>4</v>
      </c>
      <c r="K12" s="24">
        <f t="shared" si="3"/>
        <v>4</v>
      </c>
      <c r="L12" s="24">
        <f t="shared" si="3"/>
        <v>4</v>
      </c>
      <c r="M12" s="24">
        <f t="shared" si="3"/>
        <v>4</v>
      </c>
      <c r="N12" s="24">
        <f t="shared" si="3"/>
        <v>4</v>
      </c>
      <c r="O12" s="24">
        <f t="shared" si="3"/>
        <v>4</v>
      </c>
      <c r="P12" s="24">
        <f t="shared" si="3"/>
        <v>4</v>
      </c>
      <c r="Q12" s="24">
        <f t="shared" si="3"/>
        <v>4</v>
      </c>
    </row>
    <row r="13" spans="1:17" ht="15" x14ac:dyDescent="0.25">
      <c r="B13" s="24"/>
      <c r="E13" s="9"/>
      <c r="F13" s="9"/>
      <c r="G13" t="s">
        <v>114</v>
      </c>
      <c r="H13" s="35">
        <v>1</v>
      </c>
      <c r="I13" s="24">
        <v>1</v>
      </c>
      <c r="J13" s="24">
        <f t="shared" ref="J13:Q13" si="4">I13</f>
        <v>1</v>
      </c>
      <c r="K13" s="24">
        <f t="shared" si="4"/>
        <v>1</v>
      </c>
      <c r="L13" s="24">
        <f t="shared" si="4"/>
        <v>1</v>
      </c>
      <c r="M13" s="24">
        <f t="shared" si="4"/>
        <v>1</v>
      </c>
      <c r="N13" s="24">
        <f t="shared" si="4"/>
        <v>1</v>
      </c>
      <c r="O13" s="24">
        <f t="shared" si="4"/>
        <v>1</v>
      </c>
      <c r="P13" s="24">
        <f t="shared" si="4"/>
        <v>1</v>
      </c>
      <c r="Q13" s="24">
        <f t="shared" si="4"/>
        <v>1</v>
      </c>
    </row>
    <row r="14" spans="1:17" ht="15" x14ac:dyDescent="0.25">
      <c r="B14" s="24"/>
      <c r="E14" s="9"/>
      <c r="G14" t="s">
        <v>115</v>
      </c>
      <c r="H14" s="35">
        <v>1</v>
      </c>
      <c r="I14" s="24">
        <v>1</v>
      </c>
      <c r="J14" s="24">
        <f t="shared" ref="J14:Q14" si="5">I14</f>
        <v>1</v>
      </c>
      <c r="K14" s="24">
        <f t="shared" si="5"/>
        <v>1</v>
      </c>
      <c r="L14" s="24">
        <f t="shared" si="5"/>
        <v>1</v>
      </c>
      <c r="M14" s="24">
        <f t="shared" si="5"/>
        <v>1</v>
      </c>
      <c r="N14" s="24">
        <f t="shared" si="5"/>
        <v>1</v>
      </c>
      <c r="O14" s="24">
        <f t="shared" si="5"/>
        <v>1</v>
      </c>
      <c r="P14" s="24">
        <f t="shared" si="5"/>
        <v>1</v>
      </c>
      <c r="Q14" s="24">
        <f t="shared" si="5"/>
        <v>1</v>
      </c>
    </row>
    <row r="15" spans="1:17" ht="15" x14ac:dyDescent="0.25">
      <c r="B15" s="24"/>
      <c r="E15" s="9"/>
      <c r="F15" t="s">
        <v>21</v>
      </c>
      <c r="G15" s="11" t="s">
        <v>53</v>
      </c>
      <c r="H15">
        <v>2</v>
      </c>
      <c r="I15" s="24">
        <f t="shared" si="1"/>
        <v>2</v>
      </c>
      <c r="J15" s="24">
        <f t="shared" si="1"/>
        <v>2</v>
      </c>
      <c r="K15" s="24">
        <f t="shared" si="0"/>
        <v>2</v>
      </c>
      <c r="L15" s="24">
        <f t="shared" si="0"/>
        <v>2</v>
      </c>
      <c r="M15" s="24">
        <f t="shared" si="0"/>
        <v>2</v>
      </c>
      <c r="N15" s="24">
        <f t="shared" si="0"/>
        <v>2</v>
      </c>
      <c r="O15" s="24">
        <f t="shared" si="0"/>
        <v>2</v>
      </c>
      <c r="P15" s="24">
        <f t="shared" si="0"/>
        <v>2</v>
      </c>
      <c r="Q15" s="24">
        <f t="shared" si="0"/>
        <v>2</v>
      </c>
    </row>
    <row r="16" spans="1:17" ht="15" x14ac:dyDescent="0.25">
      <c r="B16" s="24"/>
      <c r="E16" s="9"/>
      <c r="F16" s="4" t="s">
        <v>254</v>
      </c>
      <c r="G16" s="11" t="s">
        <v>196</v>
      </c>
      <c r="H16">
        <v>2</v>
      </c>
      <c r="I16" s="24">
        <f t="shared" si="1"/>
        <v>2</v>
      </c>
      <c r="J16" s="24">
        <f t="shared" si="1"/>
        <v>2</v>
      </c>
      <c r="K16" s="24">
        <f t="shared" si="0"/>
        <v>2</v>
      </c>
      <c r="L16" s="24">
        <f t="shared" si="0"/>
        <v>2</v>
      </c>
      <c r="M16" s="24">
        <f t="shared" si="0"/>
        <v>2</v>
      </c>
      <c r="N16" s="24">
        <f t="shared" si="0"/>
        <v>2</v>
      </c>
      <c r="O16" s="24">
        <f t="shared" si="0"/>
        <v>2</v>
      </c>
      <c r="P16" s="24">
        <f t="shared" si="0"/>
        <v>2</v>
      </c>
      <c r="Q16" s="24">
        <f t="shared" si="0"/>
        <v>2</v>
      </c>
    </row>
    <row r="17" spans="4:17" s="24" customFormat="1" ht="15" x14ac:dyDescent="0.25">
      <c r="E17" s="9"/>
      <c r="F17" s="28" t="s">
        <v>253</v>
      </c>
      <c r="G17" s="11" t="s">
        <v>240</v>
      </c>
      <c r="H17" s="24">
        <v>2</v>
      </c>
      <c r="I17" s="24">
        <f t="shared" si="1"/>
        <v>2</v>
      </c>
      <c r="J17" s="24">
        <f t="shared" si="1"/>
        <v>2</v>
      </c>
      <c r="K17" s="24">
        <f t="shared" si="0"/>
        <v>2</v>
      </c>
      <c r="L17" s="24">
        <f t="shared" si="0"/>
        <v>2</v>
      </c>
      <c r="M17" s="24">
        <f t="shared" si="0"/>
        <v>2</v>
      </c>
      <c r="N17" s="24">
        <f t="shared" si="0"/>
        <v>2</v>
      </c>
      <c r="O17" s="24">
        <f t="shared" si="0"/>
        <v>2</v>
      </c>
      <c r="P17" s="24">
        <f t="shared" si="0"/>
        <v>2</v>
      </c>
      <c r="Q17" s="24">
        <f t="shared" si="0"/>
        <v>2</v>
      </c>
    </row>
    <row r="18" spans="4:17" s="24" customFormat="1" ht="15" x14ac:dyDescent="0.25">
      <c r="E18" s="9"/>
      <c r="F18" s="28" t="s">
        <v>255</v>
      </c>
      <c r="G18" s="11" t="s">
        <v>241</v>
      </c>
      <c r="H18" s="24">
        <v>2</v>
      </c>
      <c r="I18" s="24">
        <f t="shared" si="1"/>
        <v>2</v>
      </c>
      <c r="J18" s="24">
        <f t="shared" si="1"/>
        <v>2</v>
      </c>
      <c r="K18" s="24">
        <f t="shared" si="0"/>
        <v>2</v>
      </c>
      <c r="L18" s="24">
        <f t="shared" si="0"/>
        <v>2</v>
      </c>
      <c r="M18" s="24">
        <f t="shared" si="0"/>
        <v>2</v>
      </c>
      <c r="N18" s="24">
        <f t="shared" si="0"/>
        <v>2</v>
      </c>
      <c r="O18" s="24">
        <f t="shared" si="0"/>
        <v>2</v>
      </c>
      <c r="P18" s="24">
        <f t="shared" si="0"/>
        <v>2</v>
      </c>
      <c r="Q18" s="24">
        <f t="shared" si="0"/>
        <v>2</v>
      </c>
    </row>
    <row r="19" spans="4:17" ht="15" x14ac:dyDescent="0.25">
      <c r="E19" s="9"/>
      <c r="F19" s="9" t="s">
        <v>20</v>
      </c>
      <c r="G19" s="11" t="s">
        <v>145</v>
      </c>
      <c r="H19">
        <v>1</v>
      </c>
      <c r="I19" s="24">
        <f t="shared" si="1"/>
        <v>1</v>
      </c>
      <c r="J19" s="24">
        <f t="shared" si="1"/>
        <v>1</v>
      </c>
      <c r="K19" s="24">
        <f t="shared" si="0"/>
        <v>1</v>
      </c>
      <c r="L19" s="24">
        <f t="shared" si="0"/>
        <v>1</v>
      </c>
      <c r="M19" s="24">
        <f t="shared" si="0"/>
        <v>1</v>
      </c>
      <c r="N19" s="24">
        <f t="shared" si="0"/>
        <v>1</v>
      </c>
      <c r="O19" s="24">
        <f t="shared" si="0"/>
        <v>1</v>
      </c>
      <c r="P19" s="24">
        <f t="shared" si="0"/>
        <v>1</v>
      </c>
      <c r="Q19" s="24">
        <f t="shared" si="0"/>
        <v>1</v>
      </c>
    </row>
    <row r="20" spans="4:17" ht="15" x14ac:dyDescent="0.25">
      <c r="E20" s="9"/>
      <c r="F20" s="9"/>
      <c r="G20" s="11"/>
    </row>
    <row r="21" spans="4:17" ht="15" x14ac:dyDescent="0.25">
      <c r="E21" s="9"/>
      <c r="F21" s="9"/>
      <c r="G21" s="11"/>
    </row>
    <row r="22" spans="4:17" ht="15" x14ac:dyDescent="0.25">
      <c r="E22" s="9"/>
      <c r="F22" s="9"/>
      <c r="G22" s="11"/>
    </row>
    <row r="23" spans="4:17" ht="15" x14ac:dyDescent="0.25">
      <c r="E23" s="9"/>
      <c r="F23" s="9"/>
      <c r="G23" s="11"/>
    </row>
    <row r="24" spans="4:17" ht="15" x14ac:dyDescent="0.25">
      <c r="G24" s="11"/>
    </row>
    <row r="25" spans="4:17" ht="15" x14ac:dyDescent="0.25">
      <c r="G25" s="11"/>
    </row>
    <row r="26" spans="4:17" ht="15" x14ac:dyDescent="0.25">
      <c r="G26" s="11"/>
    </row>
    <row r="27" spans="4:17" ht="15" x14ac:dyDescent="0.25">
      <c r="D27" s="9"/>
      <c r="G27" s="11"/>
      <c r="H27" s="9"/>
    </row>
    <row r="28" spans="4:17" ht="15" x14ac:dyDescent="0.25">
      <c r="D28" s="9"/>
      <c r="G28" s="11"/>
      <c r="H28" s="9"/>
    </row>
    <row r="29" spans="4:17" ht="15" x14ac:dyDescent="0.25">
      <c r="D29" s="9"/>
      <c r="G29" s="9"/>
      <c r="H29" s="9"/>
    </row>
    <row r="30" spans="4:17" ht="15" x14ac:dyDescent="0.25">
      <c r="D30" s="9"/>
      <c r="G30" s="9"/>
      <c r="H30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67"/>
  <sheetViews>
    <sheetView zoomScale="80" zoomScaleNormal="80" workbookViewId="0">
      <pane xSplit="2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C16" sqref="C16"/>
    </sheetView>
  </sheetViews>
  <sheetFormatPr defaultRowHeight="14.4" x14ac:dyDescent="0.3"/>
  <sheetData>
    <row r="1" spans="1:26" ht="18.75" x14ac:dyDescent="0.3">
      <c r="A1" s="1" t="s">
        <v>77</v>
      </c>
    </row>
    <row r="3" spans="1:26" ht="15" x14ac:dyDescent="0.25">
      <c r="Q3" s="37">
        <v>0</v>
      </c>
    </row>
    <row r="5" spans="1:26" ht="15" x14ac:dyDescent="0.25">
      <c r="A5" s="2" t="s">
        <v>191</v>
      </c>
      <c r="O5" s="2" t="s">
        <v>184</v>
      </c>
    </row>
    <row r="6" spans="1:26" ht="15" x14ac:dyDescent="0.25">
      <c r="C6" s="10" t="str">
        <f>Closures!H6</f>
        <v>base</v>
      </c>
      <c r="D6" s="10" t="str">
        <f>Closures!I6</f>
        <v>sim1</v>
      </c>
      <c r="E6" s="10" t="str">
        <f>Closures!J6</f>
        <v>sim2</v>
      </c>
      <c r="F6" s="10" t="str">
        <f>Closures!K6</f>
        <v>sim3</v>
      </c>
      <c r="G6" s="10" t="str">
        <f>Closures!L6</f>
        <v>sim4</v>
      </c>
      <c r="H6" s="10" t="str">
        <f>Closures!M6</f>
        <v>sim5</v>
      </c>
      <c r="I6" s="10" t="str">
        <f>Closures!N6</f>
        <v>sim6</v>
      </c>
      <c r="J6" s="10" t="str">
        <f>Closures!O6</f>
        <v>sim7</v>
      </c>
      <c r="K6" s="10" t="str">
        <f>Closures!P6</f>
        <v>sim8</v>
      </c>
      <c r="L6" s="10" t="str">
        <f>Closures!Q6</f>
        <v>sim9</v>
      </c>
    </row>
    <row r="7" spans="1:26" ht="15" x14ac:dyDescent="0.25">
      <c r="C7" s="19">
        <f>Sets!$B$7</f>
        <v>2007</v>
      </c>
      <c r="D7" s="19">
        <f>Sets!$B$7</f>
        <v>2007</v>
      </c>
      <c r="E7" s="19">
        <f>Sets!$B$7</f>
        <v>2007</v>
      </c>
      <c r="F7" s="19">
        <f>Sets!$B$7</f>
        <v>2007</v>
      </c>
      <c r="G7" s="19">
        <f>Sets!$B$7</f>
        <v>2007</v>
      </c>
      <c r="H7" s="19">
        <f>Sets!$B$7</f>
        <v>2007</v>
      </c>
      <c r="I7" s="19">
        <f>Sets!$B$7</f>
        <v>2007</v>
      </c>
      <c r="J7" s="19">
        <f>Sets!$B$7</f>
        <v>2007</v>
      </c>
      <c r="K7" s="19">
        <f>Sets!$B$7</f>
        <v>2007</v>
      </c>
      <c r="L7" s="19">
        <f>Sets!$B$7</f>
        <v>2007</v>
      </c>
      <c r="Q7" s="10" t="str">
        <f t="shared" ref="Q7:Z7" si="0">C6</f>
        <v>base</v>
      </c>
      <c r="R7" s="10" t="str">
        <f t="shared" si="0"/>
        <v>sim1</v>
      </c>
      <c r="S7" s="10" t="str">
        <f t="shared" si="0"/>
        <v>sim2</v>
      </c>
      <c r="T7" s="10" t="str">
        <f t="shared" si="0"/>
        <v>sim3</v>
      </c>
      <c r="U7" s="10" t="str">
        <f t="shared" si="0"/>
        <v>sim4</v>
      </c>
      <c r="V7" s="10" t="str">
        <f t="shared" si="0"/>
        <v>sim5</v>
      </c>
      <c r="W7" s="10" t="str">
        <f t="shared" si="0"/>
        <v>sim6</v>
      </c>
      <c r="X7" s="10" t="str">
        <f t="shared" si="0"/>
        <v>sim7</v>
      </c>
      <c r="Y7" s="10" t="str">
        <f t="shared" si="0"/>
        <v>sim8</v>
      </c>
      <c r="Z7" s="10" t="str">
        <f t="shared" si="0"/>
        <v>sim9</v>
      </c>
    </row>
    <row r="8" spans="1:26" ht="15" x14ac:dyDescent="0.25">
      <c r="A8" s="24" t="s">
        <v>59</v>
      </c>
      <c r="B8" s="24" t="s">
        <v>76</v>
      </c>
      <c r="C8" s="31">
        <v>0</v>
      </c>
      <c r="D8" s="18">
        <f>$C8</f>
        <v>0</v>
      </c>
      <c r="E8" s="18">
        <f t="shared" ref="E8:L23" si="1">$C8</f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O8" s="24" t="s">
        <v>59</v>
      </c>
      <c r="P8" s="24" t="s">
        <v>76</v>
      </c>
      <c r="Q8" s="18">
        <f>IF(C8&lt;&gt;"eps",$Q$3,"eps")</f>
        <v>0</v>
      </c>
      <c r="R8" s="18">
        <f>Q8</f>
        <v>0</v>
      </c>
      <c r="S8" s="18">
        <f t="shared" ref="S8:Z23" si="2">$Q8</f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</row>
    <row r="9" spans="1:26" ht="15" x14ac:dyDescent="0.25">
      <c r="A9" s="24" t="s">
        <v>146</v>
      </c>
      <c r="B9" s="24" t="s">
        <v>76</v>
      </c>
      <c r="C9" s="18">
        <f>C$8</f>
        <v>0</v>
      </c>
      <c r="D9" s="18">
        <f t="shared" ref="D9:L24" si="3">$C9</f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O9" s="24" t="s">
        <v>146</v>
      </c>
      <c r="P9" s="24" t="s">
        <v>76</v>
      </c>
      <c r="Q9" s="18">
        <f t="shared" ref="Q9:Q67" si="4">IF(C9&lt;&gt;"eps",$Q$3,"eps")</f>
        <v>0</v>
      </c>
      <c r="R9" s="18">
        <f t="shared" ref="R9:Z41" si="5">$Q9</f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</row>
    <row r="10" spans="1:26" ht="15" x14ac:dyDescent="0.25">
      <c r="A10" s="24" t="s">
        <v>147</v>
      </c>
      <c r="B10" s="24" t="s">
        <v>76</v>
      </c>
      <c r="C10" s="18">
        <f t="shared" ref="C10:C11" si="6">C$8</f>
        <v>0</v>
      </c>
      <c r="D10" s="18">
        <f t="shared" si="3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O10" s="24" t="s">
        <v>147</v>
      </c>
      <c r="P10" s="24" t="s">
        <v>76</v>
      </c>
      <c r="Q10" s="18">
        <f t="shared" si="4"/>
        <v>0</v>
      </c>
      <c r="R10" s="18">
        <f t="shared" si="5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</row>
    <row r="11" spans="1:26" ht="15" x14ac:dyDescent="0.25">
      <c r="A11" s="24" t="s">
        <v>148</v>
      </c>
      <c r="B11" s="24" t="s">
        <v>76</v>
      </c>
      <c r="C11" s="18">
        <f t="shared" si="6"/>
        <v>0</v>
      </c>
      <c r="D11" s="18">
        <f t="shared" si="3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O11" s="24" t="s">
        <v>148</v>
      </c>
      <c r="P11" s="24" t="s">
        <v>76</v>
      </c>
      <c r="Q11" s="18">
        <f t="shared" si="4"/>
        <v>0</v>
      </c>
      <c r="R11" s="18">
        <f t="shared" si="5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>
        <f t="shared" si="2"/>
        <v>0</v>
      </c>
      <c r="Z11" s="18">
        <f t="shared" si="2"/>
        <v>0</v>
      </c>
    </row>
    <row r="12" spans="1:26" ht="15" x14ac:dyDescent="0.25">
      <c r="A12" s="24" t="s">
        <v>60</v>
      </c>
      <c r="B12" s="24" t="s">
        <v>76</v>
      </c>
      <c r="C12" s="34">
        <v>0</v>
      </c>
      <c r="D12" s="34">
        <f t="shared" si="3"/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O12" s="24" t="s">
        <v>60</v>
      </c>
      <c r="P12" s="24" t="s">
        <v>76</v>
      </c>
      <c r="Q12" s="18">
        <f t="shared" si="4"/>
        <v>0</v>
      </c>
      <c r="R12" s="18">
        <f t="shared" si="5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</row>
    <row r="13" spans="1:26" ht="15" x14ac:dyDescent="0.25">
      <c r="A13" s="24" t="s">
        <v>105</v>
      </c>
      <c r="B13" s="24" t="s">
        <v>76</v>
      </c>
      <c r="C13" s="34">
        <v>0</v>
      </c>
      <c r="D13" s="18">
        <f t="shared" si="3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O13" s="24" t="s">
        <v>105</v>
      </c>
      <c r="P13" s="24" t="s">
        <v>76</v>
      </c>
      <c r="Q13" s="18">
        <f t="shared" si="4"/>
        <v>0</v>
      </c>
      <c r="R13" s="18">
        <f t="shared" si="5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2"/>
        <v>0</v>
      </c>
      <c r="W13" s="18">
        <f t="shared" si="2"/>
        <v>0</v>
      </c>
      <c r="X13" s="18">
        <f t="shared" si="2"/>
        <v>0</v>
      </c>
      <c r="Y13" s="18">
        <f t="shared" si="2"/>
        <v>0</v>
      </c>
      <c r="Z13" s="18">
        <f t="shared" si="2"/>
        <v>0</v>
      </c>
    </row>
    <row r="14" spans="1:26" ht="15" x14ac:dyDescent="0.25">
      <c r="A14" s="24" t="s">
        <v>149</v>
      </c>
      <c r="B14" s="24" t="s">
        <v>76</v>
      </c>
      <c r="C14" s="34">
        <v>0</v>
      </c>
      <c r="D14" s="18">
        <f t="shared" si="3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O14" s="24" t="s">
        <v>149</v>
      </c>
      <c r="P14" s="24" t="s">
        <v>76</v>
      </c>
      <c r="Q14" s="18">
        <f t="shared" si="4"/>
        <v>0</v>
      </c>
      <c r="R14" s="18">
        <f t="shared" si="5"/>
        <v>0</v>
      </c>
      <c r="S14" s="18">
        <f t="shared" si="2"/>
        <v>0</v>
      </c>
      <c r="T14" s="18">
        <f t="shared" si="2"/>
        <v>0</v>
      </c>
      <c r="U14" s="18">
        <f t="shared" si="2"/>
        <v>0</v>
      </c>
      <c r="V14" s="18">
        <f t="shared" si="2"/>
        <v>0</v>
      </c>
      <c r="W14" s="18">
        <f t="shared" si="2"/>
        <v>0</v>
      </c>
      <c r="X14" s="18">
        <f t="shared" si="2"/>
        <v>0</v>
      </c>
      <c r="Y14" s="18">
        <f t="shared" si="2"/>
        <v>0</v>
      </c>
      <c r="Z14" s="18">
        <f t="shared" si="2"/>
        <v>0</v>
      </c>
    </row>
    <row r="15" spans="1:26" ht="15" x14ac:dyDescent="0.25">
      <c r="A15" s="24" t="s">
        <v>61</v>
      </c>
      <c r="B15" s="24" t="s">
        <v>76</v>
      </c>
      <c r="C15" s="34">
        <v>0</v>
      </c>
      <c r="D15" s="18">
        <f t="shared" si="3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O15" s="24" t="s">
        <v>61</v>
      </c>
      <c r="P15" s="24" t="s">
        <v>76</v>
      </c>
      <c r="Q15" s="18">
        <f t="shared" si="4"/>
        <v>0</v>
      </c>
      <c r="R15" s="36">
        <f t="shared" si="5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18">
        <f t="shared" si="2"/>
        <v>0</v>
      </c>
    </row>
    <row r="16" spans="1:26" ht="15" x14ac:dyDescent="0.25">
      <c r="A16" s="24" t="s">
        <v>62</v>
      </c>
      <c r="B16" s="24" t="s">
        <v>76</v>
      </c>
      <c r="C16" s="34">
        <v>0</v>
      </c>
      <c r="D16" s="18">
        <f t="shared" si="3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O16" s="24" t="s">
        <v>62</v>
      </c>
      <c r="P16" s="24" t="s">
        <v>76</v>
      </c>
      <c r="Q16" s="18">
        <f t="shared" si="4"/>
        <v>0</v>
      </c>
      <c r="R16" s="36">
        <f t="shared" si="5"/>
        <v>0</v>
      </c>
      <c r="S16" s="18">
        <f t="shared" si="2"/>
        <v>0</v>
      </c>
      <c r="T16" s="18">
        <f t="shared" si="2"/>
        <v>0</v>
      </c>
      <c r="U16" s="18">
        <f t="shared" si="2"/>
        <v>0</v>
      </c>
      <c r="V16" s="18">
        <f t="shared" si="2"/>
        <v>0</v>
      </c>
      <c r="W16" s="18">
        <f t="shared" si="2"/>
        <v>0</v>
      </c>
      <c r="X16" s="18">
        <f t="shared" si="2"/>
        <v>0</v>
      </c>
      <c r="Y16" s="18">
        <f t="shared" si="2"/>
        <v>0</v>
      </c>
      <c r="Z16" s="18">
        <f t="shared" si="2"/>
        <v>0</v>
      </c>
    </row>
    <row r="17" spans="1:26" ht="15" x14ac:dyDescent="0.25">
      <c r="A17" s="24" t="s">
        <v>116</v>
      </c>
      <c r="B17" s="24" t="s">
        <v>76</v>
      </c>
      <c r="C17" s="34">
        <v>0</v>
      </c>
      <c r="D17" s="18">
        <f t="shared" si="3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O17" s="24" t="s">
        <v>116</v>
      </c>
      <c r="P17" s="24" t="s">
        <v>76</v>
      </c>
      <c r="Q17" s="18">
        <f t="shared" si="4"/>
        <v>0</v>
      </c>
      <c r="R17" s="18">
        <f t="shared" si="5"/>
        <v>0</v>
      </c>
      <c r="S17" s="18">
        <f t="shared" si="2"/>
        <v>0</v>
      </c>
      <c r="T17" s="18">
        <f t="shared" si="2"/>
        <v>0</v>
      </c>
      <c r="U17" s="18">
        <f t="shared" si="2"/>
        <v>0</v>
      </c>
      <c r="V17" s="18">
        <f t="shared" si="2"/>
        <v>0</v>
      </c>
      <c r="W17" s="18">
        <f t="shared" si="2"/>
        <v>0</v>
      </c>
      <c r="X17" s="18">
        <f t="shared" si="2"/>
        <v>0</v>
      </c>
      <c r="Y17" s="18">
        <f t="shared" si="2"/>
        <v>0</v>
      </c>
      <c r="Z17" s="18">
        <f t="shared" si="2"/>
        <v>0</v>
      </c>
    </row>
    <row r="18" spans="1:26" ht="15" x14ac:dyDescent="0.25">
      <c r="A18" s="24" t="s">
        <v>63</v>
      </c>
      <c r="B18" s="24" t="s">
        <v>76</v>
      </c>
      <c r="C18" s="34">
        <v>0</v>
      </c>
      <c r="D18" s="18">
        <f t="shared" si="3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O18" s="24" t="s">
        <v>63</v>
      </c>
      <c r="P18" s="24" t="s">
        <v>76</v>
      </c>
      <c r="Q18" s="18">
        <f t="shared" si="4"/>
        <v>0</v>
      </c>
      <c r="R18" s="18">
        <f t="shared" si="5"/>
        <v>0</v>
      </c>
      <c r="S18" s="18">
        <f t="shared" si="2"/>
        <v>0</v>
      </c>
      <c r="T18" s="18">
        <f t="shared" si="2"/>
        <v>0</v>
      </c>
      <c r="U18" s="18">
        <f t="shared" si="2"/>
        <v>0</v>
      </c>
      <c r="V18" s="18">
        <f t="shared" si="2"/>
        <v>0</v>
      </c>
      <c r="W18" s="18">
        <f t="shared" si="2"/>
        <v>0</v>
      </c>
      <c r="X18" s="18">
        <f t="shared" si="2"/>
        <v>0</v>
      </c>
      <c r="Y18" s="18">
        <f t="shared" si="2"/>
        <v>0</v>
      </c>
      <c r="Z18" s="18">
        <f t="shared" si="2"/>
        <v>0</v>
      </c>
    </row>
    <row r="19" spans="1:26" ht="15" x14ac:dyDescent="0.25">
      <c r="A19" s="24" t="s">
        <v>117</v>
      </c>
      <c r="B19" s="24" t="s">
        <v>76</v>
      </c>
      <c r="C19" s="34">
        <v>0</v>
      </c>
      <c r="D19" s="18">
        <f t="shared" si="3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0</v>
      </c>
      <c r="O19" s="24" t="s">
        <v>117</v>
      </c>
      <c r="P19" s="24" t="s">
        <v>76</v>
      </c>
      <c r="Q19" s="18">
        <f t="shared" si="4"/>
        <v>0</v>
      </c>
      <c r="R19" s="18">
        <f t="shared" si="5"/>
        <v>0</v>
      </c>
      <c r="S19" s="18">
        <f t="shared" si="2"/>
        <v>0</v>
      </c>
      <c r="T19" s="18">
        <f t="shared" si="2"/>
        <v>0</v>
      </c>
      <c r="U19" s="18">
        <f t="shared" si="2"/>
        <v>0</v>
      </c>
      <c r="V19" s="18">
        <f t="shared" si="2"/>
        <v>0</v>
      </c>
      <c r="W19" s="18">
        <f t="shared" si="2"/>
        <v>0</v>
      </c>
      <c r="X19" s="18">
        <f t="shared" si="2"/>
        <v>0</v>
      </c>
      <c r="Y19" s="18">
        <f t="shared" si="2"/>
        <v>0</v>
      </c>
      <c r="Z19" s="18">
        <f t="shared" si="2"/>
        <v>0</v>
      </c>
    </row>
    <row r="20" spans="1:26" ht="15" x14ac:dyDescent="0.25">
      <c r="A20" s="24" t="s">
        <v>118</v>
      </c>
      <c r="B20" s="24" t="s">
        <v>76</v>
      </c>
      <c r="C20" s="34">
        <v>0</v>
      </c>
      <c r="D20" s="18">
        <f t="shared" si="3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0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O20" s="24" t="s">
        <v>118</v>
      </c>
      <c r="P20" s="24" t="s">
        <v>76</v>
      </c>
      <c r="Q20" s="18">
        <f t="shared" si="4"/>
        <v>0</v>
      </c>
      <c r="R20" s="18">
        <f t="shared" si="5"/>
        <v>0</v>
      </c>
      <c r="S20" s="18">
        <f t="shared" si="2"/>
        <v>0</v>
      </c>
      <c r="T20" s="18">
        <f t="shared" si="2"/>
        <v>0</v>
      </c>
      <c r="U20" s="18">
        <f t="shared" si="2"/>
        <v>0</v>
      </c>
      <c r="V20" s="18">
        <f t="shared" si="2"/>
        <v>0</v>
      </c>
      <c r="W20" s="18">
        <f t="shared" si="2"/>
        <v>0</v>
      </c>
      <c r="X20" s="18">
        <f t="shared" si="2"/>
        <v>0</v>
      </c>
      <c r="Y20" s="18">
        <f t="shared" si="2"/>
        <v>0</v>
      </c>
      <c r="Z20" s="18">
        <f t="shared" si="2"/>
        <v>0</v>
      </c>
    </row>
    <row r="21" spans="1:26" ht="15" x14ac:dyDescent="0.25">
      <c r="A21" s="24" t="s">
        <v>119</v>
      </c>
      <c r="B21" s="24" t="s">
        <v>76</v>
      </c>
      <c r="C21" s="34">
        <v>0</v>
      </c>
      <c r="D21" s="18">
        <f t="shared" si="3"/>
        <v>0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I21" s="18">
        <f t="shared" si="1"/>
        <v>0</v>
      </c>
      <c r="J21" s="18">
        <f t="shared" si="1"/>
        <v>0</v>
      </c>
      <c r="K21" s="18">
        <f t="shared" si="1"/>
        <v>0</v>
      </c>
      <c r="L21" s="18">
        <f t="shared" si="1"/>
        <v>0</v>
      </c>
      <c r="O21" s="24" t="s">
        <v>119</v>
      </c>
      <c r="P21" s="24" t="s">
        <v>76</v>
      </c>
      <c r="Q21" s="18">
        <f t="shared" si="4"/>
        <v>0</v>
      </c>
      <c r="R21" s="18">
        <f t="shared" si="5"/>
        <v>0</v>
      </c>
      <c r="S21" s="18">
        <f t="shared" si="2"/>
        <v>0</v>
      </c>
      <c r="T21" s="18">
        <f t="shared" si="2"/>
        <v>0</v>
      </c>
      <c r="U21" s="18">
        <f t="shared" si="2"/>
        <v>0</v>
      </c>
      <c r="V21" s="18">
        <f t="shared" si="2"/>
        <v>0</v>
      </c>
      <c r="W21" s="18">
        <f t="shared" si="2"/>
        <v>0</v>
      </c>
      <c r="X21" s="18">
        <f t="shared" si="2"/>
        <v>0</v>
      </c>
      <c r="Y21" s="18">
        <f t="shared" si="2"/>
        <v>0</v>
      </c>
      <c r="Z21" s="18">
        <f t="shared" si="2"/>
        <v>0</v>
      </c>
    </row>
    <row r="22" spans="1:26" ht="15" x14ac:dyDescent="0.25">
      <c r="A22" s="24" t="s">
        <v>120</v>
      </c>
      <c r="B22" s="24" t="s">
        <v>76</v>
      </c>
      <c r="C22" s="34">
        <v>0</v>
      </c>
      <c r="D22" s="18">
        <f t="shared" si="3"/>
        <v>0</v>
      </c>
      <c r="E22" s="18">
        <f t="shared" si="1"/>
        <v>0</v>
      </c>
      <c r="F22" s="18">
        <f t="shared" si="1"/>
        <v>0</v>
      </c>
      <c r="G22" s="18">
        <f t="shared" si="1"/>
        <v>0</v>
      </c>
      <c r="H22" s="18">
        <f t="shared" si="1"/>
        <v>0</v>
      </c>
      <c r="I22" s="18">
        <f t="shared" si="1"/>
        <v>0</v>
      </c>
      <c r="J22" s="18">
        <f t="shared" si="1"/>
        <v>0</v>
      </c>
      <c r="K22" s="18">
        <f t="shared" si="1"/>
        <v>0</v>
      </c>
      <c r="L22" s="18">
        <f t="shared" si="1"/>
        <v>0</v>
      </c>
      <c r="O22" s="24" t="s">
        <v>120</v>
      </c>
      <c r="P22" s="24" t="s">
        <v>76</v>
      </c>
      <c r="Q22" s="18">
        <f t="shared" si="4"/>
        <v>0</v>
      </c>
      <c r="R22" s="18">
        <f t="shared" si="5"/>
        <v>0</v>
      </c>
      <c r="S22" s="18">
        <f t="shared" si="2"/>
        <v>0</v>
      </c>
      <c r="T22" s="18">
        <f t="shared" si="2"/>
        <v>0</v>
      </c>
      <c r="U22" s="18">
        <f t="shared" si="2"/>
        <v>0</v>
      </c>
      <c r="V22" s="18">
        <f t="shared" si="2"/>
        <v>0</v>
      </c>
      <c r="W22" s="18">
        <f t="shared" si="2"/>
        <v>0</v>
      </c>
      <c r="X22" s="18">
        <f t="shared" si="2"/>
        <v>0</v>
      </c>
      <c r="Y22" s="18">
        <f t="shared" si="2"/>
        <v>0</v>
      </c>
      <c r="Z22" s="18">
        <f t="shared" si="2"/>
        <v>0</v>
      </c>
    </row>
    <row r="23" spans="1:26" ht="15" x14ac:dyDescent="0.25">
      <c r="A23" s="24" t="s">
        <v>121</v>
      </c>
      <c r="B23" s="24" t="s">
        <v>76</v>
      </c>
      <c r="C23" s="34">
        <v>0</v>
      </c>
      <c r="D23" s="18">
        <f t="shared" si="3"/>
        <v>0</v>
      </c>
      <c r="E23" s="18">
        <f t="shared" si="1"/>
        <v>0</v>
      </c>
      <c r="F23" s="18">
        <f t="shared" si="1"/>
        <v>0</v>
      </c>
      <c r="G23" s="18">
        <f t="shared" si="1"/>
        <v>0</v>
      </c>
      <c r="H23" s="18">
        <f t="shared" si="1"/>
        <v>0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O23" s="24" t="s">
        <v>121</v>
      </c>
      <c r="P23" s="24" t="s">
        <v>76</v>
      </c>
      <c r="Q23" s="18">
        <f t="shared" si="4"/>
        <v>0</v>
      </c>
      <c r="R23" s="18">
        <f t="shared" si="5"/>
        <v>0</v>
      </c>
      <c r="S23" s="18">
        <f t="shared" si="2"/>
        <v>0</v>
      </c>
      <c r="T23" s="18">
        <f t="shared" si="2"/>
        <v>0</v>
      </c>
      <c r="U23" s="18">
        <f t="shared" si="2"/>
        <v>0</v>
      </c>
      <c r="V23" s="18">
        <f t="shared" si="2"/>
        <v>0</v>
      </c>
      <c r="W23" s="18">
        <f t="shared" si="2"/>
        <v>0</v>
      </c>
      <c r="X23" s="18">
        <f t="shared" si="2"/>
        <v>0</v>
      </c>
      <c r="Y23" s="18">
        <f t="shared" si="2"/>
        <v>0</v>
      </c>
      <c r="Z23" s="18">
        <f t="shared" si="2"/>
        <v>0</v>
      </c>
    </row>
    <row r="24" spans="1:26" ht="15" x14ac:dyDescent="0.25">
      <c r="A24" s="24" t="s">
        <v>122</v>
      </c>
      <c r="B24" s="24" t="s">
        <v>76</v>
      </c>
      <c r="C24" s="34">
        <v>0</v>
      </c>
      <c r="D24" s="18">
        <f t="shared" si="3"/>
        <v>0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8">
        <f t="shared" si="3"/>
        <v>0</v>
      </c>
      <c r="L24" s="18">
        <f t="shared" si="3"/>
        <v>0</v>
      </c>
      <c r="O24" s="24" t="s">
        <v>122</v>
      </c>
      <c r="P24" s="24" t="s">
        <v>76</v>
      </c>
      <c r="Q24" s="18">
        <f t="shared" si="4"/>
        <v>0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</row>
    <row r="25" spans="1:26" s="24" customFormat="1" ht="15" x14ac:dyDescent="0.25">
      <c r="A25" s="29" t="s">
        <v>64</v>
      </c>
      <c r="B25" s="29" t="s">
        <v>76</v>
      </c>
      <c r="C25" s="34">
        <v>0</v>
      </c>
      <c r="D25" s="30">
        <f t="shared" ref="D25:L41" si="7">$C25</f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O25" s="29" t="s">
        <v>64</v>
      </c>
      <c r="P25" s="29" t="s">
        <v>76</v>
      </c>
      <c r="Q25" s="30">
        <f t="shared" si="4"/>
        <v>0</v>
      </c>
      <c r="R25" s="30">
        <f t="shared" si="5"/>
        <v>0</v>
      </c>
      <c r="S25" s="30">
        <f t="shared" si="5"/>
        <v>0</v>
      </c>
      <c r="T25" s="30">
        <f t="shared" si="5"/>
        <v>0</v>
      </c>
      <c r="U25" s="30">
        <f t="shared" si="5"/>
        <v>0</v>
      </c>
      <c r="V25" s="30">
        <f t="shared" si="5"/>
        <v>0</v>
      </c>
      <c r="W25" s="30">
        <f t="shared" si="5"/>
        <v>0</v>
      </c>
      <c r="X25" s="30">
        <f t="shared" si="5"/>
        <v>0</v>
      </c>
      <c r="Y25" s="30">
        <f t="shared" si="5"/>
        <v>0</v>
      </c>
      <c r="Z25" s="30">
        <f t="shared" si="5"/>
        <v>0</v>
      </c>
    </row>
    <row r="26" spans="1:26" ht="15" x14ac:dyDescent="0.25">
      <c r="A26" s="24" t="s">
        <v>64</v>
      </c>
      <c r="B26" s="24" t="s">
        <v>106</v>
      </c>
      <c r="C26" s="34">
        <v>0</v>
      </c>
      <c r="D26" s="18">
        <f t="shared" si="7"/>
        <v>0</v>
      </c>
      <c r="E26" s="18">
        <f t="shared" si="7"/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O26" s="24" t="s">
        <v>64</v>
      </c>
      <c r="P26" s="24" t="s">
        <v>106</v>
      </c>
      <c r="Q26" s="18">
        <f t="shared" si="4"/>
        <v>0</v>
      </c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</row>
    <row r="27" spans="1:26" ht="15" x14ac:dyDescent="0.25">
      <c r="A27" s="24" t="s">
        <v>64</v>
      </c>
      <c r="B27" s="24" t="s">
        <v>107</v>
      </c>
      <c r="C27" s="34">
        <v>0</v>
      </c>
      <c r="D27" s="18">
        <f t="shared" si="7"/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O27" s="24" t="s">
        <v>64</v>
      </c>
      <c r="P27" s="24" t="s">
        <v>107</v>
      </c>
      <c r="Q27" s="18">
        <f t="shared" si="4"/>
        <v>0</v>
      </c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</row>
    <row r="28" spans="1:26" ht="15" x14ac:dyDescent="0.25">
      <c r="A28" s="24" t="s">
        <v>64</v>
      </c>
      <c r="B28" s="24" t="s">
        <v>108</v>
      </c>
      <c r="C28" s="34">
        <v>0</v>
      </c>
      <c r="D28" s="18">
        <f t="shared" si="7"/>
        <v>0</v>
      </c>
      <c r="E28" s="18">
        <f t="shared" si="7"/>
        <v>0</v>
      </c>
      <c r="F28" s="18">
        <f t="shared" si="7"/>
        <v>0</v>
      </c>
      <c r="G28" s="18">
        <f t="shared" si="7"/>
        <v>0</v>
      </c>
      <c r="H28" s="18">
        <f t="shared" si="7"/>
        <v>0</v>
      </c>
      <c r="I28" s="18">
        <f t="shared" si="7"/>
        <v>0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O28" s="24" t="s">
        <v>64</v>
      </c>
      <c r="P28" s="24" t="s">
        <v>108</v>
      </c>
      <c r="Q28" s="18">
        <f t="shared" si="4"/>
        <v>0</v>
      </c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</row>
    <row r="29" spans="1:26" ht="15" x14ac:dyDescent="0.25">
      <c r="A29" s="24" t="s">
        <v>64</v>
      </c>
      <c r="B29" s="24" t="s">
        <v>109</v>
      </c>
      <c r="C29" s="34">
        <v>0</v>
      </c>
      <c r="D29" s="18">
        <f t="shared" si="7"/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O29" s="24" t="s">
        <v>64</v>
      </c>
      <c r="P29" s="24" t="s">
        <v>109</v>
      </c>
      <c r="Q29" s="18">
        <f t="shared" si="4"/>
        <v>0</v>
      </c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</row>
    <row r="30" spans="1:26" ht="15" x14ac:dyDescent="0.25">
      <c r="A30" s="24" t="s">
        <v>123</v>
      </c>
      <c r="B30" s="24" t="s">
        <v>76</v>
      </c>
      <c r="C30" s="34">
        <v>0</v>
      </c>
      <c r="D30" s="18">
        <f t="shared" si="7"/>
        <v>0</v>
      </c>
      <c r="E30" s="18">
        <f t="shared" si="7"/>
        <v>0</v>
      </c>
      <c r="F30" s="18">
        <f t="shared" si="7"/>
        <v>0</v>
      </c>
      <c r="G30" s="18">
        <f t="shared" si="7"/>
        <v>0</v>
      </c>
      <c r="H30" s="18">
        <f t="shared" si="7"/>
        <v>0</v>
      </c>
      <c r="I30" s="18">
        <f t="shared" si="7"/>
        <v>0</v>
      </c>
      <c r="J30" s="18">
        <f t="shared" si="7"/>
        <v>0</v>
      </c>
      <c r="K30" s="18">
        <f t="shared" si="7"/>
        <v>0</v>
      </c>
      <c r="L30" s="18">
        <f t="shared" si="7"/>
        <v>0</v>
      </c>
      <c r="O30" s="24" t="s">
        <v>123</v>
      </c>
      <c r="P30" s="24" t="s">
        <v>76</v>
      </c>
      <c r="Q30" s="18">
        <f t="shared" si="4"/>
        <v>0</v>
      </c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</row>
    <row r="31" spans="1:26" ht="15" x14ac:dyDescent="0.25">
      <c r="A31" s="24" t="s">
        <v>124</v>
      </c>
      <c r="B31" s="24" t="s">
        <v>76</v>
      </c>
      <c r="C31" s="34">
        <v>0</v>
      </c>
      <c r="D31" s="18">
        <f t="shared" si="7"/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  <c r="J31" s="18">
        <f t="shared" si="7"/>
        <v>0</v>
      </c>
      <c r="K31" s="18">
        <f t="shared" si="7"/>
        <v>0</v>
      </c>
      <c r="L31" s="18">
        <f t="shared" si="7"/>
        <v>0</v>
      </c>
      <c r="O31" s="24" t="s">
        <v>124</v>
      </c>
      <c r="P31" s="24" t="s">
        <v>76</v>
      </c>
      <c r="Q31" s="18">
        <f t="shared" si="4"/>
        <v>0</v>
      </c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</row>
    <row r="32" spans="1:26" ht="15" x14ac:dyDescent="0.25">
      <c r="A32" s="24" t="s">
        <v>125</v>
      </c>
      <c r="B32" s="24" t="s">
        <v>76</v>
      </c>
      <c r="C32" s="34"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  <c r="J32" s="18">
        <f t="shared" si="7"/>
        <v>0</v>
      </c>
      <c r="K32" s="18">
        <f t="shared" si="7"/>
        <v>0</v>
      </c>
      <c r="L32" s="18">
        <f t="shared" si="7"/>
        <v>0</v>
      </c>
      <c r="O32" s="24" t="s">
        <v>125</v>
      </c>
      <c r="P32" s="24" t="s">
        <v>76</v>
      </c>
      <c r="Q32" s="18">
        <f t="shared" si="4"/>
        <v>0</v>
      </c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</row>
    <row r="33" spans="1:26" ht="15" x14ac:dyDescent="0.25">
      <c r="A33" s="24" t="s">
        <v>126</v>
      </c>
      <c r="B33" s="24" t="s">
        <v>76</v>
      </c>
      <c r="C33" s="34">
        <v>0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  <c r="J33" s="18">
        <f t="shared" si="7"/>
        <v>0</v>
      </c>
      <c r="K33" s="18">
        <f t="shared" si="7"/>
        <v>0</v>
      </c>
      <c r="L33" s="18">
        <f t="shared" si="7"/>
        <v>0</v>
      </c>
      <c r="O33" s="24" t="s">
        <v>126</v>
      </c>
      <c r="P33" s="24" t="s">
        <v>76</v>
      </c>
      <c r="Q33" s="18">
        <f t="shared" si="4"/>
        <v>0</v>
      </c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</row>
    <row r="34" spans="1:26" ht="15" x14ac:dyDescent="0.25">
      <c r="A34" s="24" t="s">
        <v>127</v>
      </c>
      <c r="B34" s="24" t="s">
        <v>76</v>
      </c>
      <c r="C34" s="34">
        <v>0</v>
      </c>
      <c r="D34" s="18">
        <f t="shared" si="7"/>
        <v>0</v>
      </c>
      <c r="E34" s="18">
        <f t="shared" si="7"/>
        <v>0</v>
      </c>
      <c r="F34" s="18">
        <f t="shared" si="7"/>
        <v>0</v>
      </c>
      <c r="G34" s="18">
        <f t="shared" si="7"/>
        <v>0</v>
      </c>
      <c r="H34" s="18">
        <f t="shared" si="7"/>
        <v>0</v>
      </c>
      <c r="I34" s="18">
        <f t="shared" si="7"/>
        <v>0</v>
      </c>
      <c r="J34" s="18">
        <f t="shared" si="7"/>
        <v>0</v>
      </c>
      <c r="K34" s="18">
        <f t="shared" si="7"/>
        <v>0</v>
      </c>
      <c r="L34" s="18">
        <f t="shared" si="7"/>
        <v>0</v>
      </c>
      <c r="O34" s="24" t="s">
        <v>127</v>
      </c>
      <c r="P34" s="24" t="s">
        <v>76</v>
      </c>
      <c r="Q34" s="18">
        <f t="shared" si="4"/>
        <v>0</v>
      </c>
      <c r="R34" s="18">
        <f t="shared" si="5"/>
        <v>0</v>
      </c>
      <c r="S34" s="18">
        <f t="shared" si="5"/>
        <v>0</v>
      </c>
      <c r="T34" s="18">
        <f t="shared" si="5"/>
        <v>0</v>
      </c>
      <c r="U34" s="18">
        <f t="shared" si="5"/>
        <v>0</v>
      </c>
      <c r="V34" s="18">
        <f t="shared" si="5"/>
        <v>0</v>
      </c>
      <c r="W34" s="18">
        <f t="shared" si="5"/>
        <v>0</v>
      </c>
      <c r="X34" s="18">
        <f t="shared" si="5"/>
        <v>0</v>
      </c>
      <c r="Y34" s="18">
        <f t="shared" si="5"/>
        <v>0</v>
      </c>
      <c r="Z34" s="18">
        <f t="shared" si="5"/>
        <v>0</v>
      </c>
    </row>
    <row r="35" spans="1:26" ht="15" x14ac:dyDescent="0.25">
      <c r="A35" s="24" t="s">
        <v>65</v>
      </c>
      <c r="B35" s="24" t="s">
        <v>76</v>
      </c>
      <c r="C35" s="34">
        <v>0</v>
      </c>
      <c r="D35" s="18">
        <f t="shared" si="7"/>
        <v>0</v>
      </c>
      <c r="E35" s="18">
        <f t="shared" si="7"/>
        <v>0</v>
      </c>
      <c r="F35" s="18">
        <f t="shared" si="7"/>
        <v>0</v>
      </c>
      <c r="G35" s="18">
        <f t="shared" si="7"/>
        <v>0</v>
      </c>
      <c r="H35" s="18">
        <f t="shared" si="7"/>
        <v>0</v>
      </c>
      <c r="I35" s="18">
        <f t="shared" si="7"/>
        <v>0</v>
      </c>
      <c r="J35" s="18">
        <f t="shared" si="7"/>
        <v>0</v>
      </c>
      <c r="K35" s="18">
        <f t="shared" si="7"/>
        <v>0</v>
      </c>
      <c r="L35" s="18">
        <f t="shared" si="7"/>
        <v>0</v>
      </c>
      <c r="O35" s="24" t="s">
        <v>65</v>
      </c>
      <c r="P35" s="24" t="s">
        <v>76</v>
      </c>
      <c r="Q35" s="18">
        <f t="shared" si="4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</row>
    <row r="36" spans="1:26" ht="15" x14ac:dyDescent="0.25">
      <c r="A36" s="24" t="s">
        <v>128</v>
      </c>
      <c r="B36" s="24" t="s">
        <v>76</v>
      </c>
      <c r="C36" s="34"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  <c r="H36" s="18">
        <f t="shared" si="7"/>
        <v>0</v>
      </c>
      <c r="I36" s="18">
        <f t="shared" si="7"/>
        <v>0</v>
      </c>
      <c r="J36" s="18">
        <f t="shared" si="7"/>
        <v>0</v>
      </c>
      <c r="K36" s="18">
        <f t="shared" si="7"/>
        <v>0</v>
      </c>
      <c r="L36" s="18">
        <f t="shared" si="7"/>
        <v>0</v>
      </c>
      <c r="O36" s="24" t="s">
        <v>128</v>
      </c>
      <c r="P36" s="24" t="s">
        <v>76</v>
      </c>
      <c r="Q36" s="18">
        <f t="shared" si="4"/>
        <v>0</v>
      </c>
      <c r="R36" s="18">
        <f t="shared" si="5"/>
        <v>0</v>
      </c>
      <c r="S36" s="18">
        <f t="shared" si="5"/>
        <v>0</v>
      </c>
      <c r="T36" s="18">
        <f t="shared" si="5"/>
        <v>0</v>
      </c>
      <c r="U36" s="18">
        <f t="shared" si="5"/>
        <v>0</v>
      </c>
      <c r="V36" s="18">
        <f t="shared" si="5"/>
        <v>0</v>
      </c>
      <c r="W36" s="18">
        <f t="shared" si="5"/>
        <v>0</v>
      </c>
      <c r="X36" s="18">
        <f t="shared" si="5"/>
        <v>0</v>
      </c>
      <c r="Y36" s="18">
        <f t="shared" si="5"/>
        <v>0</v>
      </c>
      <c r="Z36" s="18">
        <f t="shared" si="5"/>
        <v>0</v>
      </c>
    </row>
    <row r="37" spans="1:26" ht="15" x14ac:dyDescent="0.25">
      <c r="A37" s="24" t="s">
        <v>129</v>
      </c>
      <c r="B37" s="24" t="s">
        <v>76</v>
      </c>
      <c r="C37" s="34">
        <v>0</v>
      </c>
      <c r="D37" s="18">
        <f t="shared" si="7"/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O37" s="24" t="s">
        <v>129</v>
      </c>
      <c r="P37" s="24" t="s">
        <v>76</v>
      </c>
      <c r="Q37" s="18">
        <f t="shared" si="4"/>
        <v>0</v>
      </c>
      <c r="R37" s="18">
        <f t="shared" si="5"/>
        <v>0</v>
      </c>
      <c r="S37" s="18">
        <f t="shared" si="5"/>
        <v>0</v>
      </c>
      <c r="T37" s="18">
        <f t="shared" si="5"/>
        <v>0</v>
      </c>
      <c r="U37" s="18">
        <f t="shared" si="5"/>
        <v>0</v>
      </c>
      <c r="V37" s="18">
        <f t="shared" si="5"/>
        <v>0</v>
      </c>
      <c r="W37" s="18">
        <f t="shared" si="5"/>
        <v>0</v>
      </c>
      <c r="X37" s="18">
        <f t="shared" si="5"/>
        <v>0</v>
      </c>
      <c r="Y37" s="18">
        <f t="shared" si="5"/>
        <v>0</v>
      </c>
      <c r="Z37" s="18">
        <f t="shared" si="5"/>
        <v>0</v>
      </c>
    </row>
    <row r="38" spans="1:26" ht="15" x14ac:dyDescent="0.25">
      <c r="A38" s="24" t="s">
        <v>130</v>
      </c>
      <c r="B38" s="24" t="s">
        <v>76</v>
      </c>
      <c r="C38" s="34">
        <v>0</v>
      </c>
      <c r="D38" s="18">
        <f t="shared" si="7"/>
        <v>0</v>
      </c>
      <c r="E38" s="18">
        <f t="shared" si="7"/>
        <v>0</v>
      </c>
      <c r="F38" s="18">
        <f t="shared" si="7"/>
        <v>0</v>
      </c>
      <c r="G38" s="18">
        <f t="shared" si="7"/>
        <v>0</v>
      </c>
      <c r="H38" s="18">
        <f t="shared" si="7"/>
        <v>0</v>
      </c>
      <c r="I38" s="18">
        <f t="shared" si="7"/>
        <v>0</v>
      </c>
      <c r="J38" s="18">
        <f t="shared" si="7"/>
        <v>0</v>
      </c>
      <c r="K38" s="18">
        <f t="shared" si="7"/>
        <v>0</v>
      </c>
      <c r="L38" s="18">
        <f t="shared" si="7"/>
        <v>0</v>
      </c>
      <c r="O38" s="24" t="s">
        <v>130</v>
      </c>
      <c r="P38" s="24" t="s">
        <v>76</v>
      </c>
      <c r="Q38" s="18">
        <f t="shared" si="4"/>
        <v>0</v>
      </c>
      <c r="R38" s="18">
        <f t="shared" si="5"/>
        <v>0</v>
      </c>
      <c r="S38" s="18">
        <f t="shared" si="5"/>
        <v>0</v>
      </c>
      <c r="T38" s="18">
        <f t="shared" si="5"/>
        <v>0</v>
      </c>
      <c r="U38" s="18">
        <f t="shared" si="5"/>
        <v>0</v>
      </c>
      <c r="V38" s="18">
        <f t="shared" si="5"/>
        <v>0</v>
      </c>
      <c r="W38" s="18">
        <f t="shared" si="5"/>
        <v>0</v>
      </c>
      <c r="X38" s="18">
        <f t="shared" si="5"/>
        <v>0</v>
      </c>
      <c r="Y38" s="18">
        <f t="shared" si="5"/>
        <v>0</v>
      </c>
      <c r="Z38" s="18">
        <f t="shared" si="5"/>
        <v>0</v>
      </c>
    </row>
    <row r="39" spans="1:26" ht="15" x14ac:dyDescent="0.25">
      <c r="A39" s="24" t="s">
        <v>66</v>
      </c>
      <c r="B39" s="24" t="s">
        <v>76</v>
      </c>
      <c r="C39" s="34">
        <v>0</v>
      </c>
      <c r="D39" s="18">
        <f t="shared" si="7"/>
        <v>0</v>
      </c>
      <c r="E39" s="18">
        <f t="shared" si="7"/>
        <v>0</v>
      </c>
      <c r="F39" s="18">
        <f t="shared" si="7"/>
        <v>0</v>
      </c>
      <c r="G39" s="18">
        <f t="shared" si="7"/>
        <v>0</v>
      </c>
      <c r="H39" s="18">
        <f t="shared" si="7"/>
        <v>0</v>
      </c>
      <c r="I39" s="18">
        <f t="shared" si="7"/>
        <v>0</v>
      </c>
      <c r="J39" s="18">
        <f t="shared" si="7"/>
        <v>0</v>
      </c>
      <c r="K39" s="18">
        <f t="shared" si="7"/>
        <v>0</v>
      </c>
      <c r="L39" s="18">
        <f t="shared" si="7"/>
        <v>0</v>
      </c>
      <c r="O39" s="24" t="s">
        <v>66</v>
      </c>
      <c r="P39" s="24" t="s">
        <v>76</v>
      </c>
      <c r="Q39" s="18">
        <f t="shared" si="4"/>
        <v>0</v>
      </c>
      <c r="R39" s="18">
        <f t="shared" si="5"/>
        <v>0</v>
      </c>
      <c r="S39" s="18">
        <f t="shared" si="5"/>
        <v>0</v>
      </c>
      <c r="T39" s="18">
        <f t="shared" si="5"/>
        <v>0</v>
      </c>
      <c r="U39" s="18">
        <f t="shared" si="5"/>
        <v>0</v>
      </c>
      <c r="V39" s="18">
        <f t="shared" si="5"/>
        <v>0</v>
      </c>
      <c r="W39" s="18">
        <f t="shared" si="5"/>
        <v>0</v>
      </c>
      <c r="X39" s="18">
        <f t="shared" si="5"/>
        <v>0</v>
      </c>
      <c r="Y39" s="18">
        <f t="shared" si="5"/>
        <v>0</v>
      </c>
      <c r="Z39" s="18">
        <f t="shared" si="5"/>
        <v>0</v>
      </c>
    </row>
    <row r="40" spans="1:26" ht="15" x14ac:dyDescent="0.25">
      <c r="A40" s="24" t="s">
        <v>131</v>
      </c>
      <c r="B40" s="24" t="s">
        <v>76</v>
      </c>
      <c r="C40" s="34">
        <v>0</v>
      </c>
      <c r="D40" s="18">
        <f t="shared" si="7"/>
        <v>0</v>
      </c>
      <c r="E40" s="18">
        <f t="shared" si="7"/>
        <v>0</v>
      </c>
      <c r="F40" s="18">
        <f t="shared" si="7"/>
        <v>0</v>
      </c>
      <c r="G40" s="18">
        <f t="shared" si="7"/>
        <v>0</v>
      </c>
      <c r="H40" s="18">
        <f t="shared" si="7"/>
        <v>0</v>
      </c>
      <c r="I40" s="18">
        <f t="shared" si="7"/>
        <v>0</v>
      </c>
      <c r="J40" s="18">
        <f t="shared" si="7"/>
        <v>0</v>
      </c>
      <c r="K40" s="18">
        <f t="shared" si="7"/>
        <v>0</v>
      </c>
      <c r="L40" s="18">
        <f t="shared" si="7"/>
        <v>0</v>
      </c>
      <c r="O40" s="24" t="s">
        <v>131</v>
      </c>
      <c r="P40" s="24" t="s">
        <v>76</v>
      </c>
      <c r="Q40" s="18">
        <f t="shared" si="4"/>
        <v>0</v>
      </c>
      <c r="R40" s="18">
        <f t="shared" si="5"/>
        <v>0</v>
      </c>
      <c r="S40" s="18">
        <f t="shared" si="5"/>
        <v>0</v>
      </c>
      <c r="T40" s="18">
        <f t="shared" si="5"/>
        <v>0</v>
      </c>
      <c r="U40" s="18">
        <f t="shared" si="5"/>
        <v>0</v>
      </c>
      <c r="V40" s="18">
        <f t="shared" si="5"/>
        <v>0</v>
      </c>
      <c r="W40" s="18">
        <f t="shared" si="5"/>
        <v>0</v>
      </c>
      <c r="X40" s="18">
        <f t="shared" si="5"/>
        <v>0</v>
      </c>
      <c r="Y40" s="18">
        <f t="shared" si="5"/>
        <v>0</v>
      </c>
      <c r="Z40" s="18">
        <f t="shared" si="5"/>
        <v>0</v>
      </c>
    </row>
    <row r="41" spans="1:26" ht="14.55" x14ac:dyDescent="0.35">
      <c r="A41" s="24" t="s">
        <v>132</v>
      </c>
      <c r="B41" s="24" t="s">
        <v>76</v>
      </c>
      <c r="C41" s="34">
        <v>0</v>
      </c>
      <c r="D41" s="18">
        <f t="shared" si="7"/>
        <v>0</v>
      </c>
      <c r="E41" s="18">
        <f t="shared" si="7"/>
        <v>0</v>
      </c>
      <c r="F41" s="18">
        <f t="shared" si="7"/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O41" s="24" t="s">
        <v>132</v>
      </c>
      <c r="P41" s="24" t="s">
        <v>76</v>
      </c>
      <c r="Q41" s="18">
        <f t="shared" si="4"/>
        <v>0</v>
      </c>
      <c r="R41" s="18">
        <f t="shared" si="5"/>
        <v>0</v>
      </c>
      <c r="S41" s="18">
        <f t="shared" si="5"/>
        <v>0</v>
      </c>
      <c r="T41" s="18">
        <f t="shared" si="5"/>
        <v>0</v>
      </c>
      <c r="U41" s="18">
        <f t="shared" si="5"/>
        <v>0</v>
      </c>
      <c r="V41" s="18">
        <f t="shared" si="5"/>
        <v>0</v>
      </c>
      <c r="W41" s="18">
        <f t="shared" si="5"/>
        <v>0</v>
      </c>
      <c r="X41" s="18">
        <f t="shared" si="5"/>
        <v>0</v>
      </c>
      <c r="Y41" s="18">
        <f t="shared" si="5"/>
        <v>0</v>
      </c>
      <c r="Z41" s="18">
        <f t="shared" si="5"/>
        <v>0</v>
      </c>
    </row>
    <row r="42" spans="1:26" ht="14.55" x14ac:dyDescent="0.35">
      <c r="A42" s="24" t="s">
        <v>67</v>
      </c>
      <c r="B42" s="24" t="s">
        <v>76</v>
      </c>
      <c r="C42" s="34">
        <v>0</v>
      </c>
      <c r="D42" s="18">
        <f t="shared" ref="D42:L59" si="8">$C42</f>
        <v>0</v>
      </c>
      <c r="E42" s="18">
        <f t="shared" si="8"/>
        <v>0</v>
      </c>
      <c r="F42" s="18">
        <f t="shared" si="8"/>
        <v>0</v>
      </c>
      <c r="G42" s="18">
        <f t="shared" si="8"/>
        <v>0</v>
      </c>
      <c r="H42" s="18">
        <f t="shared" si="8"/>
        <v>0</v>
      </c>
      <c r="I42" s="18">
        <f t="shared" si="8"/>
        <v>0</v>
      </c>
      <c r="J42" s="18">
        <f t="shared" si="8"/>
        <v>0</v>
      </c>
      <c r="K42" s="18">
        <f t="shared" si="8"/>
        <v>0</v>
      </c>
      <c r="L42" s="18">
        <f t="shared" si="8"/>
        <v>0</v>
      </c>
      <c r="O42" s="24" t="s">
        <v>67</v>
      </c>
      <c r="P42" s="24" t="s">
        <v>76</v>
      </c>
      <c r="Q42" s="18">
        <f t="shared" si="4"/>
        <v>0</v>
      </c>
      <c r="R42" s="18">
        <f t="shared" ref="R42:Z64" si="9">$Q42</f>
        <v>0</v>
      </c>
      <c r="S42" s="18">
        <f t="shared" si="9"/>
        <v>0</v>
      </c>
      <c r="T42" s="18">
        <f t="shared" si="9"/>
        <v>0</v>
      </c>
      <c r="U42" s="18">
        <f t="shared" si="9"/>
        <v>0</v>
      </c>
      <c r="V42" s="18">
        <f t="shared" si="9"/>
        <v>0</v>
      </c>
      <c r="W42" s="18">
        <f t="shared" si="9"/>
        <v>0</v>
      </c>
      <c r="X42" s="18">
        <f t="shared" si="9"/>
        <v>0</v>
      </c>
      <c r="Y42" s="18">
        <f t="shared" si="9"/>
        <v>0</v>
      </c>
      <c r="Z42" s="18">
        <f t="shared" si="9"/>
        <v>0</v>
      </c>
    </row>
    <row r="43" spans="1:26" ht="14.55" x14ac:dyDescent="0.35">
      <c r="A43" s="24" t="s">
        <v>133</v>
      </c>
      <c r="B43" s="24" t="s">
        <v>76</v>
      </c>
      <c r="C43" s="34">
        <v>0</v>
      </c>
      <c r="D43" s="18">
        <f t="shared" si="8"/>
        <v>0</v>
      </c>
      <c r="E43" s="18">
        <f t="shared" si="8"/>
        <v>0</v>
      </c>
      <c r="F43" s="18">
        <f t="shared" si="8"/>
        <v>0</v>
      </c>
      <c r="G43" s="18">
        <f t="shared" si="8"/>
        <v>0</v>
      </c>
      <c r="H43" s="18">
        <f t="shared" si="8"/>
        <v>0</v>
      </c>
      <c r="I43" s="18">
        <f t="shared" si="8"/>
        <v>0</v>
      </c>
      <c r="J43" s="18">
        <f t="shared" si="8"/>
        <v>0</v>
      </c>
      <c r="K43" s="18">
        <f t="shared" si="8"/>
        <v>0</v>
      </c>
      <c r="L43" s="18">
        <f t="shared" si="8"/>
        <v>0</v>
      </c>
      <c r="O43" s="24" t="s">
        <v>133</v>
      </c>
      <c r="P43" s="24" t="s">
        <v>76</v>
      </c>
      <c r="Q43" s="18">
        <f t="shared" si="4"/>
        <v>0</v>
      </c>
      <c r="R43" s="18">
        <f t="shared" si="9"/>
        <v>0</v>
      </c>
      <c r="S43" s="18">
        <f t="shared" si="9"/>
        <v>0</v>
      </c>
      <c r="T43" s="18">
        <f t="shared" si="9"/>
        <v>0</v>
      </c>
      <c r="U43" s="18">
        <f t="shared" si="9"/>
        <v>0</v>
      </c>
      <c r="V43" s="18">
        <f t="shared" si="9"/>
        <v>0</v>
      </c>
      <c r="W43" s="18">
        <f t="shared" si="9"/>
        <v>0</v>
      </c>
      <c r="X43" s="18">
        <f t="shared" si="9"/>
        <v>0</v>
      </c>
      <c r="Y43" s="18">
        <f t="shared" si="9"/>
        <v>0</v>
      </c>
      <c r="Z43" s="18">
        <f t="shared" si="9"/>
        <v>0</v>
      </c>
    </row>
    <row r="44" spans="1:26" ht="14.55" x14ac:dyDescent="0.35">
      <c r="A44" s="24" t="s">
        <v>134</v>
      </c>
      <c r="B44" s="24" t="s">
        <v>76</v>
      </c>
      <c r="C44" s="34">
        <v>0</v>
      </c>
      <c r="D44" s="18">
        <f t="shared" si="8"/>
        <v>0</v>
      </c>
      <c r="E44" s="18">
        <f t="shared" si="8"/>
        <v>0</v>
      </c>
      <c r="F44" s="18">
        <f t="shared" si="8"/>
        <v>0</v>
      </c>
      <c r="G44" s="18">
        <f t="shared" si="8"/>
        <v>0</v>
      </c>
      <c r="H44" s="18">
        <f t="shared" si="8"/>
        <v>0</v>
      </c>
      <c r="I44" s="18">
        <f t="shared" si="8"/>
        <v>0</v>
      </c>
      <c r="J44" s="18">
        <f t="shared" si="8"/>
        <v>0</v>
      </c>
      <c r="K44" s="18">
        <f t="shared" si="8"/>
        <v>0</v>
      </c>
      <c r="L44" s="18">
        <f t="shared" si="8"/>
        <v>0</v>
      </c>
      <c r="O44" s="24" t="s">
        <v>134</v>
      </c>
      <c r="P44" s="24" t="s">
        <v>76</v>
      </c>
      <c r="Q44" s="18">
        <f t="shared" si="4"/>
        <v>0</v>
      </c>
      <c r="R44" s="18">
        <f t="shared" si="9"/>
        <v>0</v>
      </c>
      <c r="S44" s="18">
        <f t="shared" si="9"/>
        <v>0</v>
      </c>
      <c r="T44" s="18">
        <f t="shared" si="9"/>
        <v>0</v>
      </c>
      <c r="U44" s="18">
        <f t="shared" si="9"/>
        <v>0</v>
      </c>
      <c r="V44" s="18">
        <f t="shared" si="9"/>
        <v>0</v>
      </c>
      <c r="W44" s="18">
        <f t="shared" si="9"/>
        <v>0</v>
      </c>
      <c r="X44" s="18">
        <f t="shared" si="9"/>
        <v>0</v>
      </c>
      <c r="Y44" s="18">
        <f t="shared" si="9"/>
        <v>0</v>
      </c>
      <c r="Z44" s="18">
        <f t="shared" si="9"/>
        <v>0</v>
      </c>
    </row>
    <row r="45" spans="1:26" ht="14.55" x14ac:dyDescent="0.35">
      <c r="A45" s="24" t="s">
        <v>68</v>
      </c>
      <c r="B45" s="24" t="s">
        <v>76</v>
      </c>
      <c r="C45" s="34">
        <v>0</v>
      </c>
      <c r="D45" s="18">
        <f t="shared" si="8"/>
        <v>0</v>
      </c>
      <c r="E45" s="18">
        <f t="shared" si="8"/>
        <v>0</v>
      </c>
      <c r="F45" s="18">
        <f t="shared" si="8"/>
        <v>0</v>
      </c>
      <c r="G45" s="18">
        <f t="shared" si="8"/>
        <v>0</v>
      </c>
      <c r="H45" s="18">
        <f t="shared" si="8"/>
        <v>0</v>
      </c>
      <c r="I45" s="18">
        <f t="shared" si="8"/>
        <v>0</v>
      </c>
      <c r="J45" s="18">
        <f t="shared" si="8"/>
        <v>0</v>
      </c>
      <c r="K45" s="18">
        <f t="shared" si="8"/>
        <v>0</v>
      </c>
      <c r="L45" s="18">
        <f t="shared" si="8"/>
        <v>0</v>
      </c>
      <c r="O45" s="24" t="s">
        <v>68</v>
      </c>
      <c r="P45" s="24" t="s">
        <v>76</v>
      </c>
      <c r="Q45" s="18">
        <f t="shared" si="4"/>
        <v>0</v>
      </c>
      <c r="R45" s="18">
        <f t="shared" si="9"/>
        <v>0</v>
      </c>
      <c r="S45" s="18">
        <f t="shared" si="9"/>
        <v>0</v>
      </c>
      <c r="T45" s="18">
        <f t="shared" si="9"/>
        <v>0</v>
      </c>
      <c r="U45" s="18">
        <f t="shared" si="9"/>
        <v>0</v>
      </c>
      <c r="V45" s="18">
        <f t="shared" si="9"/>
        <v>0</v>
      </c>
      <c r="W45" s="18">
        <f t="shared" si="9"/>
        <v>0</v>
      </c>
      <c r="X45" s="18">
        <f t="shared" si="9"/>
        <v>0</v>
      </c>
      <c r="Y45" s="18">
        <f t="shared" si="9"/>
        <v>0</v>
      </c>
      <c r="Z45" s="18">
        <f t="shared" si="9"/>
        <v>0</v>
      </c>
    </row>
    <row r="46" spans="1:26" s="24" customFormat="1" x14ac:dyDescent="0.3">
      <c r="A46" s="29" t="s">
        <v>69</v>
      </c>
      <c r="B46" s="29" t="s">
        <v>76</v>
      </c>
      <c r="C46" s="34">
        <v>0</v>
      </c>
      <c r="D46" s="36">
        <f t="shared" si="8"/>
        <v>0</v>
      </c>
      <c r="E46" s="36">
        <f t="shared" si="8"/>
        <v>0</v>
      </c>
      <c r="F46" s="30">
        <f t="shared" si="8"/>
        <v>0</v>
      </c>
      <c r="G46" s="30">
        <f t="shared" si="8"/>
        <v>0</v>
      </c>
      <c r="H46" s="30">
        <f t="shared" si="8"/>
        <v>0</v>
      </c>
      <c r="I46" s="30">
        <f t="shared" si="8"/>
        <v>0</v>
      </c>
      <c r="J46" s="30">
        <f t="shared" si="8"/>
        <v>0</v>
      </c>
      <c r="K46" s="30">
        <f t="shared" si="8"/>
        <v>0</v>
      </c>
      <c r="L46" s="30">
        <f t="shared" si="8"/>
        <v>0</v>
      </c>
      <c r="O46" s="29" t="s">
        <v>69</v>
      </c>
      <c r="P46" s="29" t="s">
        <v>76</v>
      </c>
      <c r="Q46" s="30">
        <f t="shared" si="4"/>
        <v>0</v>
      </c>
      <c r="R46" s="30">
        <f t="shared" si="9"/>
        <v>0</v>
      </c>
      <c r="S46" s="30">
        <f t="shared" si="9"/>
        <v>0</v>
      </c>
      <c r="T46" s="30">
        <f t="shared" si="9"/>
        <v>0</v>
      </c>
      <c r="U46" s="30">
        <f t="shared" si="9"/>
        <v>0</v>
      </c>
      <c r="V46" s="30">
        <f t="shared" si="9"/>
        <v>0</v>
      </c>
      <c r="W46" s="30">
        <f t="shared" si="9"/>
        <v>0</v>
      </c>
      <c r="X46" s="30">
        <f t="shared" si="9"/>
        <v>0</v>
      </c>
      <c r="Y46" s="30">
        <f t="shared" si="9"/>
        <v>0</v>
      </c>
      <c r="Z46" s="30">
        <f t="shared" si="9"/>
        <v>0</v>
      </c>
    </row>
    <row r="47" spans="1:26" x14ac:dyDescent="0.3">
      <c r="A47" s="24" t="s">
        <v>69</v>
      </c>
      <c r="B47" s="24" t="s">
        <v>242</v>
      </c>
      <c r="C47" s="34">
        <v>0</v>
      </c>
      <c r="D47" s="36">
        <f t="shared" si="8"/>
        <v>0</v>
      </c>
      <c r="E47" s="36">
        <f t="shared" si="8"/>
        <v>0</v>
      </c>
      <c r="F47" s="18">
        <f t="shared" si="8"/>
        <v>0</v>
      </c>
      <c r="G47" s="18">
        <f t="shared" si="8"/>
        <v>0</v>
      </c>
      <c r="H47" s="18">
        <f t="shared" si="8"/>
        <v>0</v>
      </c>
      <c r="I47" s="18">
        <f t="shared" si="8"/>
        <v>0</v>
      </c>
      <c r="J47" s="18">
        <f t="shared" si="8"/>
        <v>0</v>
      </c>
      <c r="K47" s="18">
        <f t="shared" si="8"/>
        <v>0</v>
      </c>
      <c r="L47" s="18">
        <f t="shared" si="8"/>
        <v>0</v>
      </c>
      <c r="O47" s="24" t="s">
        <v>69</v>
      </c>
      <c r="P47" s="24" t="s">
        <v>242</v>
      </c>
      <c r="Q47" s="18">
        <f t="shared" si="4"/>
        <v>0</v>
      </c>
      <c r="R47" s="18">
        <f t="shared" si="9"/>
        <v>0</v>
      </c>
      <c r="S47" s="18">
        <f t="shared" si="9"/>
        <v>0</v>
      </c>
      <c r="T47" s="18">
        <f t="shared" si="9"/>
        <v>0</v>
      </c>
      <c r="U47" s="18">
        <f t="shared" si="9"/>
        <v>0</v>
      </c>
      <c r="V47" s="18">
        <f t="shared" si="9"/>
        <v>0</v>
      </c>
      <c r="W47" s="18">
        <f t="shared" si="9"/>
        <v>0</v>
      </c>
      <c r="X47" s="18">
        <f t="shared" si="9"/>
        <v>0</v>
      </c>
      <c r="Y47" s="18">
        <f t="shared" si="9"/>
        <v>0</v>
      </c>
      <c r="Z47" s="18">
        <f t="shared" si="9"/>
        <v>0</v>
      </c>
    </row>
    <row r="48" spans="1:26" x14ac:dyDescent="0.3">
      <c r="A48" s="24" t="s">
        <v>69</v>
      </c>
      <c r="B48" s="24" t="s">
        <v>243</v>
      </c>
      <c r="C48" s="34">
        <v>0</v>
      </c>
      <c r="D48" s="36">
        <f t="shared" si="8"/>
        <v>0</v>
      </c>
      <c r="E48" s="36">
        <f t="shared" si="8"/>
        <v>0</v>
      </c>
      <c r="F48" s="18">
        <f t="shared" si="8"/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8">
        <f t="shared" si="8"/>
        <v>0</v>
      </c>
      <c r="L48" s="18">
        <f t="shared" si="8"/>
        <v>0</v>
      </c>
      <c r="O48" s="24" t="s">
        <v>69</v>
      </c>
      <c r="P48" s="24" t="s">
        <v>243</v>
      </c>
      <c r="Q48" s="18">
        <f t="shared" si="4"/>
        <v>0</v>
      </c>
      <c r="R48" s="18">
        <f t="shared" si="9"/>
        <v>0</v>
      </c>
      <c r="S48" s="18">
        <f t="shared" si="9"/>
        <v>0</v>
      </c>
      <c r="T48" s="18">
        <f t="shared" si="9"/>
        <v>0</v>
      </c>
      <c r="U48" s="18">
        <f t="shared" si="9"/>
        <v>0</v>
      </c>
      <c r="V48" s="18">
        <f t="shared" si="9"/>
        <v>0</v>
      </c>
      <c r="W48" s="18">
        <f t="shared" si="9"/>
        <v>0</v>
      </c>
      <c r="X48" s="18">
        <f t="shared" si="9"/>
        <v>0</v>
      </c>
      <c r="Y48" s="18">
        <f t="shared" si="9"/>
        <v>0</v>
      </c>
      <c r="Z48" s="18">
        <f t="shared" si="9"/>
        <v>0</v>
      </c>
    </row>
    <row r="49" spans="1:26" x14ac:dyDescent="0.3">
      <c r="A49" s="24" t="s">
        <v>69</v>
      </c>
      <c r="B49" s="24" t="s">
        <v>110</v>
      </c>
      <c r="C49" s="34">
        <v>0</v>
      </c>
      <c r="D49" s="36">
        <f t="shared" si="8"/>
        <v>0</v>
      </c>
      <c r="E49" s="36">
        <f t="shared" si="8"/>
        <v>0</v>
      </c>
      <c r="F49" s="18">
        <f t="shared" si="8"/>
        <v>0</v>
      </c>
      <c r="G49" s="18">
        <f t="shared" si="8"/>
        <v>0</v>
      </c>
      <c r="H49" s="18">
        <f t="shared" si="8"/>
        <v>0</v>
      </c>
      <c r="I49" s="18">
        <f t="shared" si="8"/>
        <v>0</v>
      </c>
      <c r="J49" s="18">
        <f t="shared" si="8"/>
        <v>0</v>
      </c>
      <c r="K49" s="18">
        <f t="shared" si="8"/>
        <v>0</v>
      </c>
      <c r="L49" s="18">
        <f t="shared" si="8"/>
        <v>0</v>
      </c>
      <c r="O49" s="24" t="s">
        <v>69</v>
      </c>
      <c r="P49" s="24" t="s">
        <v>110</v>
      </c>
      <c r="Q49" s="18">
        <f t="shared" si="4"/>
        <v>0</v>
      </c>
      <c r="R49" s="18">
        <f t="shared" si="9"/>
        <v>0</v>
      </c>
      <c r="S49" s="18">
        <f t="shared" si="9"/>
        <v>0</v>
      </c>
      <c r="T49" s="18">
        <f t="shared" si="9"/>
        <v>0</v>
      </c>
      <c r="U49" s="18">
        <f t="shared" si="9"/>
        <v>0</v>
      </c>
      <c r="V49" s="18">
        <f t="shared" si="9"/>
        <v>0</v>
      </c>
      <c r="W49" s="18">
        <f t="shared" si="9"/>
        <v>0</v>
      </c>
      <c r="X49" s="18">
        <f t="shared" si="9"/>
        <v>0</v>
      </c>
      <c r="Y49" s="18">
        <f t="shared" si="9"/>
        <v>0</v>
      </c>
      <c r="Z49" s="18">
        <f t="shared" si="9"/>
        <v>0</v>
      </c>
    </row>
    <row r="50" spans="1:26" x14ac:dyDescent="0.3">
      <c r="A50" s="24" t="s">
        <v>69</v>
      </c>
      <c r="B50" s="24" t="s">
        <v>150</v>
      </c>
      <c r="C50" s="34">
        <v>0</v>
      </c>
      <c r="D50" s="36">
        <f t="shared" si="8"/>
        <v>0</v>
      </c>
      <c r="E50" s="36">
        <f t="shared" si="8"/>
        <v>0</v>
      </c>
      <c r="F50" s="18">
        <f t="shared" si="8"/>
        <v>0</v>
      </c>
      <c r="G50" s="18">
        <f t="shared" si="8"/>
        <v>0</v>
      </c>
      <c r="H50" s="18">
        <f t="shared" si="8"/>
        <v>0</v>
      </c>
      <c r="I50" s="18">
        <f t="shared" si="8"/>
        <v>0</v>
      </c>
      <c r="J50" s="18">
        <f t="shared" si="8"/>
        <v>0</v>
      </c>
      <c r="K50" s="18">
        <f t="shared" si="8"/>
        <v>0</v>
      </c>
      <c r="L50" s="18">
        <f t="shared" si="8"/>
        <v>0</v>
      </c>
      <c r="O50" s="24" t="s">
        <v>69</v>
      </c>
      <c r="P50" s="24" t="s">
        <v>150</v>
      </c>
      <c r="Q50" s="18">
        <f t="shared" si="4"/>
        <v>0</v>
      </c>
      <c r="R50" s="18">
        <f t="shared" si="9"/>
        <v>0</v>
      </c>
      <c r="S50" s="18">
        <f t="shared" si="9"/>
        <v>0</v>
      </c>
      <c r="T50" s="18">
        <f t="shared" si="9"/>
        <v>0</v>
      </c>
      <c r="U50" s="18">
        <f t="shared" si="9"/>
        <v>0</v>
      </c>
      <c r="V50" s="18">
        <f t="shared" si="9"/>
        <v>0</v>
      </c>
      <c r="W50" s="18">
        <f t="shared" si="9"/>
        <v>0</v>
      </c>
      <c r="X50" s="18">
        <f t="shared" si="9"/>
        <v>0</v>
      </c>
      <c r="Y50" s="18">
        <f t="shared" si="9"/>
        <v>0</v>
      </c>
      <c r="Z50" s="18">
        <f t="shared" si="9"/>
        <v>0</v>
      </c>
    </row>
    <row r="51" spans="1:26" x14ac:dyDescent="0.3">
      <c r="A51" s="24" t="s">
        <v>69</v>
      </c>
      <c r="B51" s="24" t="s">
        <v>244</v>
      </c>
      <c r="C51" s="34">
        <v>0</v>
      </c>
      <c r="D51" s="36">
        <f t="shared" si="8"/>
        <v>0</v>
      </c>
      <c r="E51" s="36">
        <f t="shared" si="8"/>
        <v>0</v>
      </c>
      <c r="F51" s="18">
        <f t="shared" si="8"/>
        <v>0</v>
      </c>
      <c r="G51" s="18">
        <f t="shared" si="8"/>
        <v>0</v>
      </c>
      <c r="H51" s="18">
        <f t="shared" si="8"/>
        <v>0</v>
      </c>
      <c r="I51" s="18">
        <f t="shared" si="8"/>
        <v>0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O51" s="24" t="s">
        <v>69</v>
      </c>
      <c r="P51" s="24" t="s">
        <v>244</v>
      </c>
      <c r="Q51" s="18">
        <f t="shared" si="4"/>
        <v>0</v>
      </c>
      <c r="R51" s="18">
        <f t="shared" si="9"/>
        <v>0</v>
      </c>
      <c r="S51" s="18">
        <f t="shared" si="9"/>
        <v>0</v>
      </c>
      <c r="T51" s="18">
        <f t="shared" si="9"/>
        <v>0</v>
      </c>
      <c r="U51" s="18">
        <f t="shared" si="9"/>
        <v>0</v>
      </c>
      <c r="V51" s="18">
        <f t="shared" si="9"/>
        <v>0</v>
      </c>
      <c r="W51" s="18">
        <f t="shared" si="9"/>
        <v>0</v>
      </c>
      <c r="X51" s="18">
        <f t="shared" si="9"/>
        <v>0</v>
      </c>
      <c r="Y51" s="18">
        <f t="shared" si="9"/>
        <v>0</v>
      </c>
      <c r="Z51" s="18">
        <f t="shared" si="9"/>
        <v>0</v>
      </c>
    </row>
    <row r="52" spans="1:26" x14ac:dyDescent="0.3">
      <c r="A52" s="24" t="s">
        <v>69</v>
      </c>
      <c r="B52" s="24" t="s">
        <v>245</v>
      </c>
      <c r="C52" s="34">
        <v>0</v>
      </c>
      <c r="D52" s="36">
        <f t="shared" si="8"/>
        <v>0</v>
      </c>
      <c r="E52" s="36">
        <f t="shared" si="8"/>
        <v>0</v>
      </c>
      <c r="F52" s="18">
        <f t="shared" si="8"/>
        <v>0</v>
      </c>
      <c r="G52" s="18">
        <f t="shared" si="8"/>
        <v>0</v>
      </c>
      <c r="H52" s="18">
        <f t="shared" si="8"/>
        <v>0</v>
      </c>
      <c r="I52" s="18">
        <f t="shared" si="8"/>
        <v>0</v>
      </c>
      <c r="J52" s="18">
        <f t="shared" si="8"/>
        <v>0</v>
      </c>
      <c r="K52" s="18">
        <f t="shared" si="8"/>
        <v>0</v>
      </c>
      <c r="L52" s="18">
        <f t="shared" si="8"/>
        <v>0</v>
      </c>
      <c r="O52" s="24" t="s">
        <v>69</v>
      </c>
      <c r="P52" s="24" t="s">
        <v>245</v>
      </c>
      <c r="Q52" s="18">
        <f t="shared" si="4"/>
        <v>0</v>
      </c>
      <c r="R52" s="18">
        <f t="shared" si="9"/>
        <v>0</v>
      </c>
      <c r="S52" s="18">
        <f t="shared" si="9"/>
        <v>0</v>
      </c>
      <c r="T52" s="18">
        <f t="shared" si="9"/>
        <v>0</v>
      </c>
      <c r="U52" s="18">
        <f t="shared" si="9"/>
        <v>0</v>
      </c>
      <c r="V52" s="18">
        <f t="shared" si="9"/>
        <v>0</v>
      </c>
      <c r="W52" s="18">
        <f t="shared" si="9"/>
        <v>0</v>
      </c>
      <c r="X52" s="18">
        <f t="shared" si="9"/>
        <v>0</v>
      </c>
      <c r="Y52" s="18">
        <f t="shared" si="9"/>
        <v>0</v>
      </c>
      <c r="Z52" s="18">
        <f t="shared" si="9"/>
        <v>0</v>
      </c>
    </row>
    <row r="53" spans="1:26" x14ac:dyDescent="0.3">
      <c r="A53" s="24" t="s">
        <v>69</v>
      </c>
      <c r="B53" s="24" t="s">
        <v>246</v>
      </c>
      <c r="C53" s="34">
        <v>0</v>
      </c>
      <c r="D53" s="36">
        <f t="shared" si="8"/>
        <v>0</v>
      </c>
      <c r="E53" s="36">
        <f t="shared" si="8"/>
        <v>0</v>
      </c>
      <c r="F53" s="18">
        <f t="shared" si="8"/>
        <v>0</v>
      </c>
      <c r="G53" s="18">
        <f t="shared" si="8"/>
        <v>0</v>
      </c>
      <c r="H53" s="18">
        <f t="shared" si="8"/>
        <v>0</v>
      </c>
      <c r="I53" s="18">
        <f t="shared" si="8"/>
        <v>0</v>
      </c>
      <c r="J53" s="18">
        <f t="shared" si="8"/>
        <v>0</v>
      </c>
      <c r="K53" s="18">
        <f t="shared" si="8"/>
        <v>0</v>
      </c>
      <c r="L53" s="18">
        <f t="shared" si="8"/>
        <v>0</v>
      </c>
      <c r="O53" s="24" t="s">
        <v>69</v>
      </c>
      <c r="P53" s="24" t="s">
        <v>246</v>
      </c>
      <c r="Q53" s="18">
        <f t="shared" si="4"/>
        <v>0</v>
      </c>
      <c r="R53" s="18">
        <f t="shared" si="9"/>
        <v>0</v>
      </c>
      <c r="S53" s="18">
        <f t="shared" si="9"/>
        <v>0</v>
      </c>
      <c r="T53" s="18">
        <f t="shared" si="9"/>
        <v>0</v>
      </c>
      <c r="U53" s="18">
        <f t="shared" si="9"/>
        <v>0</v>
      </c>
      <c r="V53" s="18">
        <f t="shared" si="9"/>
        <v>0</v>
      </c>
      <c r="W53" s="18">
        <f t="shared" si="9"/>
        <v>0</v>
      </c>
      <c r="X53" s="18">
        <f t="shared" si="9"/>
        <v>0</v>
      </c>
      <c r="Y53" s="18">
        <f t="shared" si="9"/>
        <v>0</v>
      </c>
      <c r="Z53" s="18">
        <f t="shared" si="9"/>
        <v>0</v>
      </c>
    </row>
    <row r="54" spans="1:26" x14ac:dyDescent="0.3">
      <c r="A54" s="24" t="s">
        <v>69</v>
      </c>
      <c r="B54" s="24" t="s">
        <v>151</v>
      </c>
      <c r="C54" s="34">
        <v>0</v>
      </c>
      <c r="D54" s="36">
        <f t="shared" si="8"/>
        <v>0</v>
      </c>
      <c r="E54" s="36">
        <f t="shared" si="8"/>
        <v>0</v>
      </c>
      <c r="F54" s="18">
        <f t="shared" si="8"/>
        <v>0</v>
      </c>
      <c r="G54" s="18">
        <f t="shared" si="8"/>
        <v>0</v>
      </c>
      <c r="H54" s="18">
        <f t="shared" si="8"/>
        <v>0</v>
      </c>
      <c r="I54" s="18">
        <f t="shared" si="8"/>
        <v>0</v>
      </c>
      <c r="J54" s="18">
        <f t="shared" si="8"/>
        <v>0</v>
      </c>
      <c r="K54" s="18">
        <f t="shared" si="8"/>
        <v>0</v>
      </c>
      <c r="L54" s="18">
        <f t="shared" si="8"/>
        <v>0</v>
      </c>
      <c r="O54" s="24" t="s">
        <v>69</v>
      </c>
      <c r="P54" s="24" t="s">
        <v>151</v>
      </c>
      <c r="Q54" s="18">
        <f t="shared" si="4"/>
        <v>0</v>
      </c>
      <c r="R54" s="18">
        <f t="shared" si="9"/>
        <v>0</v>
      </c>
      <c r="S54" s="18">
        <f t="shared" si="9"/>
        <v>0</v>
      </c>
      <c r="T54" s="18">
        <f t="shared" si="9"/>
        <v>0</v>
      </c>
      <c r="U54" s="18">
        <f t="shared" si="9"/>
        <v>0</v>
      </c>
      <c r="V54" s="18">
        <f t="shared" si="9"/>
        <v>0</v>
      </c>
      <c r="W54" s="18">
        <f t="shared" si="9"/>
        <v>0</v>
      </c>
      <c r="X54" s="18">
        <f t="shared" si="9"/>
        <v>0</v>
      </c>
      <c r="Y54" s="18">
        <f t="shared" si="9"/>
        <v>0</v>
      </c>
      <c r="Z54" s="18">
        <f t="shared" si="9"/>
        <v>0</v>
      </c>
    </row>
    <row r="55" spans="1:26" x14ac:dyDescent="0.3">
      <c r="A55" s="24" t="s">
        <v>69</v>
      </c>
      <c r="B55" s="24" t="s">
        <v>111</v>
      </c>
      <c r="C55" s="34">
        <v>0</v>
      </c>
      <c r="D55" s="36">
        <f t="shared" si="8"/>
        <v>0</v>
      </c>
      <c r="E55" s="36">
        <f t="shared" si="8"/>
        <v>0</v>
      </c>
      <c r="F55" s="18">
        <f t="shared" si="8"/>
        <v>0</v>
      </c>
      <c r="G55" s="18">
        <f t="shared" si="8"/>
        <v>0</v>
      </c>
      <c r="H55" s="18">
        <f t="shared" si="8"/>
        <v>0</v>
      </c>
      <c r="I55" s="18">
        <f t="shared" si="8"/>
        <v>0</v>
      </c>
      <c r="J55" s="18">
        <f t="shared" si="8"/>
        <v>0</v>
      </c>
      <c r="K55" s="18">
        <f t="shared" si="8"/>
        <v>0</v>
      </c>
      <c r="L55" s="18">
        <f t="shared" si="8"/>
        <v>0</v>
      </c>
      <c r="O55" s="24" t="s">
        <v>69</v>
      </c>
      <c r="P55" s="24" t="s">
        <v>111</v>
      </c>
      <c r="Q55" s="18">
        <f t="shared" si="4"/>
        <v>0</v>
      </c>
      <c r="R55" s="18">
        <f t="shared" si="9"/>
        <v>0</v>
      </c>
      <c r="S55" s="18">
        <f t="shared" si="9"/>
        <v>0</v>
      </c>
      <c r="T55" s="18">
        <f t="shared" si="9"/>
        <v>0</v>
      </c>
      <c r="U55" s="18">
        <f t="shared" si="9"/>
        <v>0</v>
      </c>
      <c r="V55" s="18">
        <f t="shared" si="9"/>
        <v>0</v>
      </c>
      <c r="W55" s="18">
        <f t="shared" si="9"/>
        <v>0</v>
      </c>
      <c r="X55" s="18">
        <f t="shared" si="9"/>
        <v>0</v>
      </c>
      <c r="Y55" s="18">
        <f t="shared" si="9"/>
        <v>0</v>
      </c>
      <c r="Z55" s="18">
        <f t="shared" si="9"/>
        <v>0</v>
      </c>
    </row>
    <row r="56" spans="1:26" x14ac:dyDescent="0.3">
      <c r="A56" s="24" t="s">
        <v>69</v>
      </c>
      <c r="B56" s="24" t="s">
        <v>247</v>
      </c>
      <c r="C56" s="34">
        <v>0</v>
      </c>
      <c r="D56" s="36">
        <f t="shared" si="8"/>
        <v>0</v>
      </c>
      <c r="E56" s="36">
        <f t="shared" si="8"/>
        <v>0</v>
      </c>
      <c r="F56" s="18">
        <f t="shared" si="8"/>
        <v>0</v>
      </c>
      <c r="G56" s="18">
        <f t="shared" si="8"/>
        <v>0</v>
      </c>
      <c r="H56" s="18">
        <f t="shared" si="8"/>
        <v>0</v>
      </c>
      <c r="I56" s="18">
        <f t="shared" si="8"/>
        <v>0</v>
      </c>
      <c r="J56" s="18">
        <f t="shared" si="8"/>
        <v>0</v>
      </c>
      <c r="K56" s="18">
        <f t="shared" si="8"/>
        <v>0</v>
      </c>
      <c r="L56" s="18">
        <f t="shared" si="8"/>
        <v>0</v>
      </c>
      <c r="O56" s="24" t="s">
        <v>69</v>
      </c>
      <c r="P56" s="24" t="s">
        <v>247</v>
      </c>
      <c r="Q56" s="18">
        <f t="shared" si="4"/>
        <v>0</v>
      </c>
      <c r="R56" s="18">
        <f t="shared" si="9"/>
        <v>0</v>
      </c>
      <c r="S56" s="18">
        <f t="shared" si="9"/>
        <v>0</v>
      </c>
      <c r="T56" s="18">
        <f t="shared" si="9"/>
        <v>0</v>
      </c>
      <c r="U56" s="18">
        <f t="shared" si="9"/>
        <v>0</v>
      </c>
      <c r="V56" s="18">
        <f t="shared" si="9"/>
        <v>0</v>
      </c>
      <c r="W56" s="18">
        <f t="shared" si="9"/>
        <v>0</v>
      </c>
      <c r="X56" s="18">
        <f t="shared" si="9"/>
        <v>0</v>
      </c>
      <c r="Y56" s="18">
        <f t="shared" si="9"/>
        <v>0</v>
      </c>
      <c r="Z56" s="18">
        <f t="shared" si="9"/>
        <v>0</v>
      </c>
    </row>
    <row r="57" spans="1:26" x14ac:dyDescent="0.3">
      <c r="A57" s="24" t="s">
        <v>24</v>
      </c>
      <c r="B57" s="24" t="s">
        <v>76</v>
      </c>
      <c r="C57" s="34">
        <v>0</v>
      </c>
      <c r="D57" s="36">
        <f t="shared" si="8"/>
        <v>0</v>
      </c>
      <c r="E57" s="36">
        <f t="shared" si="8"/>
        <v>0</v>
      </c>
      <c r="F57" s="18">
        <f t="shared" si="8"/>
        <v>0</v>
      </c>
      <c r="G57" s="18">
        <f t="shared" si="8"/>
        <v>0</v>
      </c>
      <c r="H57" s="18">
        <f t="shared" si="8"/>
        <v>0</v>
      </c>
      <c r="I57" s="18">
        <f t="shared" si="8"/>
        <v>0</v>
      </c>
      <c r="J57" s="18">
        <f t="shared" si="8"/>
        <v>0</v>
      </c>
      <c r="K57" s="18">
        <f t="shared" si="8"/>
        <v>0</v>
      </c>
      <c r="L57" s="18">
        <f t="shared" si="8"/>
        <v>0</v>
      </c>
      <c r="O57" s="24" t="s">
        <v>24</v>
      </c>
      <c r="P57" s="24" t="s">
        <v>76</v>
      </c>
      <c r="Q57" s="18">
        <f t="shared" si="4"/>
        <v>0</v>
      </c>
      <c r="R57" s="18">
        <f t="shared" si="9"/>
        <v>0</v>
      </c>
      <c r="S57" s="18">
        <f t="shared" si="9"/>
        <v>0</v>
      </c>
      <c r="T57" s="18">
        <f t="shared" si="9"/>
        <v>0</v>
      </c>
      <c r="U57" s="18">
        <f t="shared" si="9"/>
        <v>0</v>
      </c>
      <c r="V57" s="18">
        <f t="shared" si="9"/>
        <v>0</v>
      </c>
      <c r="W57" s="18">
        <f t="shared" si="9"/>
        <v>0</v>
      </c>
      <c r="X57" s="18">
        <f t="shared" si="9"/>
        <v>0</v>
      </c>
      <c r="Y57" s="18">
        <f t="shared" si="9"/>
        <v>0</v>
      </c>
      <c r="Z57" s="18">
        <f t="shared" si="9"/>
        <v>0</v>
      </c>
    </row>
    <row r="58" spans="1:26" x14ac:dyDescent="0.3">
      <c r="A58" s="24" t="s">
        <v>70</v>
      </c>
      <c r="B58" s="24" t="s">
        <v>76</v>
      </c>
      <c r="C58" s="34">
        <v>0</v>
      </c>
      <c r="D58" s="18">
        <f t="shared" si="8"/>
        <v>0</v>
      </c>
      <c r="E58" s="18">
        <f t="shared" si="8"/>
        <v>0</v>
      </c>
      <c r="F58" s="18">
        <f t="shared" si="8"/>
        <v>0</v>
      </c>
      <c r="G58" s="18">
        <f t="shared" si="8"/>
        <v>0</v>
      </c>
      <c r="H58" s="18">
        <f t="shared" si="8"/>
        <v>0</v>
      </c>
      <c r="I58" s="18">
        <f t="shared" si="8"/>
        <v>0</v>
      </c>
      <c r="J58" s="18">
        <f t="shared" si="8"/>
        <v>0</v>
      </c>
      <c r="K58" s="18">
        <f t="shared" si="8"/>
        <v>0</v>
      </c>
      <c r="L58" s="18">
        <f t="shared" si="8"/>
        <v>0</v>
      </c>
      <c r="O58" s="24" t="s">
        <v>70</v>
      </c>
      <c r="P58" s="24" t="s">
        <v>76</v>
      </c>
      <c r="Q58" s="18">
        <f t="shared" si="4"/>
        <v>0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  <c r="W58" s="18">
        <f t="shared" si="9"/>
        <v>0</v>
      </c>
      <c r="X58" s="18">
        <f t="shared" si="9"/>
        <v>0</v>
      </c>
      <c r="Y58" s="18">
        <f t="shared" si="9"/>
        <v>0</v>
      </c>
      <c r="Z58" s="18">
        <f t="shared" si="9"/>
        <v>0</v>
      </c>
    </row>
    <row r="59" spans="1:26" x14ac:dyDescent="0.3">
      <c r="A59" s="24" t="s">
        <v>71</v>
      </c>
      <c r="B59" s="24" t="s">
        <v>76</v>
      </c>
      <c r="C59" s="34">
        <v>0</v>
      </c>
      <c r="D59" s="36">
        <f t="shared" si="8"/>
        <v>0</v>
      </c>
      <c r="E59" s="18">
        <f t="shared" ref="D59:L67" si="10">$C59</f>
        <v>0</v>
      </c>
      <c r="F59" s="18">
        <f t="shared" si="10"/>
        <v>0</v>
      </c>
      <c r="G59" s="18">
        <f t="shared" si="10"/>
        <v>0</v>
      </c>
      <c r="H59" s="18">
        <f t="shared" si="10"/>
        <v>0</v>
      </c>
      <c r="I59" s="18">
        <f t="shared" si="10"/>
        <v>0</v>
      </c>
      <c r="J59" s="18">
        <f t="shared" si="10"/>
        <v>0</v>
      </c>
      <c r="K59" s="18">
        <f t="shared" si="10"/>
        <v>0</v>
      </c>
      <c r="L59" s="18">
        <f t="shared" si="10"/>
        <v>0</v>
      </c>
      <c r="O59" s="24" t="s">
        <v>71</v>
      </c>
      <c r="P59" s="24" t="s">
        <v>76</v>
      </c>
      <c r="Q59" s="18">
        <f t="shared" si="4"/>
        <v>0</v>
      </c>
      <c r="R59" s="18">
        <f>Q59</f>
        <v>0</v>
      </c>
      <c r="S59" s="18">
        <f t="shared" si="9"/>
        <v>0</v>
      </c>
      <c r="T59" s="18">
        <f t="shared" si="9"/>
        <v>0</v>
      </c>
      <c r="U59" s="18">
        <f t="shared" si="9"/>
        <v>0</v>
      </c>
      <c r="V59" s="18">
        <f t="shared" si="9"/>
        <v>0</v>
      </c>
      <c r="W59" s="18">
        <f t="shared" si="9"/>
        <v>0</v>
      </c>
      <c r="X59" s="18">
        <f t="shared" si="9"/>
        <v>0</v>
      </c>
      <c r="Y59" s="18">
        <f t="shared" si="9"/>
        <v>0</v>
      </c>
      <c r="Z59" s="18">
        <f t="shared" si="9"/>
        <v>0</v>
      </c>
    </row>
    <row r="60" spans="1:26" x14ac:dyDescent="0.3">
      <c r="A60" s="24" t="s">
        <v>135</v>
      </c>
      <c r="B60" s="24" t="s">
        <v>76</v>
      </c>
      <c r="C60" s="34">
        <v>0</v>
      </c>
      <c r="D60" s="36">
        <f t="shared" ref="D60" si="11">$C60</f>
        <v>0</v>
      </c>
      <c r="E60" s="18">
        <f t="shared" si="10"/>
        <v>0</v>
      </c>
      <c r="F60" s="18">
        <f t="shared" si="10"/>
        <v>0</v>
      </c>
      <c r="G60" s="18">
        <f t="shared" si="10"/>
        <v>0</v>
      </c>
      <c r="H60" s="18">
        <f t="shared" si="10"/>
        <v>0</v>
      </c>
      <c r="I60" s="18">
        <f t="shared" si="10"/>
        <v>0</v>
      </c>
      <c r="J60" s="18">
        <f t="shared" si="10"/>
        <v>0</v>
      </c>
      <c r="K60" s="18">
        <f t="shared" si="10"/>
        <v>0</v>
      </c>
      <c r="L60" s="18">
        <f t="shared" si="10"/>
        <v>0</v>
      </c>
      <c r="O60" s="24" t="s">
        <v>135</v>
      </c>
      <c r="P60" s="24" t="s">
        <v>76</v>
      </c>
      <c r="Q60" s="18">
        <f t="shared" si="4"/>
        <v>0</v>
      </c>
      <c r="R60" s="18">
        <f>R$59</f>
        <v>0</v>
      </c>
      <c r="S60" s="18">
        <f t="shared" si="9"/>
        <v>0</v>
      </c>
      <c r="T60" s="18">
        <f t="shared" si="9"/>
        <v>0</v>
      </c>
      <c r="U60" s="18">
        <f t="shared" si="9"/>
        <v>0</v>
      </c>
      <c r="V60" s="18">
        <f t="shared" si="9"/>
        <v>0</v>
      </c>
      <c r="W60" s="18">
        <f t="shared" si="9"/>
        <v>0</v>
      </c>
      <c r="X60" s="18">
        <f t="shared" si="9"/>
        <v>0</v>
      </c>
      <c r="Y60" s="18">
        <f t="shared" si="9"/>
        <v>0</v>
      </c>
      <c r="Z60" s="18">
        <f t="shared" si="9"/>
        <v>0</v>
      </c>
    </row>
    <row r="61" spans="1:26" x14ac:dyDescent="0.3">
      <c r="A61" s="24" t="s">
        <v>72</v>
      </c>
      <c r="B61" s="24" t="s">
        <v>76</v>
      </c>
      <c r="C61" s="34">
        <v>0</v>
      </c>
      <c r="D61" s="18">
        <f t="shared" si="10"/>
        <v>0</v>
      </c>
      <c r="E61" s="18">
        <f t="shared" si="10"/>
        <v>0</v>
      </c>
      <c r="F61" s="18">
        <f t="shared" si="10"/>
        <v>0</v>
      </c>
      <c r="G61" s="18">
        <f t="shared" si="10"/>
        <v>0</v>
      </c>
      <c r="H61" s="18">
        <f t="shared" si="10"/>
        <v>0</v>
      </c>
      <c r="I61" s="18">
        <f t="shared" si="10"/>
        <v>0</v>
      </c>
      <c r="J61" s="18">
        <f t="shared" si="10"/>
        <v>0</v>
      </c>
      <c r="K61" s="18">
        <f t="shared" si="10"/>
        <v>0</v>
      </c>
      <c r="L61" s="18">
        <f t="shared" si="10"/>
        <v>0</v>
      </c>
      <c r="O61" s="24" t="s">
        <v>72</v>
      </c>
      <c r="P61" s="24" t="s">
        <v>76</v>
      </c>
      <c r="Q61" s="18">
        <f t="shared" si="4"/>
        <v>0</v>
      </c>
      <c r="R61" s="36">
        <f t="shared" ref="R61:R66" si="12">R$59</f>
        <v>0</v>
      </c>
      <c r="S61" s="18">
        <f t="shared" si="9"/>
        <v>0</v>
      </c>
      <c r="T61" s="18">
        <f t="shared" si="9"/>
        <v>0</v>
      </c>
      <c r="U61" s="18">
        <f t="shared" si="9"/>
        <v>0</v>
      </c>
      <c r="V61" s="18">
        <f t="shared" si="9"/>
        <v>0</v>
      </c>
      <c r="W61" s="18">
        <f t="shared" si="9"/>
        <v>0</v>
      </c>
      <c r="X61" s="18">
        <f t="shared" si="9"/>
        <v>0</v>
      </c>
      <c r="Y61" s="18">
        <f t="shared" si="9"/>
        <v>0</v>
      </c>
      <c r="Z61" s="18">
        <f t="shared" si="9"/>
        <v>0</v>
      </c>
    </row>
    <row r="62" spans="1:26" x14ac:dyDescent="0.3">
      <c r="A62" s="24" t="s">
        <v>73</v>
      </c>
      <c r="B62" s="24" t="s">
        <v>76</v>
      </c>
      <c r="C62" s="34">
        <v>0</v>
      </c>
      <c r="D62" s="18">
        <f t="shared" si="10"/>
        <v>0</v>
      </c>
      <c r="E62" s="18">
        <f t="shared" si="10"/>
        <v>0</v>
      </c>
      <c r="F62" s="18">
        <f t="shared" si="10"/>
        <v>0</v>
      </c>
      <c r="G62" s="18">
        <f t="shared" si="10"/>
        <v>0</v>
      </c>
      <c r="H62" s="18">
        <f t="shared" si="10"/>
        <v>0</v>
      </c>
      <c r="I62" s="18">
        <f t="shared" si="10"/>
        <v>0</v>
      </c>
      <c r="J62" s="18">
        <f t="shared" si="10"/>
        <v>0</v>
      </c>
      <c r="K62" s="18">
        <f t="shared" si="10"/>
        <v>0</v>
      </c>
      <c r="L62" s="18">
        <f t="shared" si="10"/>
        <v>0</v>
      </c>
      <c r="O62" s="24" t="s">
        <v>73</v>
      </c>
      <c r="P62" s="24" t="s">
        <v>76</v>
      </c>
      <c r="Q62" s="18">
        <f t="shared" si="4"/>
        <v>0</v>
      </c>
      <c r="R62" s="36">
        <f t="shared" si="12"/>
        <v>0</v>
      </c>
      <c r="S62" s="18">
        <f t="shared" si="9"/>
        <v>0</v>
      </c>
      <c r="T62" s="18">
        <f t="shared" si="9"/>
        <v>0</v>
      </c>
      <c r="U62" s="18">
        <f t="shared" si="9"/>
        <v>0</v>
      </c>
      <c r="V62" s="18">
        <f t="shared" si="9"/>
        <v>0</v>
      </c>
      <c r="W62" s="18">
        <f t="shared" si="9"/>
        <v>0</v>
      </c>
      <c r="X62" s="18">
        <f t="shared" si="9"/>
        <v>0</v>
      </c>
      <c r="Y62" s="18">
        <f t="shared" si="9"/>
        <v>0</v>
      </c>
      <c r="Z62" s="18">
        <f t="shared" si="9"/>
        <v>0</v>
      </c>
    </row>
    <row r="63" spans="1:26" x14ac:dyDescent="0.3">
      <c r="A63" s="24" t="s">
        <v>74</v>
      </c>
      <c r="B63" s="24" t="s">
        <v>76</v>
      </c>
      <c r="C63" s="34">
        <v>0</v>
      </c>
      <c r="D63" s="18">
        <f t="shared" si="10"/>
        <v>0</v>
      </c>
      <c r="E63" s="18">
        <f t="shared" si="10"/>
        <v>0</v>
      </c>
      <c r="F63" s="18">
        <f t="shared" si="10"/>
        <v>0</v>
      </c>
      <c r="G63" s="18">
        <f t="shared" si="10"/>
        <v>0</v>
      </c>
      <c r="H63" s="18">
        <f t="shared" si="10"/>
        <v>0</v>
      </c>
      <c r="I63" s="18">
        <f t="shared" si="10"/>
        <v>0</v>
      </c>
      <c r="J63" s="18">
        <f t="shared" si="10"/>
        <v>0</v>
      </c>
      <c r="K63" s="18">
        <f t="shared" si="10"/>
        <v>0</v>
      </c>
      <c r="L63" s="18">
        <f t="shared" si="10"/>
        <v>0</v>
      </c>
      <c r="O63" s="24" t="s">
        <v>74</v>
      </c>
      <c r="P63" s="24" t="s">
        <v>76</v>
      </c>
      <c r="Q63" s="18">
        <f t="shared" si="4"/>
        <v>0</v>
      </c>
      <c r="R63" s="36">
        <f t="shared" si="12"/>
        <v>0</v>
      </c>
      <c r="S63" s="18">
        <f t="shared" si="9"/>
        <v>0</v>
      </c>
      <c r="T63" s="18">
        <f t="shared" si="9"/>
        <v>0</v>
      </c>
      <c r="U63" s="18">
        <f t="shared" si="9"/>
        <v>0</v>
      </c>
      <c r="V63" s="18">
        <f t="shared" si="9"/>
        <v>0</v>
      </c>
      <c r="W63" s="18">
        <f t="shared" si="9"/>
        <v>0</v>
      </c>
      <c r="X63" s="18">
        <f t="shared" si="9"/>
        <v>0</v>
      </c>
      <c r="Y63" s="18">
        <f t="shared" si="9"/>
        <v>0</v>
      </c>
      <c r="Z63" s="18">
        <f t="shared" si="9"/>
        <v>0</v>
      </c>
    </row>
    <row r="64" spans="1:26" x14ac:dyDescent="0.3">
      <c r="A64" s="24" t="s">
        <v>136</v>
      </c>
      <c r="B64" s="24" t="s">
        <v>76</v>
      </c>
      <c r="C64" s="34">
        <v>0</v>
      </c>
      <c r="D64" s="18">
        <f t="shared" si="10"/>
        <v>0</v>
      </c>
      <c r="E64" s="18">
        <f t="shared" si="10"/>
        <v>0</v>
      </c>
      <c r="F64" s="18">
        <f t="shared" si="10"/>
        <v>0</v>
      </c>
      <c r="G64" s="18">
        <f t="shared" si="10"/>
        <v>0</v>
      </c>
      <c r="H64" s="18">
        <f t="shared" si="10"/>
        <v>0</v>
      </c>
      <c r="I64" s="18">
        <f t="shared" si="10"/>
        <v>0</v>
      </c>
      <c r="J64" s="18">
        <f t="shared" si="10"/>
        <v>0</v>
      </c>
      <c r="K64" s="18">
        <f t="shared" si="10"/>
        <v>0</v>
      </c>
      <c r="L64" s="18">
        <f t="shared" si="10"/>
        <v>0</v>
      </c>
      <c r="O64" s="24" t="s">
        <v>136</v>
      </c>
      <c r="P64" s="24" t="s">
        <v>76</v>
      </c>
      <c r="Q64" s="18">
        <f t="shared" si="4"/>
        <v>0</v>
      </c>
      <c r="R64" s="36">
        <f t="shared" si="12"/>
        <v>0</v>
      </c>
      <c r="S64" s="18">
        <f t="shared" si="9"/>
        <v>0</v>
      </c>
      <c r="T64" s="18">
        <f t="shared" si="9"/>
        <v>0</v>
      </c>
      <c r="U64" s="18">
        <f t="shared" si="9"/>
        <v>0</v>
      </c>
      <c r="V64" s="18">
        <f t="shared" si="9"/>
        <v>0</v>
      </c>
      <c r="W64" s="18">
        <f t="shared" si="9"/>
        <v>0</v>
      </c>
      <c r="X64" s="18">
        <f t="shared" si="9"/>
        <v>0</v>
      </c>
      <c r="Y64" s="18">
        <f t="shared" si="9"/>
        <v>0</v>
      </c>
      <c r="Z64" s="18">
        <f t="shared" si="9"/>
        <v>0</v>
      </c>
    </row>
    <row r="65" spans="1:26" x14ac:dyDescent="0.3">
      <c r="A65" s="24" t="s">
        <v>75</v>
      </c>
      <c r="B65" s="24" t="s">
        <v>76</v>
      </c>
      <c r="C65" s="34"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  <c r="H65" s="18">
        <f t="shared" si="10"/>
        <v>0</v>
      </c>
      <c r="I65" s="18">
        <f t="shared" si="10"/>
        <v>0</v>
      </c>
      <c r="J65" s="18">
        <f t="shared" si="10"/>
        <v>0</v>
      </c>
      <c r="K65" s="18">
        <f t="shared" si="10"/>
        <v>0</v>
      </c>
      <c r="L65" s="18">
        <f t="shared" si="10"/>
        <v>0</v>
      </c>
      <c r="O65" s="24" t="s">
        <v>75</v>
      </c>
      <c r="P65" s="24" t="s">
        <v>76</v>
      </c>
      <c r="Q65" s="18">
        <f t="shared" si="4"/>
        <v>0</v>
      </c>
      <c r="R65" s="36">
        <f t="shared" si="12"/>
        <v>0</v>
      </c>
      <c r="S65" s="18">
        <f t="shared" ref="R65:Z67" si="13">$Q65</f>
        <v>0</v>
      </c>
      <c r="T65" s="18">
        <f t="shared" si="13"/>
        <v>0</v>
      </c>
      <c r="U65" s="18">
        <f t="shared" si="13"/>
        <v>0</v>
      </c>
      <c r="V65" s="18">
        <f t="shared" si="13"/>
        <v>0</v>
      </c>
      <c r="W65" s="18">
        <f t="shared" si="13"/>
        <v>0</v>
      </c>
      <c r="X65" s="18">
        <f t="shared" si="13"/>
        <v>0</v>
      </c>
      <c r="Y65" s="18">
        <f t="shared" si="13"/>
        <v>0</v>
      </c>
      <c r="Z65" s="18">
        <f t="shared" si="13"/>
        <v>0</v>
      </c>
    </row>
    <row r="66" spans="1:26" x14ac:dyDescent="0.3">
      <c r="A66" s="24" t="s">
        <v>137</v>
      </c>
      <c r="B66" s="24" t="s">
        <v>76</v>
      </c>
      <c r="C66" s="34">
        <v>0</v>
      </c>
      <c r="D66" s="18">
        <f t="shared" si="10"/>
        <v>0</v>
      </c>
      <c r="E66" s="18">
        <f t="shared" si="10"/>
        <v>0</v>
      </c>
      <c r="F66" s="18">
        <f t="shared" si="10"/>
        <v>0</v>
      </c>
      <c r="G66" s="18">
        <f t="shared" si="10"/>
        <v>0</v>
      </c>
      <c r="H66" s="18">
        <f t="shared" si="10"/>
        <v>0</v>
      </c>
      <c r="I66" s="18">
        <f t="shared" si="10"/>
        <v>0</v>
      </c>
      <c r="J66" s="18">
        <f t="shared" si="10"/>
        <v>0</v>
      </c>
      <c r="K66" s="18">
        <f t="shared" si="10"/>
        <v>0</v>
      </c>
      <c r="L66" s="18">
        <f t="shared" si="10"/>
        <v>0</v>
      </c>
      <c r="O66" s="24" t="s">
        <v>137</v>
      </c>
      <c r="P66" s="24" t="s">
        <v>76</v>
      </c>
      <c r="Q66" s="18">
        <f t="shared" si="4"/>
        <v>0</v>
      </c>
      <c r="R66" s="36">
        <f t="shared" si="12"/>
        <v>0</v>
      </c>
      <c r="S66" s="18">
        <f t="shared" si="13"/>
        <v>0</v>
      </c>
      <c r="T66" s="18">
        <f t="shared" si="13"/>
        <v>0</v>
      </c>
      <c r="U66" s="18">
        <f t="shared" si="13"/>
        <v>0</v>
      </c>
      <c r="V66" s="18">
        <f t="shared" si="13"/>
        <v>0</v>
      </c>
      <c r="W66" s="18">
        <f t="shared" si="13"/>
        <v>0</v>
      </c>
      <c r="X66" s="18">
        <f t="shared" si="13"/>
        <v>0</v>
      </c>
      <c r="Y66" s="18">
        <f t="shared" si="13"/>
        <v>0</v>
      </c>
      <c r="Z66" s="18">
        <f t="shared" si="13"/>
        <v>0</v>
      </c>
    </row>
    <row r="67" spans="1:26" x14ac:dyDescent="0.3">
      <c r="A67" t="s">
        <v>248</v>
      </c>
      <c r="B67" s="24" t="s">
        <v>76</v>
      </c>
      <c r="C67" s="34">
        <v>0</v>
      </c>
      <c r="D67" s="18">
        <f t="shared" si="10"/>
        <v>0</v>
      </c>
      <c r="E67" s="18">
        <f t="shared" si="10"/>
        <v>0</v>
      </c>
      <c r="F67" s="18">
        <f t="shared" si="10"/>
        <v>0</v>
      </c>
      <c r="G67" s="18">
        <f t="shared" si="10"/>
        <v>0</v>
      </c>
      <c r="H67" s="18">
        <f t="shared" si="10"/>
        <v>0</v>
      </c>
      <c r="I67" s="18">
        <f t="shared" si="10"/>
        <v>0</v>
      </c>
      <c r="J67" s="18">
        <f t="shared" si="10"/>
        <v>0</v>
      </c>
      <c r="K67" s="18">
        <f t="shared" si="10"/>
        <v>0</v>
      </c>
      <c r="L67" s="18">
        <f t="shared" si="10"/>
        <v>0</v>
      </c>
      <c r="O67" s="24" t="s">
        <v>248</v>
      </c>
      <c r="P67" s="24" t="s">
        <v>76</v>
      </c>
      <c r="Q67" s="18">
        <f t="shared" si="4"/>
        <v>0</v>
      </c>
      <c r="R67" s="18">
        <f t="shared" si="13"/>
        <v>0</v>
      </c>
      <c r="S67" s="18">
        <f t="shared" si="13"/>
        <v>0</v>
      </c>
      <c r="T67" s="18">
        <f t="shared" si="13"/>
        <v>0</v>
      </c>
      <c r="U67" s="18">
        <f t="shared" si="13"/>
        <v>0</v>
      </c>
      <c r="V67" s="18">
        <f t="shared" si="13"/>
        <v>0</v>
      </c>
      <c r="W67" s="18">
        <f t="shared" si="13"/>
        <v>0</v>
      </c>
      <c r="X67" s="18">
        <f t="shared" si="13"/>
        <v>0</v>
      </c>
      <c r="Y67" s="18">
        <f t="shared" si="13"/>
        <v>0</v>
      </c>
      <c r="Z67" s="18">
        <f t="shared" si="13"/>
        <v>0</v>
      </c>
    </row>
  </sheetData>
  <conditionalFormatting sqref="Q26:Z45 C8:L13 D46:E56 Q47:Z66 D47:L67 Q8:Z24 D26:L45 D7:L24 C14:C67">
    <cfRule type="cellIs" dxfId="59" priority="30" operator="equal">
      <formula>"eps"</formula>
    </cfRule>
  </conditionalFormatting>
  <conditionalFormatting sqref="Q26:Z45 Q47:Z66 Q8:Z24">
    <cfRule type="cellIs" dxfId="58" priority="19" operator="equal">
      <formula>"eps"</formula>
    </cfRule>
  </conditionalFormatting>
  <conditionalFormatting sqref="D67:L67">
    <cfRule type="cellIs" dxfId="57" priority="18" operator="equal">
      <formula>"eps"</formula>
    </cfRule>
  </conditionalFormatting>
  <conditionalFormatting sqref="Q67:Z67">
    <cfRule type="cellIs" dxfId="56" priority="17" operator="equal">
      <formula>"eps"</formula>
    </cfRule>
  </conditionalFormatting>
  <conditionalFormatting sqref="Q67:Z67">
    <cfRule type="cellIs" dxfId="55" priority="16" operator="equal">
      <formula>"eps"</formula>
    </cfRule>
  </conditionalFormatting>
  <conditionalFormatting sqref="C7">
    <cfRule type="cellIs" dxfId="54" priority="15" operator="equal">
      <formula>"eps"</formula>
    </cfRule>
  </conditionalFormatting>
  <conditionalFormatting sqref="D25:L25 Q25:Z25">
    <cfRule type="cellIs" dxfId="53" priority="14" operator="equal">
      <formula>"eps"</formula>
    </cfRule>
  </conditionalFormatting>
  <conditionalFormatting sqref="Q25:Z25">
    <cfRule type="cellIs" dxfId="52" priority="13" operator="equal">
      <formula>"eps"</formula>
    </cfRule>
  </conditionalFormatting>
  <conditionalFormatting sqref="Q46:Z46 D46:L46">
    <cfRule type="cellIs" dxfId="51" priority="12" operator="equal">
      <formula>"eps"</formula>
    </cfRule>
  </conditionalFormatting>
  <conditionalFormatting sqref="Q46:Z46">
    <cfRule type="cellIs" dxfId="50" priority="11" operator="equal">
      <formula>"eps"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3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N34" sqref="N34"/>
    </sheetView>
  </sheetViews>
  <sheetFormatPr defaultRowHeight="14.4" x14ac:dyDescent="0.3"/>
  <sheetData>
    <row r="1" spans="1:24" ht="18.75" x14ac:dyDescent="0.3">
      <c r="A1" s="1" t="s">
        <v>78</v>
      </c>
    </row>
    <row r="5" spans="1:24" ht="15" x14ac:dyDescent="0.25">
      <c r="A5" s="2" t="s">
        <v>191</v>
      </c>
      <c r="N5" s="2" t="s">
        <v>184</v>
      </c>
    </row>
    <row r="6" spans="1:24" ht="15" x14ac:dyDescent="0.25">
      <c r="B6" s="10" t="str">
        <f>TFP!C6</f>
        <v>base</v>
      </c>
      <c r="C6" s="10" t="str">
        <f>TFP!D6</f>
        <v>sim1</v>
      </c>
      <c r="D6" s="10" t="str">
        <f>TFP!E6</f>
        <v>sim2</v>
      </c>
      <c r="E6" s="10" t="str">
        <f>TFP!F6</f>
        <v>sim3</v>
      </c>
      <c r="F6" s="10" t="str">
        <f>TFP!G6</f>
        <v>sim4</v>
      </c>
      <c r="G6" s="10" t="str">
        <f>TFP!H6</f>
        <v>sim5</v>
      </c>
      <c r="H6" s="10" t="str">
        <f>TFP!I6</f>
        <v>sim6</v>
      </c>
      <c r="I6" s="10" t="str">
        <f>TFP!J6</f>
        <v>sim7</v>
      </c>
      <c r="J6" s="10" t="str">
        <f>TFP!K6</f>
        <v>sim8</v>
      </c>
      <c r="K6" s="10" t="str">
        <f>TFP!L6</f>
        <v>sim9</v>
      </c>
    </row>
    <row r="7" spans="1:24" ht="15" x14ac:dyDescent="0.25">
      <c r="B7" s="10">
        <f>TFP!C7</f>
        <v>2007</v>
      </c>
      <c r="C7" s="10">
        <f>TFP!D7</f>
        <v>2007</v>
      </c>
      <c r="D7" s="10">
        <f>TFP!E7</f>
        <v>2007</v>
      </c>
      <c r="E7" s="10">
        <f>TFP!F7</f>
        <v>2007</v>
      </c>
      <c r="F7" s="10">
        <f>TFP!G7</f>
        <v>2007</v>
      </c>
      <c r="G7" s="10">
        <f>TFP!H7</f>
        <v>2007</v>
      </c>
      <c r="H7" s="10">
        <f>TFP!I7</f>
        <v>2007</v>
      </c>
      <c r="I7" s="10">
        <f>TFP!J7</f>
        <v>2007</v>
      </c>
      <c r="J7" s="10">
        <f>TFP!K7</f>
        <v>2007</v>
      </c>
      <c r="K7" s="10">
        <f>TFP!L7</f>
        <v>2007</v>
      </c>
      <c r="O7" s="10" t="str">
        <f t="shared" ref="O7:X7" si="0">B6</f>
        <v>base</v>
      </c>
      <c r="P7" s="10" t="str">
        <f t="shared" si="0"/>
        <v>sim1</v>
      </c>
      <c r="Q7" s="10" t="str">
        <f t="shared" si="0"/>
        <v>sim2</v>
      </c>
      <c r="R7" s="10" t="str">
        <f t="shared" si="0"/>
        <v>sim3</v>
      </c>
      <c r="S7" s="10" t="str">
        <f t="shared" si="0"/>
        <v>sim4</v>
      </c>
      <c r="T7" s="10" t="str">
        <f t="shared" si="0"/>
        <v>sim5</v>
      </c>
      <c r="U7" s="10" t="str">
        <f t="shared" si="0"/>
        <v>sim6</v>
      </c>
      <c r="V7" s="10" t="str">
        <f t="shared" si="0"/>
        <v>sim7</v>
      </c>
      <c r="W7" s="10" t="str">
        <f t="shared" si="0"/>
        <v>sim8</v>
      </c>
      <c r="X7" s="10" t="str">
        <f t="shared" si="0"/>
        <v>sim9</v>
      </c>
    </row>
    <row r="8" spans="1:24" ht="15" x14ac:dyDescent="0.25">
      <c r="A8" t="s">
        <v>112</v>
      </c>
      <c r="B8" s="18" t="s">
        <v>79</v>
      </c>
      <c r="C8" s="18" t="str">
        <f t="shared" ref="C8:C13" si="1">$B8</f>
        <v>eps</v>
      </c>
      <c r="D8" s="18" t="str">
        <f t="shared" ref="D8:K13" si="2">$B8</f>
        <v>eps</v>
      </c>
      <c r="E8" s="18" t="str">
        <f t="shared" si="2"/>
        <v>eps</v>
      </c>
      <c r="F8" s="18" t="str">
        <f t="shared" si="2"/>
        <v>eps</v>
      </c>
      <c r="G8" s="18" t="str">
        <f t="shared" si="2"/>
        <v>eps</v>
      </c>
      <c r="H8" s="18" t="str">
        <f t="shared" si="2"/>
        <v>eps</v>
      </c>
      <c r="I8" s="18" t="str">
        <f t="shared" si="2"/>
        <v>eps</v>
      </c>
      <c r="J8" s="18" t="str">
        <f t="shared" si="2"/>
        <v>eps</v>
      </c>
      <c r="K8" s="18" t="str">
        <f t="shared" si="2"/>
        <v>eps</v>
      </c>
      <c r="N8" t="s">
        <v>112</v>
      </c>
      <c r="O8" s="18" t="s">
        <v>79</v>
      </c>
      <c r="P8" s="18" t="str">
        <f>$O8</f>
        <v>eps</v>
      </c>
      <c r="Q8" s="18" t="str">
        <f t="shared" ref="Q8:X13" si="3">$O8</f>
        <v>eps</v>
      </c>
      <c r="R8" s="18" t="str">
        <f t="shared" si="3"/>
        <v>eps</v>
      </c>
      <c r="S8" s="18" t="str">
        <f t="shared" si="3"/>
        <v>eps</v>
      </c>
      <c r="T8" s="18" t="str">
        <f t="shared" si="3"/>
        <v>eps</v>
      </c>
      <c r="U8" s="18" t="str">
        <f t="shared" si="3"/>
        <v>eps</v>
      </c>
      <c r="V8" s="18" t="str">
        <f t="shared" si="3"/>
        <v>eps</v>
      </c>
      <c r="W8" s="18" t="str">
        <f t="shared" si="3"/>
        <v>eps</v>
      </c>
      <c r="X8" s="18" t="str">
        <f t="shared" si="3"/>
        <v>eps</v>
      </c>
    </row>
    <row r="9" spans="1:24" ht="15" x14ac:dyDescent="0.25">
      <c r="A9" t="s">
        <v>113</v>
      </c>
      <c r="B9" s="18" t="s">
        <v>79</v>
      </c>
      <c r="C9" s="18" t="str">
        <f t="shared" si="1"/>
        <v>eps</v>
      </c>
      <c r="D9" s="18" t="str">
        <f t="shared" si="2"/>
        <v>eps</v>
      </c>
      <c r="E9" s="18" t="str">
        <f t="shared" si="2"/>
        <v>eps</v>
      </c>
      <c r="F9" s="18" t="str">
        <f t="shared" si="2"/>
        <v>eps</v>
      </c>
      <c r="G9" s="18" t="str">
        <f t="shared" si="2"/>
        <v>eps</v>
      </c>
      <c r="H9" s="18" t="str">
        <f t="shared" si="2"/>
        <v>eps</v>
      </c>
      <c r="I9" s="18" t="str">
        <f t="shared" si="2"/>
        <v>eps</v>
      </c>
      <c r="J9" s="18" t="str">
        <f t="shared" si="2"/>
        <v>eps</v>
      </c>
      <c r="K9" s="18" t="str">
        <f t="shared" si="2"/>
        <v>eps</v>
      </c>
      <c r="N9" t="s">
        <v>113</v>
      </c>
      <c r="O9" s="18" t="s">
        <v>79</v>
      </c>
      <c r="P9" s="18" t="str">
        <f t="shared" ref="P9:P13" si="4">$O9</f>
        <v>eps</v>
      </c>
      <c r="Q9" s="18" t="str">
        <f t="shared" si="3"/>
        <v>eps</v>
      </c>
      <c r="R9" s="18" t="str">
        <f t="shared" si="3"/>
        <v>eps</v>
      </c>
      <c r="S9" s="18" t="str">
        <f t="shared" si="3"/>
        <v>eps</v>
      </c>
      <c r="T9" s="18" t="str">
        <f t="shared" si="3"/>
        <v>eps</v>
      </c>
      <c r="U9" s="18" t="str">
        <f t="shared" si="3"/>
        <v>eps</v>
      </c>
      <c r="V9" s="18" t="str">
        <f t="shared" si="3"/>
        <v>eps</v>
      </c>
      <c r="W9" s="18" t="str">
        <f t="shared" si="3"/>
        <v>eps</v>
      </c>
      <c r="X9" s="18" t="str">
        <f t="shared" si="3"/>
        <v>eps</v>
      </c>
    </row>
    <row r="10" spans="1:24" ht="15" x14ac:dyDescent="0.25">
      <c r="A10" t="s">
        <v>114</v>
      </c>
      <c r="B10" s="18" t="s">
        <v>79</v>
      </c>
      <c r="C10" s="18" t="str">
        <f t="shared" si="1"/>
        <v>eps</v>
      </c>
      <c r="D10" s="18" t="str">
        <f t="shared" si="2"/>
        <v>eps</v>
      </c>
      <c r="E10" s="18" t="str">
        <f t="shared" si="2"/>
        <v>eps</v>
      </c>
      <c r="F10" s="18" t="str">
        <f t="shared" si="2"/>
        <v>eps</v>
      </c>
      <c r="G10" s="18" t="str">
        <f t="shared" si="2"/>
        <v>eps</v>
      </c>
      <c r="H10" s="18" t="str">
        <f t="shared" si="2"/>
        <v>eps</v>
      </c>
      <c r="I10" s="18" t="str">
        <f t="shared" si="2"/>
        <v>eps</v>
      </c>
      <c r="J10" s="18" t="str">
        <f t="shared" si="2"/>
        <v>eps</v>
      </c>
      <c r="K10" s="18" t="str">
        <f t="shared" si="2"/>
        <v>eps</v>
      </c>
      <c r="N10" t="s">
        <v>114</v>
      </c>
      <c r="O10" s="18" t="s">
        <v>79</v>
      </c>
      <c r="P10" s="18" t="str">
        <f t="shared" si="4"/>
        <v>eps</v>
      </c>
      <c r="Q10" s="18" t="str">
        <f t="shared" si="3"/>
        <v>eps</v>
      </c>
      <c r="R10" s="18" t="str">
        <f t="shared" si="3"/>
        <v>eps</v>
      </c>
      <c r="S10" s="18" t="str">
        <f t="shared" si="3"/>
        <v>eps</v>
      </c>
      <c r="T10" s="18" t="str">
        <f t="shared" si="3"/>
        <v>eps</v>
      </c>
      <c r="U10" s="18" t="str">
        <f t="shared" si="3"/>
        <v>eps</v>
      </c>
      <c r="V10" s="18" t="str">
        <f t="shared" si="3"/>
        <v>eps</v>
      </c>
      <c r="W10" s="18" t="str">
        <f t="shared" si="3"/>
        <v>eps</v>
      </c>
      <c r="X10" s="18" t="str">
        <f t="shared" si="3"/>
        <v>eps</v>
      </c>
    </row>
    <row r="11" spans="1:24" ht="15" x14ac:dyDescent="0.25">
      <c r="A11" t="s">
        <v>115</v>
      </c>
      <c r="B11" s="18" t="s">
        <v>79</v>
      </c>
      <c r="C11" s="18" t="str">
        <f t="shared" si="1"/>
        <v>eps</v>
      </c>
      <c r="D11" s="18" t="str">
        <f t="shared" si="2"/>
        <v>eps</v>
      </c>
      <c r="E11" s="18" t="str">
        <f t="shared" si="2"/>
        <v>eps</v>
      </c>
      <c r="F11" s="18" t="str">
        <f t="shared" si="2"/>
        <v>eps</v>
      </c>
      <c r="G11" s="18" t="str">
        <f t="shared" si="2"/>
        <v>eps</v>
      </c>
      <c r="H11" s="18" t="str">
        <f t="shared" si="2"/>
        <v>eps</v>
      </c>
      <c r="I11" s="18" t="str">
        <f t="shared" si="2"/>
        <v>eps</v>
      </c>
      <c r="J11" s="18" t="str">
        <f t="shared" si="2"/>
        <v>eps</v>
      </c>
      <c r="K11" s="18" t="str">
        <f t="shared" si="2"/>
        <v>eps</v>
      </c>
      <c r="N11" t="s">
        <v>115</v>
      </c>
      <c r="O11" s="18" t="s">
        <v>79</v>
      </c>
      <c r="P11" s="18" t="str">
        <f t="shared" si="4"/>
        <v>eps</v>
      </c>
      <c r="Q11" s="18" t="str">
        <f t="shared" si="3"/>
        <v>eps</v>
      </c>
      <c r="R11" s="18" t="str">
        <f t="shared" si="3"/>
        <v>eps</v>
      </c>
      <c r="S11" s="18" t="str">
        <f t="shared" si="3"/>
        <v>eps</v>
      </c>
      <c r="T11" s="18" t="str">
        <f t="shared" si="3"/>
        <v>eps</v>
      </c>
      <c r="U11" s="18" t="str">
        <f t="shared" si="3"/>
        <v>eps</v>
      </c>
      <c r="V11" s="18" t="str">
        <f t="shared" si="3"/>
        <v>eps</v>
      </c>
      <c r="W11" s="18" t="str">
        <f t="shared" si="3"/>
        <v>eps</v>
      </c>
      <c r="X11" s="18" t="str">
        <f t="shared" si="3"/>
        <v>eps</v>
      </c>
    </row>
    <row r="12" spans="1:24" ht="15" x14ac:dyDescent="0.25">
      <c r="A12" t="s">
        <v>53</v>
      </c>
      <c r="B12" s="18" t="s">
        <v>79</v>
      </c>
      <c r="C12" s="18" t="str">
        <f t="shared" si="1"/>
        <v>eps</v>
      </c>
      <c r="D12" s="18" t="str">
        <f t="shared" si="2"/>
        <v>eps</v>
      </c>
      <c r="E12" s="18" t="str">
        <f t="shared" si="2"/>
        <v>eps</v>
      </c>
      <c r="F12" s="18" t="str">
        <f t="shared" si="2"/>
        <v>eps</v>
      </c>
      <c r="G12" s="18" t="str">
        <f t="shared" si="2"/>
        <v>eps</v>
      </c>
      <c r="H12" s="18" t="str">
        <f t="shared" si="2"/>
        <v>eps</v>
      </c>
      <c r="I12" s="18" t="str">
        <f t="shared" si="2"/>
        <v>eps</v>
      </c>
      <c r="J12" s="18" t="str">
        <f t="shared" si="2"/>
        <v>eps</v>
      </c>
      <c r="K12" s="18" t="str">
        <f t="shared" si="2"/>
        <v>eps</v>
      </c>
      <c r="N12" t="s">
        <v>53</v>
      </c>
      <c r="O12" s="36" t="s">
        <v>79</v>
      </c>
      <c r="P12" s="18" t="str">
        <f t="shared" si="4"/>
        <v>eps</v>
      </c>
      <c r="Q12" s="18" t="str">
        <f t="shared" si="3"/>
        <v>eps</v>
      </c>
      <c r="R12" s="18" t="str">
        <f t="shared" si="3"/>
        <v>eps</v>
      </c>
      <c r="S12" s="18" t="str">
        <f t="shared" si="3"/>
        <v>eps</v>
      </c>
      <c r="T12" s="18" t="str">
        <f t="shared" si="3"/>
        <v>eps</v>
      </c>
      <c r="U12" s="18" t="str">
        <f t="shared" si="3"/>
        <v>eps</v>
      </c>
      <c r="V12" s="18" t="str">
        <f t="shared" si="3"/>
        <v>eps</v>
      </c>
      <c r="W12" s="18" t="str">
        <f t="shared" si="3"/>
        <v>eps</v>
      </c>
      <c r="X12" s="18" t="str">
        <f t="shared" si="3"/>
        <v>eps</v>
      </c>
    </row>
    <row r="13" spans="1:24" ht="15" x14ac:dyDescent="0.25">
      <c r="A13" t="s">
        <v>145</v>
      </c>
      <c r="B13" s="18" t="s">
        <v>79</v>
      </c>
      <c r="C13" s="18" t="str">
        <f t="shared" si="1"/>
        <v>eps</v>
      </c>
      <c r="D13" s="18" t="str">
        <f t="shared" si="2"/>
        <v>eps</v>
      </c>
      <c r="E13" s="18" t="str">
        <f t="shared" si="2"/>
        <v>eps</v>
      </c>
      <c r="F13" s="18" t="str">
        <f t="shared" si="2"/>
        <v>eps</v>
      </c>
      <c r="G13" s="18" t="str">
        <f t="shared" si="2"/>
        <v>eps</v>
      </c>
      <c r="H13" s="18" t="str">
        <f t="shared" si="2"/>
        <v>eps</v>
      </c>
      <c r="I13" s="18" t="str">
        <f t="shared" si="2"/>
        <v>eps</v>
      </c>
      <c r="J13" s="18" t="str">
        <f t="shared" si="2"/>
        <v>eps</v>
      </c>
      <c r="K13" s="18" t="str">
        <f t="shared" si="2"/>
        <v>eps</v>
      </c>
      <c r="N13" t="s">
        <v>145</v>
      </c>
      <c r="O13" s="18" t="s">
        <v>79</v>
      </c>
      <c r="P13" s="18" t="str">
        <f t="shared" si="4"/>
        <v>eps</v>
      </c>
      <c r="Q13" s="18" t="str">
        <f t="shared" si="3"/>
        <v>eps</v>
      </c>
      <c r="R13" s="18" t="str">
        <f t="shared" si="3"/>
        <v>eps</v>
      </c>
      <c r="S13" s="18" t="str">
        <f t="shared" si="3"/>
        <v>eps</v>
      </c>
      <c r="T13" s="18" t="str">
        <f t="shared" si="3"/>
        <v>eps</v>
      </c>
      <c r="U13" s="18" t="str">
        <f t="shared" si="3"/>
        <v>eps</v>
      </c>
      <c r="V13" s="18" t="str">
        <f t="shared" si="3"/>
        <v>eps</v>
      </c>
      <c r="W13" s="18" t="str">
        <f t="shared" si="3"/>
        <v>eps</v>
      </c>
      <c r="X13" s="18" t="str">
        <f t="shared" si="3"/>
        <v>eps</v>
      </c>
    </row>
  </sheetData>
  <conditionalFormatting sqref="C7:K7 B8:K13 O8:X13">
    <cfRule type="cellIs" dxfId="49" priority="11" operator="equal">
      <formula>"eps"</formula>
    </cfRule>
  </conditionalFormatting>
  <conditionalFormatting sqref="O8:X13">
    <cfRule type="cellIs" dxfId="48" priority="3" operator="equal">
      <formula>"eps"</formula>
    </cfRule>
  </conditionalFormatting>
  <conditionalFormatting sqref="P8:X13">
    <cfRule type="cellIs" dxfId="47" priority="2" operator="equal">
      <formula>"eps"</formula>
    </cfRule>
  </conditionalFormatting>
  <conditionalFormatting sqref="P8:X13">
    <cfRule type="cellIs" dxfId="46" priority="1" operator="equal">
      <formula>"eps"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22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P10" sqref="P10:Q11"/>
    </sheetView>
  </sheetViews>
  <sheetFormatPr defaultRowHeight="14.4" x14ac:dyDescent="0.3"/>
  <sheetData>
    <row r="1" spans="1:28" ht="18.75" x14ac:dyDescent="0.3">
      <c r="A1" s="1" t="s">
        <v>81</v>
      </c>
      <c r="Z1" s="46" t="s">
        <v>316</v>
      </c>
      <c r="AA1" s="39"/>
      <c r="AB1" s="47" t="s">
        <v>220</v>
      </c>
    </row>
    <row r="2" spans="1:28" ht="15" x14ac:dyDescent="0.25">
      <c r="Z2" s="48"/>
      <c r="AA2" s="49" t="s">
        <v>112</v>
      </c>
      <c r="AB2" s="50" t="s">
        <v>79</v>
      </c>
    </row>
    <row r="3" spans="1:28" ht="15" x14ac:dyDescent="0.25">
      <c r="Z3" s="48"/>
      <c r="AA3" s="49" t="s">
        <v>113</v>
      </c>
      <c r="AB3" s="50">
        <v>0.02</v>
      </c>
    </row>
    <row r="4" spans="1:28" ht="15" x14ac:dyDescent="0.25">
      <c r="Z4" s="48"/>
      <c r="AA4" s="49" t="s">
        <v>114</v>
      </c>
      <c r="AB4" s="50">
        <v>0.04</v>
      </c>
    </row>
    <row r="5" spans="1:28" ht="15" x14ac:dyDescent="0.25">
      <c r="A5" s="2" t="s">
        <v>191</v>
      </c>
      <c r="N5" s="2" t="s">
        <v>184</v>
      </c>
      <c r="Z5" s="48"/>
      <c r="AA5" s="49" t="s">
        <v>115</v>
      </c>
      <c r="AB5" s="50">
        <v>0.02</v>
      </c>
    </row>
    <row r="6" spans="1:28" ht="15" x14ac:dyDescent="0.25">
      <c r="B6" s="10" t="str">
        <f>TFP!C6</f>
        <v>base</v>
      </c>
      <c r="C6" s="10" t="str">
        <f>TFP!D6</f>
        <v>sim1</v>
      </c>
      <c r="D6" s="10" t="str">
        <f>TFP!E6</f>
        <v>sim2</v>
      </c>
      <c r="E6" s="10" t="str">
        <f>TFP!F6</f>
        <v>sim3</v>
      </c>
      <c r="F6" s="10" t="str">
        <f>TFP!G6</f>
        <v>sim4</v>
      </c>
      <c r="G6" s="10" t="str">
        <f>TFP!H6</f>
        <v>sim5</v>
      </c>
      <c r="H6" s="10" t="str">
        <f>TFP!I6</f>
        <v>sim6</v>
      </c>
      <c r="I6" s="10" t="str">
        <f>TFP!J6</f>
        <v>sim7</v>
      </c>
      <c r="J6" s="10" t="str">
        <f>TFP!K6</f>
        <v>sim8</v>
      </c>
      <c r="K6" s="10" t="str">
        <f>TFP!L6</f>
        <v>sim9</v>
      </c>
      <c r="Z6" s="41"/>
      <c r="AA6" s="3" t="s">
        <v>145</v>
      </c>
      <c r="AB6" s="51">
        <v>-0.01</v>
      </c>
    </row>
    <row r="7" spans="1:28" ht="15" x14ac:dyDescent="0.25">
      <c r="B7" s="10">
        <f>TFP!C7</f>
        <v>2007</v>
      </c>
      <c r="C7" s="10">
        <f>TFP!D7</f>
        <v>2007</v>
      </c>
      <c r="D7" s="10">
        <f>TFP!E7</f>
        <v>2007</v>
      </c>
      <c r="E7" s="10">
        <f>TFP!F7</f>
        <v>2007</v>
      </c>
      <c r="F7" s="10">
        <f>TFP!G7</f>
        <v>2007</v>
      </c>
      <c r="G7" s="10">
        <f>TFP!H7</f>
        <v>2007</v>
      </c>
      <c r="H7" s="10">
        <f>TFP!I7</f>
        <v>2007</v>
      </c>
      <c r="I7" s="10">
        <f>TFP!J7</f>
        <v>2007</v>
      </c>
      <c r="J7" s="10">
        <f>TFP!K7</f>
        <v>2007</v>
      </c>
      <c r="K7" s="10">
        <f>TFP!L7</f>
        <v>2007</v>
      </c>
      <c r="O7" s="10" t="str">
        <f t="shared" ref="O7:X7" si="0">B6</f>
        <v>base</v>
      </c>
      <c r="P7" s="10" t="str">
        <f t="shared" si="0"/>
        <v>sim1</v>
      </c>
      <c r="Q7" s="10" t="str">
        <f t="shared" si="0"/>
        <v>sim2</v>
      </c>
      <c r="R7" s="10" t="str">
        <f t="shared" si="0"/>
        <v>sim3</v>
      </c>
      <c r="S7" s="10" t="str">
        <f t="shared" si="0"/>
        <v>sim4</v>
      </c>
      <c r="T7" s="10" t="str">
        <f t="shared" si="0"/>
        <v>sim5</v>
      </c>
      <c r="U7" s="10" t="str">
        <f t="shared" si="0"/>
        <v>sim6</v>
      </c>
      <c r="V7" s="10" t="str">
        <f t="shared" si="0"/>
        <v>sim7</v>
      </c>
      <c r="W7" s="10" t="str">
        <f t="shared" si="0"/>
        <v>sim8</v>
      </c>
      <c r="X7" s="10" t="str">
        <f t="shared" si="0"/>
        <v>sim9</v>
      </c>
    </row>
    <row r="8" spans="1:28" ht="15" x14ac:dyDescent="0.25">
      <c r="A8" t="s">
        <v>112</v>
      </c>
      <c r="B8" s="18" t="s">
        <v>79</v>
      </c>
      <c r="C8" s="18" t="str">
        <f>$B8</f>
        <v>eps</v>
      </c>
      <c r="D8" s="18" t="str">
        <f t="shared" ref="D8:K11" si="1">$B8</f>
        <v>eps</v>
      </c>
      <c r="E8" s="18" t="str">
        <f t="shared" si="1"/>
        <v>eps</v>
      </c>
      <c r="F8" s="18" t="str">
        <f t="shared" si="1"/>
        <v>eps</v>
      </c>
      <c r="G8" s="18" t="str">
        <f t="shared" si="1"/>
        <v>eps</v>
      </c>
      <c r="H8" s="18" t="str">
        <f t="shared" si="1"/>
        <v>eps</v>
      </c>
      <c r="I8" s="18" t="str">
        <f t="shared" si="1"/>
        <v>eps</v>
      </c>
      <c r="J8" s="18" t="str">
        <f t="shared" si="1"/>
        <v>eps</v>
      </c>
      <c r="K8" s="18" t="str">
        <f t="shared" si="1"/>
        <v>eps</v>
      </c>
      <c r="N8" t="str">
        <f>A8</f>
        <v>flab-p</v>
      </c>
      <c r="O8" s="36" t="s">
        <v>79</v>
      </c>
      <c r="P8" s="36" t="s">
        <v>79</v>
      </c>
      <c r="Q8" s="36" t="str">
        <f>AB2</f>
        <v>eps</v>
      </c>
      <c r="R8" s="36" t="s">
        <v>79</v>
      </c>
      <c r="S8" s="36" t="s">
        <v>79</v>
      </c>
      <c r="T8" s="36" t="s">
        <v>79</v>
      </c>
      <c r="U8" s="36" t="s">
        <v>79</v>
      </c>
      <c r="V8" s="36" t="s">
        <v>79</v>
      </c>
      <c r="W8" s="36" t="s">
        <v>79</v>
      </c>
      <c r="X8" s="36" t="s">
        <v>79</v>
      </c>
    </row>
    <row r="9" spans="1:28" ht="15" x14ac:dyDescent="0.25">
      <c r="A9" t="s">
        <v>113</v>
      </c>
      <c r="B9" s="18" t="s">
        <v>79</v>
      </c>
      <c r="C9" s="18" t="str">
        <f t="shared" ref="C9:F11" si="2">$B9</f>
        <v>eps</v>
      </c>
      <c r="D9" s="18" t="str">
        <f t="shared" si="1"/>
        <v>eps</v>
      </c>
      <c r="E9" s="18" t="str">
        <f t="shared" si="1"/>
        <v>eps</v>
      </c>
      <c r="F9" s="18" t="str">
        <f t="shared" si="1"/>
        <v>eps</v>
      </c>
      <c r="G9" s="18" t="str">
        <f t="shared" si="1"/>
        <v>eps</v>
      </c>
      <c r="H9" s="18" t="str">
        <f t="shared" si="1"/>
        <v>eps</v>
      </c>
      <c r="I9" s="18" t="str">
        <f t="shared" si="1"/>
        <v>eps</v>
      </c>
      <c r="J9" s="18" t="str">
        <f t="shared" si="1"/>
        <v>eps</v>
      </c>
      <c r="K9" s="18" t="str">
        <f t="shared" si="1"/>
        <v>eps</v>
      </c>
      <c r="N9" t="str">
        <f>A9</f>
        <v>flab-m</v>
      </c>
      <c r="O9" s="36" t="str">
        <f>P9</f>
        <v>eps</v>
      </c>
      <c r="P9" s="36" t="s">
        <v>79</v>
      </c>
      <c r="Q9" s="36" t="s">
        <v>79</v>
      </c>
      <c r="R9" s="36" t="s">
        <v>79</v>
      </c>
      <c r="S9" s="36" t="s">
        <v>79</v>
      </c>
      <c r="T9" s="36" t="s">
        <v>79</v>
      </c>
      <c r="U9" s="36" t="s">
        <v>79</v>
      </c>
      <c r="V9" s="36" t="s">
        <v>79</v>
      </c>
      <c r="W9" s="36" t="s">
        <v>79</v>
      </c>
      <c r="X9" s="36" t="s">
        <v>79</v>
      </c>
    </row>
    <row r="10" spans="1:28" ht="15" x14ac:dyDescent="0.25">
      <c r="A10" t="s">
        <v>114</v>
      </c>
      <c r="B10" s="18">
        <v>0.6</v>
      </c>
      <c r="C10" s="18">
        <f t="shared" si="2"/>
        <v>0.6</v>
      </c>
      <c r="D10" s="36">
        <f t="shared" si="2"/>
        <v>0.6</v>
      </c>
      <c r="E10" s="36">
        <f t="shared" si="2"/>
        <v>0.6</v>
      </c>
      <c r="F10" s="18">
        <f t="shared" si="1"/>
        <v>0.6</v>
      </c>
      <c r="G10" s="18">
        <f t="shared" si="1"/>
        <v>0.6</v>
      </c>
      <c r="H10" s="18">
        <f t="shared" si="1"/>
        <v>0.6</v>
      </c>
      <c r="I10" s="18">
        <f t="shared" si="1"/>
        <v>0.6</v>
      </c>
      <c r="J10" s="18">
        <f t="shared" si="1"/>
        <v>0.6</v>
      </c>
      <c r="K10" s="18">
        <f t="shared" si="1"/>
        <v>0.6</v>
      </c>
      <c r="N10" t="str">
        <f>A10</f>
        <v>flab-s</v>
      </c>
      <c r="O10" s="36" t="str">
        <f t="shared" ref="O10:O11" si="3">P10</f>
        <v>eps</v>
      </c>
      <c r="P10" s="36" t="s">
        <v>79</v>
      </c>
      <c r="Q10" s="36" t="s">
        <v>79</v>
      </c>
      <c r="R10" s="36" t="s">
        <v>79</v>
      </c>
      <c r="S10" s="36" t="s">
        <v>79</v>
      </c>
      <c r="T10" s="36" t="s">
        <v>79</v>
      </c>
      <c r="U10" s="36" t="s">
        <v>79</v>
      </c>
      <c r="V10" s="36" t="s">
        <v>79</v>
      </c>
      <c r="W10" s="36" t="s">
        <v>79</v>
      </c>
      <c r="X10" s="36" t="s">
        <v>79</v>
      </c>
    </row>
    <row r="11" spans="1:28" ht="15" x14ac:dyDescent="0.25">
      <c r="A11" t="s">
        <v>115</v>
      </c>
      <c r="B11" s="36">
        <v>0.5</v>
      </c>
      <c r="C11" s="18">
        <f t="shared" si="2"/>
        <v>0.5</v>
      </c>
      <c r="D11" s="36">
        <f t="shared" si="2"/>
        <v>0.5</v>
      </c>
      <c r="E11" s="36">
        <f t="shared" si="2"/>
        <v>0.5</v>
      </c>
      <c r="F11" s="36">
        <f t="shared" si="2"/>
        <v>0.5</v>
      </c>
      <c r="G11" s="18">
        <f t="shared" si="1"/>
        <v>0.5</v>
      </c>
      <c r="H11" s="18">
        <f t="shared" si="1"/>
        <v>0.5</v>
      </c>
      <c r="I11" s="18">
        <f t="shared" si="1"/>
        <v>0.5</v>
      </c>
      <c r="J11" s="18">
        <f t="shared" si="1"/>
        <v>0.5</v>
      </c>
      <c r="K11" s="18">
        <f t="shared" si="1"/>
        <v>0.5</v>
      </c>
      <c r="N11" t="str">
        <f>A11</f>
        <v>flab-t</v>
      </c>
      <c r="O11" s="36" t="str">
        <f t="shared" si="3"/>
        <v>eps</v>
      </c>
      <c r="P11" s="36" t="s">
        <v>79</v>
      </c>
      <c r="Q11" s="36" t="s">
        <v>79</v>
      </c>
      <c r="R11" s="36" t="s">
        <v>79</v>
      </c>
      <c r="S11" s="36" t="s">
        <v>79</v>
      </c>
      <c r="T11" s="36" t="s">
        <v>79</v>
      </c>
      <c r="U11" s="36" t="s">
        <v>79</v>
      </c>
      <c r="V11" s="36" t="s">
        <v>79</v>
      </c>
      <c r="W11" s="36" t="s">
        <v>79</v>
      </c>
      <c r="X11" s="36" t="s">
        <v>79</v>
      </c>
    </row>
    <row r="12" spans="1:28" ht="15" x14ac:dyDescent="0.25">
      <c r="A12" t="s">
        <v>145</v>
      </c>
      <c r="B12" s="36">
        <v>1</v>
      </c>
      <c r="C12" s="18">
        <f t="shared" ref="C12:K12" si="4">$B12</f>
        <v>1</v>
      </c>
      <c r="D12" s="18">
        <f t="shared" si="4"/>
        <v>1</v>
      </c>
      <c r="E12" s="18">
        <f t="shared" si="4"/>
        <v>1</v>
      </c>
      <c r="F12" s="18">
        <f t="shared" si="4"/>
        <v>1</v>
      </c>
      <c r="G12" s="18">
        <f t="shared" si="4"/>
        <v>1</v>
      </c>
      <c r="H12" s="18">
        <f t="shared" si="4"/>
        <v>1</v>
      </c>
      <c r="I12" s="18">
        <f t="shared" si="4"/>
        <v>1</v>
      </c>
      <c r="J12" s="18">
        <f t="shared" si="4"/>
        <v>1</v>
      </c>
      <c r="K12" s="18">
        <f t="shared" si="4"/>
        <v>1</v>
      </c>
      <c r="N12" t="str">
        <f>A12</f>
        <v>flnd</v>
      </c>
      <c r="O12" s="18">
        <v>-0.01</v>
      </c>
      <c r="P12" s="36">
        <v>-0.01</v>
      </c>
      <c r="Q12" s="18">
        <f t="shared" ref="Q12:X12" si="5">$O12</f>
        <v>-0.01</v>
      </c>
      <c r="R12" s="18">
        <f t="shared" si="5"/>
        <v>-0.01</v>
      </c>
      <c r="S12" s="18">
        <f t="shared" si="5"/>
        <v>-0.01</v>
      </c>
      <c r="T12" s="18">
        <f t="shared" si="5"/>
        <v>-0.01</v>
      </c>
      <c r="U12" s="18">
        <f t="shared" si="5"/>
        <v>-0.01</v>
      </c>
      <c r="V12" s="18">
        <f t="shared" si="5"/>
        <v>-0.01</v>
      </c>
      <c r="W12" s="18">
        <f t="shared" si="5"/>
        <v>-0.01</v>
      </c>
      <c r="X12" s="18">
        <f t="shared" si="5"/>
        <v>-0.01</v>
      </c>
    </row>
    <row r="22" spans="9:9" ht="15" x14ac:dyDescent="0.25">
      <c r="I22" s="24"/>
    </row>
  </sheetData>
  <conditionalFormatting sqref="C7:K7 B8:K12 O8:X12">
    <cfRule type="cellIs" dxfId="45" priority="17" operator="equal">
      <formula>"eps"</formula>
    </cfRule>
  </conditionalFormatting>
  <conditionalFormatting sqref="O8:X12">
    <cfRule type="cellIs" dxfId="44" priority="11" operator="equal">
      <formula>"eps"</formula>
    </cfRule>
  </conditionalFormatting>
  <conditionalFormatting sqref="O8:X12">
    <cfRule type="cellIs" dxfId="43" priority="10" operator="equal">
      <formula>"eps"</formula>
    </cfRule>
  </conditionalFormatting>
  <conditionalFormatting sqref="O8:X12">
    <cfRule type="cellIs" dxfId="42" priority="9" operator="equal">
      <formula>"eps"</formula>
    </cfRule>
  </conditionalFormatting>
  <conditionalFormatting sqref="O8:X12">
    <cfRule type="cellIs" dxfId="41" priority="8" operator="equal">
      <formula>"eps"</formula>
    </cfRule>
  </conditionalFormatting>
  <conditionalFormatting sqref="O8:X12">
    <cfRule type="cellIs" dxfId="40" priority="7" operator="equal">
      <formula>"eps"</formula>
    </cfRule>
  </conditionalFormatting>
  <conditionalFormatting sqref="AB2:AB6">
    <cfRule type="cellIs" dxfId="39" priority="6" operator="equal">
      <formula>"eps"</formula>
    </cfRule>
  </conditionalFormatting>
  <conditionalFormatting sqref="AB2:AB6">
    <cfRule type="cellIs" dxfId="38" priority="5" operator="equal">
      <formula>"eps"</formula>
    </cfRule>
  </conditionalFormatting>
  <conditionalFormatting sqref="AB2:AB6">
    <cfRule type="cellIs" dxfId="37" priority="4" operator="equal">
      <formula>"eps"</formula>
    </cfRule>
  </conditionalFormatting>
  <conditionalFormatting sqref="AB2:AB6">
    <cfRule type="cellIs" dxfId="36" priority="3" operator="equal">
      <formula>"eps"</formula>
    </cfRule>
  </conditionalFormatting>
  <conditionalFormatting sqref="AB2:AB6">
    <cfRule type="cellIs" dxfId="35" priority="2" operator="equal">
      <formula>"eps"</formula>
    </cfRule>
  </conditionalFormatting>
  <conditionalFormatting sqref="AB2:AB6">
    <cfRule type="cellIs" dxfId="34" priority="1" operator="equal">
      <formula>"eps"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X13"/>
  <sheetViews>
    <sheetView zoomScale="80" zoomScaleNormal="80" workbookViewId="0">
      <pane xSplit="1" ySplit="7" topLeftCell="B8" activePane="bottomRight" state="frozen"/>
      <selection activeCell="F8" sqref="F8"/>
      <selection pane="topRight" activeCell="F8" sqref="F8"/>
      <selection pane="bottomLeft" activeCell="F8" sqref="F8"/>
      <selection pane="bottomRight" activeCell="B9" sqref="B9"/>
    </sheetView>
  </sheetViews>
  <sheetFormatPr defaultRowHeight="14.4" x14ac:dyDescent="0.3"/>
  <sheetData>
    <row r="1" spans="1:24" ht="18.75" x14ac:dyDescent="0.3">
      <c r="A1" s="1" t="s">
        <v>211</v>
      </c>
    </row>
    <row r="5" spans="1:24" ht="15" x14ac:dyDescent="0.25">
      <c r="A5" s="2" t="s">
        <v>191</v>
      </c>
      <c r="N5" s="2" t="s">
        <v>184</v>
      </c>
    </row>
    <row r="6" spans="1:24" ht="15" x14ac:dyDescent="0.25">
      <c r="B6" s="10" t="str">
        <f>TFP!C6</f>
        <v>base</v>
      </c>
      <c r="C6" s="10" t="str">
        <f>TFP!D6</f>
        <v>sim1</v>
      </c>
      <c r="D6" s="10" t="str">
        <f>TFP!E6</f>
        <v>sim2</v>
      </c>
      <c r="E6" s="10" t="str">
        <f>TFP!F6</f>
        <v>sim3</v>
      </c>
      <c r="F6" s="10" t="str">
        <f>TFP!G6</f>
        <v>sim4</v>
      </c>
      <c r="G6" s="10" t="str">
        <f>TFP!H6</f>
        <v>sim5</v>
      </c>
      <c r="H6" s="10" t="str">
        <f>TFP!I6</f>
        <v>sim6</v>
      </c>
      <c r="I6" s="10" t="str">
        <f>TFP!J6</f>
        <v>sim7</v>
      </c>
      <c r="J6" s="10" t="str">
        <f>TFP!K6</f>
        <v>sim8</v>
      </c>
      <c r="K6" s="10" t="str">
        <f>TFP!L6</f>
        <v>sim9</v>
      </c>
    </row>
    <row r="7" spans="1:24" ht="15" x14ac:dyDescent="0.25">
      <c r="B7" s="10">
        <f>TFP!C7</f>
        <v>2007</v>
      </c>
      <c r="C7" s="10">
        <f>TFP!D7</f>
        <v>2007</v>
      </c>
      <c r="D7" s="10">
        <f>TFP!E7</f>
        <v>2007</v>
      </c>
      <c r="E7" s="10">
        <f>TFP!F7</f>
        <v>2007</v>
      </c>
      <c r="F7" s="10">
        <f>TFP!G7</f>
        <v>2007</v>
      </c>
      <c r="G7" s="10">
        <f>TFP!H7</f>
        <v>2007</v>
      </c>
      <c r="H7" s="10">
        <f>TFP!I7</f>
        <v>2007</v>
      </c>
      <c r="I7" s="10">
        <f>TFP!J7</f>
        <v>2007</v>
      </c>
      <c r="J7" s="10">
        <f>TFP!K7</f>
        <v>2007</v>
      </c>
      <c r="K7" s="10">
        <f>TFP!L7</f>
        <v>2007</v>
      </c>
      <c r="O7" s="10" t="str">
        <f t="shared" ref="O7:X7" si="0">B6</f>
        <v>base</v>
      </c>
      <c r="P7" s="10" t="str">
        <f t="shared" si="0"/>
        <v>sim1</v>
      </c>
      <c r="Q7" s="10" t="str">
        <f t="shared" si="0"/>
        <v>sim2</v>
      </c>
      <c r="R7" s="10" t="str">
        <f t="shared" si="0"/>
        <v>sim3</v>
      </c>
      <c r="S7" s="10" t="str">
        <f t="shared" si="0"/>
        <v>sim4</v>
      </c>
      <c r="T7" s="10" t="str">
        <f t="shared" si="0"/>
        <v>sim5</v>
      </c>
      <c r="U7" s="10" t="str">
        <f t="shared" si="0"/>
        <v>sim6</v>
      </c>
      <c r="V7" s="10" t="str">
        <f t="shared" si="0"/>
        <v>sim7</v>
      </c>
      <c r="W7" s="10" t="str">
        <f t="shared" si="0"/>
        <v>sim8</v>
      </c>
      <c r="X7" s="10" t="str">
        <f t="shared" si="0"/>
        <v>sim9</v>
      </c>
    </row>
    <row r="8" spans="1:24" ht="15" x14ac:dyDescent="0.25">
      <c r="A8" t="s">
        <v>112</v>
      </c>
      <c r="B8" s="36">
        <v>3</v>
      </c>
      <c r="C8" s="18">
        <f>$B8</f>
        <v>3</v>
      </c>
      <c r="D8" s="18">
        <f t="shared" ref="D8:K13" si="1">$B8</f>
        <v>3</v>
      </c>
      <c r="E8" s="18">
        <f t="shared" si="1"/>
        <v>3</v>
      </c>
      <c r="F8" s="18">
        <f t="shared" si="1"/>
        <v>3</v>
      </c>
      <c r="G8" s="18">
        <f t="shared" si="1"/>
        <v>3</v>
      </c>
      <c r="H8" s="18">
        <f t="shared" si="1"/>
        <v>3</v>
      </c>
      <c r="I8" s="18">
        <f t="shared" si="1"/>
        <v>3</v>
      </c>
      <c r="J8" s="18">
        <f t="shared" si="1"/>
        <v>3</v>
      </c>
      <c r="K8" s="18">
        <f t="shared" si="1"/>
        <v>3</v>
      </c>
      <c r="N8" t="str">
        <f>A8</f>
        <v>flab-p</v>
      </c>
      <c r="O8" s="18" t="s">
        <v>79</v>
      </c>
      <c r="P8" s="18" t="str">
        <f t="shared" ref="P8:X13" si="2">$O8</f>
        <v>eps</v>
      </c>
      <c r="Q8" s="18" t="str">
        <f t="shared" si="2"/>
        <v>eps</v>
      </c>
      <c r="R8" s="18" t="str">
        <f t="shared" si="2"/>
        <v>eps</v>
      </c>
      <c r="S8" s="18" t="str">
        <f t="shared" si="2"/>
        <v>eps</v>
      </c>
      <c r="T8" s="18" t="str">
        <f t="shared" si="2"/>
        <v>eps</v>
      </c>
      <c r="U8" s="18" t="str">
        <f t="shared" si="2"/>
        <v>eps</v>
      </c>
      <c r="V8" s="18" t="str">
        <f t="shared" si="2"/>
        <v>eps</v>
      </c>
      <c r="W8" s="18" t="str">
        <f t="shared" si="2"/>
        <v>eps</v>
      </c>
      <c r="X8" s="18" t="str">
        <f t="shared" si="2"/>
        <v>eps</v>
      </c>
    </row>
    <row r="9" spans="1:24" ht="15" x14ac:dyDescent="0.25">
      <c r="A9" t="s">
        <v>113</v>
      </c>
      <c r="B9" s="36" t="s">
        <v>79</v>
      </c>
      <c r="C9" s="18" t="str">
        <f t="shared" ref="C9:C13" si="3">$B9</f>
        <v>eps</v>
      </c>
      <c r="D9" s="18" t="str">
        <f t="shared" si="1"/>
        <v>eps</v>
      </c>
      <c r="E9" s="18" t="str">
        <f t="shared" si="1"/>
        <v>eps</v>
      </c>
      <c r="F9" s="18" t="str">
        <f t="shared" si="1"/>
        <v>eps</v>
      </c>
      <c r="G9" s="18" t="str">
        <f t="shared" si="1"/>
        <v>eps</v>
      </c>
      <c r="H9" s="18" t="str">
        <f t="shared" si="1"/>
        <v>eps</v>
      </c>
      <c r="I9" s="18" t="str">
        <f t="shared" si="1"/>
        <v>eps</v>
      </c>
      <c r="J9" s="18" t="str">
        <f t="shared" si="1"/>
        <v>eps</v>
      </c>
      <c r="K9" s="18" t="str">
        <f t="shared" si="1"/>
        <v>eps</v>
      </c>
      <c r="N9" t="str">
        <f>A9</f>
        <v>flab-m</v>
      </c>
      <c r="O9" s="18" t="s">
        <v>79</v>
      </c>
      <c r="P9" s="18" t="str">
        <f t="shared" si="2"/>
        <v>eps</v>
      </c>
      <c r="Q9" s="18" t="str">
        <f t="shared" si="2"/>
        <v>eps</v>
      </c>
      <c r="R9" s="18" t="str">
        <f t="shared" si="2"/>
        <v>eps</v>
      </c>
      <c r="S9" s="18" t="str">
        <f t="shared" si="2"/>
        <v>eps</v>
      </c>
      <c r="T9" s="18" t="str">
        <f t="shared" si="2"/>
        <v>eps</v>
      </c>
      <c r="U9" s="18" t="str">
        <f t="shared" si="2"/>
        <v>eps</v>
      </c>
      <c r="V9" s="18" t="str">
        <f t="shared" si="2"/>
        <v>eps</v>
      </c>
      <c r="W9" s="18" t="str">
        <f t="shared" si="2"/>
        <v>eps</v>
      </c>
      <c r="X9" s="18" t="str">
        <f t="shared" si="2"/>
        <v>eps</v>
      </c>
    </row>
    <row r="10" spans="1:24" ht="15" x14ac:dyDescent="0.25">
      <c r="A10" t="s">
        <v>114</v>
      </c>
      <c r="B10" s="18" t="s">
        <v>79</v>
      </c>
      <c r="C10" s="18" t="str">
        <f t="shared" si="3"/>
        <v>eps</v>
      </c>
      <c r="D10" s="18" t="str">
        <f t="shared" si="1"/>
        <v>eps</v>
      </c>
      <c r="E10" s="18" t="str">
        <f t="shared" si="1"/>
        <v>eps</v>
      </c>
      <c r="F10" s="18" t="str">
        <f t="shared" si="1"/>
        <v>eps</v>
      </c>
      <c r="G10" s="18" t="str">
        <f t="shared" si="1"/>
        <v>eps</v>
      </c>
      <c r="H10" s="18" t="str">
        <f t="shared" si="1"/>
        <v>eps</v>
      </c>
      <c r="I10" s="18" t="str">
        <f t="shared" si="1"/>
        <v>eps</v>
      </c>
      <c r="J10" s="18" t="str">
        <f t="shared" si="1"/>
        <v>eps</v>
      </c>
      <c r="K10" s="18" t="str">
        <f t="shared" si="1"/>
        <v>eps</v>
      </c>
      <c r="N10" t="str">
        <f>A10</f>
        <v>flab-s</v>
      </c>
      <c r="O10" s="18" t="s">
        <v>79</v>
      </c>
      <c r="P10" s="18" t="str">
        <f t="shared" si="2"/>
        <v>eps</v>
      </c>
      <c r="Q10" s="18" t="str">
        <f t="shared" si="2"/>
        <v>eps</v>
      </c>
      <c r="R10" s="18" t="str">
        <f t="shared" si="2"/>
        <v>eps</v>
      </c>
      <c r="S10" s="18" t="str">
        <f t="shared" si="2"/>
        <v>eps</v>
      </c>
      <c r="T10" s="18" t="str">
        <f t="shared" si="2"/>
        <v>eps</v>
      </c>
      <c r="U10" s="18" t="str">
        <f t="shared" si="2"/>
        <v>eps</v>
      </c>
      <c r="V10" s="18" t="str">
        <f t="shared" si="2"/>
        <v>eps</v>
      </c>
      <c r="W10" s="18" t="str">
        <f t="shared" si="2"/>
        <v>eps</v>
      </c>
      <c r="X10" s="18" t="str">
        <f t="shared" si="2"/>
        <v>eps</v>
      </c>
    </row>
    <row r="11" spans="1:24" ht="15" x14ac:dyDescent="0.25">
      <c r="A11" t="s">
        <v>115</v>
      </c>
      <c r="B11" s="18" t="s">
        <v>79</v>
      </c>
      <c r="C11" s="18" t="str">
        <f t="shared" si="3"/>
        <v>eps</v>
      </c>
      <c r="D11" s="18" t="str">
        <f t="shared" si="1"/>
        <v>eps</v>
      </c>
      <c r="E11" s="18" t="str">
        <f t="shared" si="1"/>
        <v>eps</v>
      </c>
      <c r="F11" s="18" t="str">
        <f t="shared" si="1"/>
        <v>eps</v>
      </c>
      <c r="G11" s="18" t="str">
        <f t="shared" si="1"/>
        <v>eps</v>
      </c>
      <c r="H11" s="18" t="str">
        <f t="shared" si="1"/>
        <v>eps</v>
      </c>
      <c r="I11" s="18" t="str">
        <f t="shared" si="1"/>
        <v>eps</v>
      </c>
      <c r="J11" s="18" t="str">
        <f t="shared" si="1"/>
        <v>eps</v>
      </c>
      <c r="K11" s="18" t="str">
        <f t="shared" si="1"/>
        <v>eps</v>
      </c>
      <c r="N11" t="str">
        <f>A11</f>
        <v>flab-t</v>
      </c>
      <c r="O11" s="18" t="s">
        <v>79</v>
      </c>
      <c r="P11" s="18" t="str">
        <f t="shared" si="2"/>
        <v>eps</v>
      </c>
      <c r="Q11" s="18" t="str">
        <f t="shared" si="2"/>
        <v>eps</v>
      </c>
      <c r="R11" s="18" t="str">
        <f t="shared" si="2"/>
        <v>eps</v>
      </c>
      <c r="S11" s="18" t="str">
        <f t="shared" si="2"/>
        <v>eps</v>
      </c>
      <c r="T11" s="18" t="str">
        <f t="shared" si="2"/>
        <v>eps</v>
      </c>
      <c r="U11" s="18" t="str">
        <f t="shared" si="2"/>
        <v>eps</v>
      </c>
      <c r="V11" s="18" t="str">
        <f t="shared" si="2"/>
        <v>eps</v>
      </c>
      <c r="W11" s="18" t="str">
        <f t="shared" si="2"/>
        <v>eps</v>
      </c>
      <c r="X11" s="18" t="str">
        <f t="shared" si="2"/>
        <v>eps</v>
      </c>
    </row>
    <row r="12" spans="1:24" ht="15" x14ac:dyDescent="0.25">
      <c r="A12" t="s">
        <v>196</v>
      </c>
      <c r="B12" s="18" t="s">
        <v>79</v>
      </c>
      <c r="C12" s="18" t="str">
        <f t="shared" si="3"/>
        <v>eps</v>
      </c>
      <c r="D12" s="18" t="str">
        <f t="shared" si="1"/>
        <v>eps</v>
      </c>
      <c r="E12" s="18" t="str">
        <f t="shared" si="1"/>
        <v>eps</v>
      </c>
      <c r="F12" s="18" t="str">
        <f t="shared" si="1"/>
        <v>eps</v>
      </c>
      <c r="G12" s="18" t="str">
        <f t="shared" si="1"/>
        <v>eps</v>
      </c>
      <c r="H12" s="18" t="str">
        <f t="shared" si="1"/>
        <v>eps</v>
      </c>
      <c r="I12" s="18" t="str">
        <f t="shared" si="1"/>
        <v>eps</v>
      </c>
      <c r="J12" s="18" t="str">
        <f t="shared" si="1"/>
        <v>eps</v>
      </c>
      <c r="K12" s="18" t="str">
        <f t="shared" si="1"/>
        <v>eps</v>
      </c>
      <c r="N12" t="str">
        <f>A12</f>
        <v>fegy</v>
      </c>
      <c r="O12" s="18" t="s">
        <v>79</v>
      </c>
      <c r="P12" s="18" t="str">
        <f t="shared" si="2"/>
        <v>eps</v>
      </c>
      <c r="Q12" s="18" t="str">
        <f t="shared" si="2"/>
        <v>eps</v>
      </c>
      <c r="R12" s="18" t="str">
        <f t="shared" si="2"/>
        <v>eps</v>
      </c>
      <c r="S12" s="18" t="str">
        <f t="shared" si="2"/>
        <v>eps</v>
      </c>
      <c r="T12" s="18" t="str">
        <f t="shared" si="2"/>
        <v>eps</v>
      </c>
      <c r="U12" s="18" t="str">
        <f t="shared" si="2"/>
        <v>eps</v>
      </c>
      <c r="V12" s="18" t="str">
        <f t="shared" si="2"/>
        <v>eps</v>
      </c>
      <c r="W12" s="18" t="str">
        <f t="shared" si="2"/>
        <v>eps</v>
      </c>
      <c r="X12" s="18" t="str">
        <f t="shared" si="2"/>
        <v>eps</v>
      </c>
    </row>
    <row r="13" spans="1:24" ht="15" x14ac:dyDescent="0.25">
      <c r="A13" t="s">
        <v>145</v>
      </c>
      <c r="B13" s="18" t="s">
        <v>79</v>
      </c>
      <c r="C13" s="18" t="str">
        <f t="shared" si="3"/>
        <v>eps</v>
      </c>
      <c r="D13" s="18" t="str">
        <f t="shared" si="1"/>
        <v>eps</v>
      </c>
      <c r="E13" s="18" t="str">
        <f t="shared" si="1"/>
        <v>eps</v>
      </c>
      <c r="F13" s="18" t="str">
        <f t="shared" si="1"/>
        <v>eps</v>
      </c>
      <c r="G13" s="18" t="str">
        <f t="shared" si="1"/>
        <v>eps</v>
      </c>
      <c r="H13" s="18" t="str">
        <f t="shared" si="1"/>
        <v>eps</v>
      </c>
      <c r="I13" s="18" t="str">
        <f t="shared" si="1"/>
        <v>eps</v>
      </c>
      <c r="J13" s="18" t="str">
        <f t="shared" si="1"/>
        <v>eps</v>
      </c>
      <c r="K13" s="18" t="str">
        <f t="shared" si="1"/>
        <v>eps</v>
      </c>
      <c r="N13" t="str">
        <f t="shared" ref="N13" si="4">A13</f>
        <v>flnd</v>
      </c>
      <c r="O13" s="18" t="s">
        <v>79</v>
      </c>
      <c r="P13" s="18" t="str">
        <f t="shared" si="2"/>
        <v>eps</v>
      </c>
      <c r="Q13" s="18" t="str">
        <f t="shared" si="2"/>
        <v>eps</v>
      </c>
      <c r="R13" s="18" t="str">
        <f t="shared" si="2"/>
        <v>eps</v>
      </c>
      <c r="S13" s="18" t="str">
        <f t="shared" si="2"/>
        <v>eps</v>
      </c>
      <c r="T13" s="18" t="str">
        <f t="shared" si="2"/>
        <v>eps</v>
      </c>
      <c r="U13" s="18" t="str">
        <f t="shared" si="2"/>
        <v>eps</v>
      </c>
      <c r="V13" s="18" t="str">
        <f t="shared" si="2"/>
        <v>eps</v>
      </c>
      <c r="W13" s="18" t="str">
        <f t="shared" si="2"/>
        <v>eps</v>
      </c>
      <c r="X13" s="18" t="str">
        <f t="shared" si="2"/>
        <v>eps</v>
      </c>
    </row>
  </sheetData>
  <conditionalFormatting sqref="C7:K7 O8:X13 B8:K13">
    <cfRule type="cellIs" dxfId="33" priority="6" operator="equal">
      <formula>"eps"</formula>
    </cfRule>
  </conditionalFormatting>
  <conditionalFormatting sqref="O8:X13">
    <cfRule type="cellIs" dxfId="32" priority="5" operator="equal">
      <formula>"eps"</formula>
    </cfRule>
  </conditionalFormatting>
  <conditionalFormatting sqref="P8:X13">
    <cfRule type="cellIs" dxfId="31" priority="4" operator="equal">
      <formula>"eps"</formula>
    </cfRule>
  </conditionalFormatting>
  <conditionalFormatting sqref="P8:X13">
    <cfRule type="cellIs" dxfId="30" priority="3" operator="equal">
      <formula>"eps"</formula>
    </cfRule>
  </conditionalFormatting>
  <conditionalFormatting sqref="P8:X13">
    <cfRule type="cellIs" dxfId="29" priority="2" operator="equal">
      <formula>"eps"</formula>
    </cfRule>
  </conditionalFormatting>
  <conditionalFormatting sqref="P8:X13">
    <cfRule type="cellIs" dxfId="28" priority="1" operator="equal">
      <formula>"eps"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67"/>
  <sheetViews>
    <sheetView zoomScale="80" zoomScaleNormal="80" workbookViewId="0">
      <pane xSplit="2" ySplit="7" topLeftCell="C8" activePane="bottomRight" state="frozen"/>
      <selection activeCell="F8" sqref="F8"/>
      <selection pane="topRight" activeCell="F8" sqref="F8"/>
      <selection pane="bottomLeft" activeCell="F8" sqref="F8"/>
      <selection pane="bottomRight" activeCell="N14" sqref="N14"/>
    </sheetView>
  </sheetViews>
  <sheetFormatPr defaultRowHeight="14.4" x14ac:dyDescent="0.3"/>
  <sheetData>
    <row r="1" spans="1:26" ht="18.75" x14ac:dyDescent="0.3">
      <c r="A1" s="1" t="s">
        <v>80</v>
      </c>
    </row>
    <row r="5" spans="1:26" ht="15" x14ac:dyDescent="0.25">
      <c r="A5" s="2" t="s">
        <v>191</v>
      </c>
      <c r="O5" s="2" t="s">
        <v>184</v>
      </c>
    </row>
    <row r="6" spans="1:26" ht="15" x14ac:dyDescent="0.25">
      <c r="C6" s="10" t="str">
        <f>TFP!C6</f>
        <v>base</v>
      </c>
      <c r="D6" s="10" t="str">
        <f>TFP!D6</f>
        <v>sim1</v>
      </c>
      <c r="E6" s="10" t="str">
        <f>TFP!E6</f>
        <v>sim2</v>
      </c>
      <c r="F6" s="10" t="str">
        <f>TFP!F6</f>
        <v>sim3</v>
      </c>
      <c r="G6" s="10" t="str">
        <f>TFP!G6</f>
        <v>sim4</v>
      </c>
      <c r="H6" s="10" t="str">
        <f>TFP!H6</f>
        <v>sim5</v>
      </c>
      <c r="I6" s="10" t="str">
        <f>TFP!I6</f>
        <v>sim6</v>
      </c>
      <c r="J6" s="10" t="str">
        <f>TFP!J6</f>
        <v>sim7</v>
      </c>
      <c r="K6" s="10" t="str">
        <f>TFP!K6</f>
        <v>sim8</v>
      </c>
      <c r="L6" s="10" t="str">
        <f>TFP!L6</f>
        <v>sim9</v>
      </c>
    </row>
    <row r="7" spans="1:26" ht="15" x14ac:dyDescent="0.25">
      <c r="C7" s="10">
        <f>TFP!C7</f>
        <v>2007</v>
      </c>
      <c r="D7" s="10">
        <f>TFP!D7</f>
        <v>2007</v>
      </c>
      <c r="E7" s="10">
        <f>TFP!E7</f>
        <v>2007</v>
      </c>
      <c r="F7" s="10">
        <f>TFP!F7</f>
        <v>2007</v>
      </c>
      <c r="G7" s="10">
        <f>TFP!G7</f>
        <v>2007</v>
      </c>
      <c r="H7" s="10">
        <f>TFP!H7</f>
        <v>2007</v>
      </c>
      <c r="I7" s="10">
        <f>TFP!I7</f>
        <v>2007</v>
      </c>
      <c r="J7" s="10">
        <f>TFP!J7</f>
        <v>2007</v>
      </c>
      <c r="K7" s="10">
        <f>TFP!K7</f>
        <v>2007</v>
      </c>
      <c r="L7" s="10">
        <f>TFP!L7</f>
        <v>2007</v>
      </c>
      <c r="Q7" s="10" t="str">
        <f t="shared" ref="Q7:Z7" si="0">C6</f>
        <v>base</v>
      </c>
      <c r="R7" s="10" t="str">
        <f t="shared" si="0"/>
        <v>sim1</v>
      </c>
      <c r="S7" s="10" t="str">
        <f t="shared" si="0"/>
        <v>sim2</v>
      </c>
      <c r="T7" s="10" t="str">
        <f t="shared" si="0"/>
        <v>sim3</v>
      </c>
      <c r="U7" s="10" t="str">
        <f t="shared" si="0"/>
        <v>sim4</v>
      </c>
      <c r="V7" s="10" t="str">
        <f t="shared" si="0"/>
        <v>sim5</v>
      </c>
      <c r="W7" s="10" t="str">
        <f t="shared" si="0"/>
        <v>sim6</v>
      </c>
      <c r="X7" s="10" t="str">
        <f t="shared" si="0"/>
        <v>sim7</v>
      </c>
      <c r="Y7" s="10" t="str">
        <f t="shared" si="0"/>
        <v>sim8</v>
      </c>
      <c r="Z7" s="10" t="str">
        <f t="shared" si="0"/>
        <v>sim9</v>
      </c>
    </row>
    <row r="8" spans="1:26" ht="15" x14ac:dyDescent="0.25">
      <c r="A8" s="24" t="s">
        <v>59</v>
      </c>
      <c r="B8" s="24" t="s">
        <v>76</v>
      </c>
      <c r="C8" s="18" t="s">
        <v>79</v>
      </c>
      <c r="D8" s="18" t="str">
        <f>$C8</f>
        <v>eps</v>
      </c>
      <c r="E8" s="18" t="str">
        <f t="shared" ref="E8:L23" si="1">$C8</f>
        <v>eps</v>
      </c>
      <c r="F8" s="18" t="str">
        <f t="shared" si="1"/>
        <v>eps</v>
      </c>
      <c r="G8" s="18" t="str">
        <f t="shared" si="1"/>
        <v>eps</v>
      </c>
      <c r="H8" s="18" t="str">
        <f t="shared" si="1"/>
        <v>eps</v>
      </c>
      <c r="I8" s="18" t="str">
        <f t="shared" si="1"/>
        <v>eps</v>
      </c>
      <c r="J8" s="18" t="str">
        <f t="shared" si="1"/>
        <v>eps</v>
      </c>
      <c r="K8" s="18" t="str">
        <f t="shared" si="1"/>
        <v>eps</v>
      </c>
      <c r="L8" s="18" t="str">
        <f t="shared" si="1"/>
        <v>eps</v>
      </c>
      <c r="O8" s="24" t="s">
        <v>59</v>
      </c>
      <c r="P8" s="24" t="s">
        <v>76</v>
      </c>
      <c r="Q8" s="18" t="s">
        <v>79</v>
      </c>
      <c r="R8" s="18" t="str">
        <f>$Q8</f>
        <v>eps</v>
      </c>
      <c r="S8" s="18" t="str">
        <f t="shared" ref="S8:Z23" si="2">$Q8</f>
        <v>eps</v>
      </c>
      <c r="T8" s="18" t="str">
        <f t="shared" si="2"/>
        <v>eps</v>
      </c>
      <c r="U8" s="18" t="str">
        <f t="shared" si="2"/>
        <v>eps</v>
      </c>
      <c r="V8" s="18" t="str">
        <f t="shared" si="2"/>
        <v>eps</v>
      </c>
      <c r="W8" s="18" t="str">
        <f t="shared" si="2"/>
        <v>eps</v>
      </c>
      <c r="X8" s="18" t="str">
        <f t="shared" si="2"/>
        <v>eps</v>
      </c>
      <c r="Y8" s="18" t="str">
        <f t="shared" si="2"/>
        <v>eps</v>
      </c>
      <c r="Z8" s="18" t="str">
        <f t="shared" si="2"/>
        <v>eps</v>
      </c>
    </row>
    <row r="9" spans="1:26" ht="15" x14ac:dyDescent="0.25">
      <c r="A9" s="24" t="s">
        <v>146</v>
      </c>
      <c r="B9" s="24" t="s">
        <v>76</v>
      </c>
      <c r="C9" s="18" t="s">
        <v>79</v>
      </c>
      <c r="D9" s="18" t="str">
        <f t="shared" ref="D9:L24" si="3">$C9</f>
        <v>eps</v>
      </c>
      <c r="E9" s="18" t="str">
        <f t="shared" si="1"/>
        <v>eps</v>
      </c>
      <c r="F9" s="18" t="str">
        <f t="shared" si="1"/>
        <v>eps</v>
      </c>
      <c r="G9" s="18" t="str">
        <f t="shared" si="1"/>
        <v>eps</v>
      </c>
      <c r="H9" s="18" t="str">
        <f t="shared" si="1"/>
        <v>eps</v>
      </c>
      <c r="I9" s="18" t="str">
        <f t="shared" si="1"/>
        <v>eps</v>
      </c>
      <c r="J9" s="18" t="str">
        <f t="shared" si="1"/>
        <v>eps</v>
      </c>
      <c r="K9" s="18" t="str">
        <f t="shared" si="1"/>
        <v>eps</v>
      </c>
      <c r="L9" s="18" t="str">
        <f t="shared" si="1"/>
        <v>eps</v>
      </c>
      <c r="O9" s="24" t="s">
        <v>146</v>
      </c>
      <c r="P9" s="24" t="s">
        <v>76</v>
      </c>
      <c r="Q9" s="18" t="s">
        <v>79</v>
      </c>
      <c r="R9" s="18" t="str">
        <f t="shared" ref="R9:Z41" si="4">$Q9</f>
        <v>eps</v>
      </c>
      <c r="S9" s="18" t="str">
        <f t="shared" si="2"/>
        <v>eps</v>
      </c>
      <c r="T9" s="18" t="str">
        <f t="shared" si="2"/>
        <v>eps</v>
      </c>
      <c r="U9" s="18" t="str">
        <f t="shared" si="2"/>
        <v>eps</v>
      </c>
      <c r="V9" s="18" t="str">
        <f t="shared" si="2"/>
        <v>eps</v>
      </c>
      <c r="W9" s="18" t="str">
        <f t="shared" si="2"/>
        <v>eps</v>
      </c>
      <c r="X9" s="18" t="str">
        <f t="shared" si="2"/>
        <v>eps</v>
      </c>
      <c r="Y9" s="18" t="str">
        <f t="shared" si="2"/>
        <v>eps</v>
      </c>
      <c r="Z9" s="18" t="str">
        <f t="shared" si="2"/>
        <v>eps</v>
      </c>
    </row>
    <row r="10" spans="1:26" ht="15" x14ac:dyDescent="0.25">
      <c r="A10" s="24" t="s">
        <v>147</v>
      </c>
      <c r="B10" s="24" t="s">
        <v>76</v>
      </c>
      <c r="C10" s="18" t="s">
        <v>79</v>
      </c>
      <c r="D10" s="18" t="str">
        <f t="shared" si="3"/>
        <v>eps</v>
      </c>
      <c r="E10" s="18" t="str">
        <f t="shared" si="1"/>
        <v>eps</v>
      </c>
      <c r="F10" s="18" t="str">
        <f t="shared" si="1"/>
        <v>eps</v>
      </c>
      <c r="G10" s="18" t="str">
        <f t="shared" si="1"/>
        <v>eps</v>
      </c>
      <c r="H10" s="18" t="str">
        <f t="shared" si="1"/>
        <v>eps</v>
      </c>
      <c r="I10" s="18" t="str">
        <f t="shared" si="1"/>
        <v>eps</v>
      </c>
      <c r="J10" s="18" t="str">
        <f t="shared" si="1"/>
        <v>eps</v>
      </c>
      <c r="K10" s="18" t="str">
        <f t="shared" si="1"/>
        <v>eps</v>
      </c>
      <c r="L10" s="18" t="str">
        <f t="shared" si="1"/>
        <v>eps</v>
      </c>
      <c r="O10" s="24" t="s">
        <v>147</v>
      </c>
      <c r="P10" s="24" t="s">
        <v>76</v>
      </c>
      <c r="Q10" s="18" t="s">
        <v>79</v>
      </c>
      <c r="R10" s="18" t="str">
        <f t="shared" si="4"/>
        <v>eps</v>
      </c>
      <c r="S10" s="18" t="str">
        <f t="shared" si="2"/>
        <v>eps</v>
      </c>
      <c r="T10" s="18" t="str">
        <f t="shared" si="2"/>
        <v>eps</v>
      </c>
      <c r="U10" s="18" t="str">
        <f t="shared" si="2"/>
        <v>eps</v>
      </c>
      <c r="V10" s="18" t="str">
        <f t="shared" si="2"/>
        <v>eps</v>
      </c>
      <c r="W10" s="18" t="str">
        <f t="shared" si="2"/>
        <v>eps</v>
      </c>
      <c r="X10" s="18" t="str">
        <f t="shared" si="2"/>
        <v>eps</v>
      </c>
      <c r="Y10" s="18" t="str">
        <f t="shared" si="2"/>
        <v>eps</v>
      </c>
      <c r="Z10" s="18" t="str">
        <f t="shared" si="2"/>
        <v>eps</v>
      </c>
    </row>
    <row r="11" spans="1:26" ht="15" x14ac:dyDescent="0.25">
      <c r="A11" s="24" t="s">
        <v>148</v>
      </c>
      <c r="B11" s="24" t="s">
        <v>76</v>
      </c>
      <c r="C11" s="18" t="s">
        <v>79</v>
      </c>
      <c r="D11" s="18" t="str">
        <f t="shared" si="3"/>
        <v>eps</v>
      </c>
      <c r="E11" s="18" t="str">
        <f t="shared" si="1"/>
        <v>eps</v>
      </c>
      <c r="F11" s="18" t="str">
        <f t="shared" si="1"/>
        <v>eps</v>
      </c>
      <c r="G11" s="18" t="str">
        <f t="shared" si="1"/>
        <v>eps</v>
      </c>
      <c r="H11" s="18" t="str">
        <f t="shared" si="1"/>
        <v>eps</v>
      </c>
      <c r="I11" s="18" t="str">
        <f t="shared" si="1"/>
        <v>eps</v>
      </c>
      <c r="J11" s="18" t="str">
        <f t="shared" si="1"/>
        <v>eps</v>
      </c>
      <c r="K11" s="18" t="str">
        <f t="shared" si="1"/>
        <v>eps</v>
      </c>
      <c r="L11" s="18" t="str">
        <f t="shared" si="1"/>
        <v>eps</v>
      </c>
      <c r="O11" s="24" t="s">
        <v>148</v>
      </c>
      <c r="P11" s="24" t="s">
        <v>76</v>
      </c>
      <c r="Q11" s="18" t="s">
        <v>79</v>
      </c>
      <c r="R11" s="18" t="str">
        <f t="shared" si="4"/>
        <v>eps</v>
      </c>
      <c r="S11" s="18" t="str">
        <f t="shared" si="2"/>
        <v>eps</v>
      </c>
      <c r="T11" s="18" t="str">
        <f t="shared" si="2"/>
        <v>eps</v>
      </c>
      <c r="U11" s="18" t="str">
        <f t="shared" si="2"/>
        <v>eps</v>
      </c>
      <c r="V11" s="18" t="str">
        <f t="shared" si="2"/>
        <v>eps</v>
      </c>
      <c r="W11" s="18" t="str">
        <f t="shared" si="2"/>
        <v>eps</v>
      </c>
      <c r="X11" s="18" t="str">
        <f t="shared" si="2"/>
        <v>eps</v>
      </c>
      <c r="Y11" s="18" t="str">
        <f t="shared" si="2"/>
        <v>eps</v>
      </c>
      <c r="Z11" s="18" t="str">
        <f t="shared" si="2"/>
        <v>eps</v>
      </c>
    </row>
    <row r="12" spans="1:26" ht="15" x14ac:dyDescent="0.25">
      <c r="A12" s="24" t="s">
        <v>60</v>
      </c>
      <c r="B12" s="24" t="s">
        <v>76</v>
      </c>
      <c r="C12" s="18" t="s">
        <v>79</v>
      </c>
      <c r="D12" s="18" t="str">
        <f t="shared" si="3"/>
        <v>eps</v>
      </c>
      <c r="E12" s="18" t="str">
        <f t="shared" si="1"/>
        <v>eps</v>
      </c>
      <c r="F12" s="18" t="str">
        <f t="shared" si="1"/>
        <v>eps</v>
      </c>
      <c r="G12" s="18" t="str">
        <f t="shared" si="1"/>
        <v>eps</v>
      </c>
      <c r="H12" s="18" t="str">
        <f t="shared" si="1"/>
        <v>eps</v>
      </c>
      <c r="I12" s="18" t="str">
        <f t="shared" si="1"/>
        <v>eps</v>
      </c>
      <c r="J12" s="18" t="str">
        <f t="shared" si="1"/>
        <v>eps</v>
      </c>
      <c r="K12" s="18" t="str">
        <f t="shared" si="1"/>
        <v>eps</v>
      </c>
      <c r="L12" s="18" t="str">
        <f t="shared" si="1"/>
        <v>eps</v>
      </c>
      <c r="O12" s="24" t="s">
        <v>60</v>
      </c>
      <c r="P12" s="24" t="s">
        <v>76</v>
      </c>
      <c r="Q12" s="18" t="s">
        <v>79</v>
      </c>
      <c r="R12" s="18" t="str">
        <f t="shared" si="4"/>
        <v>eps</v>
      </c>
      <c r="S12" s="18" t="str">
        <f t="shared" si="2"/>
        <v>eps</v>
      </c>
      <c r="T12" s="18" t="str">
        <f t="shared" si="2"/>
        <v>eps</v>
      </c>
      <c r="U12" s="18" t="str">
        <f t="shared" si="2"/>
        <v>eps</v>
      </c>
      <c r="V12" s="18" t="str">
        <f t="shared" si="2"/>
        <v>eps</v>
      </c>
      <c r="W12" s="18" t="str">
        <f t="shared" si="2"/>
        <v>eps</v>
      </c>
      <c r="X12" s="18" t="str">
        <f t="shared" si="2"/>
        <v>eps</v>
      </c>
      <c r="Y12" s="18" t="str">
        <f t="shared" si="2"/>
        <v>eps</v>
      </c>
      <c r="Z12" s="18" t="str">
        <f t="shared" si="2"/>
        <v>eps</v>
      </c>
    </row>
    <row r="13" spans="1:26" ht="15" x14ac:dyDescent="0.25">
      <c r="A13" s="24" t="s">
        <v>105</v>
      </c>
      <c r="B13" s="24" t="s">
        <v>76</v>
      </c>
      <c r="C13" s="18" t="s">
        <v>79</v>
      </c>
      <c r="D13" s="18" t="str">
        <f t="shared" si="3"/>
        <v>eps</v>
      </c>
      <c r="E13" s="18" t="str">
        <f t="shared" si="1"/>
        <v>eps</v>
      </c>
      <c r="F13" s="18" t="str">
        <f t="shared" si="1"/>
        <v>eps</v>
      </c>
      <c r="G13" s="18" t="str">
        <f t="shared" si="1"/>
        <v>eps</v>
      </c>
      <c r="H13" s="18" t="str">
        <f t="shared" si="1"/>
        <v>eps</v>
      </c>
      <c r="I13" s="18" t="str">
        <f t="shared" si="1"/>
        <v>eps</v>
      </c>
      <c r="J13" s="18" t="str">
        <f t="shared" si="1"/>
        <v>eps</v>
      </c>
      <c r="K13" s="18" t="str">
        <f t="shared" si="1"/>
        <v>eps</v>
      </c>
      <c r="L13" s="18" t="str">
        <f t="shared" si="1"/>
        <v>eps</v>
      </c>
      <c r="O13" s="24" t="s">
        <v>105</v>
      </c>
      <c r="P13" s="24" t="s">
        <v>76</v>
      </c>
      <c r="Q13" s="18" t="s">
        <v>79</v>
      </c>
      <c r="R13" s="18" t="str">
        <f t="shared" si="4"/>
        <v>eps</v>
      </c>
      <c r="S13" s="18" t="str">
        <f t="shared" si="2"/>
        <v>eps</v>
      </c>
      <c r="T13" s="18" t="str">
        <f t="shared" si="2"/>
        <v>eps</v>
      </c>
      <c r="U13" s="18" t="str">
        <f t="shared" si="2"/>
        <v>eps</v>
      </c>
      <c r="V13" s="18" t="str">
        <f t="shared" si="2"/>
        <v>eps</v>
      </c>
      <c r="W13" s="18" t="str">
        <f t="shared" si="2"/>
        <v>eps</v>
      </c>
      <c r="X13" s="18" t="str">
        <f t="shared" si="2"/>
        <v>eps</v>
      </c>
      <c r="Y13" s="18" t="str">
        <f t="shared" si="2"/>
        <v>eps</v>
      </c>
      <c r="Z13" s="18" t="str">
        <f t="shared" si="2"/>
        <v>eps</v>
      </c>
    </row>
    <row r="14" spans="1:26" ht="15" x14ac:dyDescent="0.25">
      <c r="A14" s="24" t="s">
        <v>149</v>
      </c>
      <c r="B14" s="24" t="s">
        <v>76</v>
      </c>
      <c r="C14" s="18" t="s">
        <v>79</v>
      </c>
      <c r="D14" s="18" t="str">
        <f t="shared" si="3"/>
        <v>eps</v>
      </c>
      <c r="E14" s="18" t="str">
        <f t="shared" si="1"/>
        <v>eps</v>
      </c>
      <c r="F14" s="18" t="str">
        <f t="shared" si="1"/>
        <v>eps</v>
      </c>
      <c r="G14" s="18" t="str">
        <f t="shared" si="1"/>
        <v>eps</v>
      </c>
      <c r="H14" s="18" t="str">
        <f t="shared" si="1"/>
        <v>eps</v>
      </c>
      <c r="I14" s="18" t="str">
        <f t="shared" si="1"/>
        <v>eps</v>
      </c>
      <c r="J14" s="18" t="str">
        <f t="shared" si="1"/>
        <v>eps</v>
      </c>
      <c r="K14" s="18" t="str">
        <f t="shared" si="1"/>
        <v>eps</v>
      </c>
      <c r="L14" s="18" t="str">
        <f t="shared" si="1"/>
        <v>eps</v>
      </c>
      <c r="O14" s="24" t="s">
        <v>149</v>
      </c>
      <c r="P14" s="24" t="s">
        <v>76</v>
      </c>
      <c r="Q14" s="18" t="s">
        <v>79</v>
      </c>
      <c r="R14" s="18" t="str">
        <f t="shared" si="4"/>
        <v>eps</v>
      </c>
      <c r="S14" s="18" t="str">
        <f t="shared" si="2"/>
        <v>eps</v>
      </c>
      <c r="T14" s="18" t="str">
        <f t="shared" si="2"/>
        <v>eps</v>
      </c>
      <c r="U14" s="18" t="str">
        <f t="shared" si="2"/>
        <v>eps</v>
      </c>
      <c r="V14" s="18" t="str">
        <f t="shared" si="2"/>
        <v>eps</v>
      </c>
      <c r="W14" s="18" t="str">
        <f t="shared" si="2"/>
        <v>eps</v>
      </c>
      <c r="X14" s="18" t="str">
        <f t="shared" si="2"/>
        <v>eps</v>
      </c>
      <c r="Y14" s="18" t="str">
        <f t="shared" si="2"/>
        <v>eps</v>
      </c>
      <c r="Z14" s="18" t="str">
        <f t="shared" si="2"/>
        <v>eps</v>
      </c>
    </row>
    <row r="15" spans="1:26" ht="15" x14ac:dyDescent="0.25">
      <c r="A15" s="24" t="s">
        <v>61</v>
      </c>
      <c r="B15" s="24" t="s">
        <v>76</v>
      </c>
      <c r="C15" s="18" t="s">
        <v>79</v>
      </c>
      <c r="D15" s="18" t="str">
        <f t="shared" si="3"/>
        <v>eps</v>
      </c>
      <c r="E15" s="18" t="str">
        <f t="shared" si="1"/>
        <v>eps</v>
      </c>
      <c r="F15" s="18" t="str">
        <f t="shared" si="1"/>
        <v>eps</v>
      </c>
      <c r="G15" s="18" t="str">
        <f t="shared" si="1"/>
        <v>eps</v>
      </c>
      <c r="H15" s="18" t="str">
        <f t="shared" si="1"/>
        <v>eps</v>
      </c>
      <c r="I15" s="18" t="str">
        <f t="shared" si="1"/>
        <v>eps</v>
      </c>
      <c r="J15" s="18" t="str">
        <f t="shared" si="1"/>
        <v>eps</v>
      </c>
      <c r="K15" s="18" t="str">
        <f t="shared" si="1"/>
        <v>eps</v>
      </c>
      <c r="L15" s="18" t="str">
        <f t="shared" si="1"/>
        <v>eps</v>
      </c>
      <c r="O15" s="24" t="s">
        <v>61</v>
      </c>
      <c r="P15" s="24" t="s">
        <v>76</v>
      </c>
      <c r="Q15" s="18" t="s">
        <v>79</v>
      </c>
      <c r="R15" s="18" t="str">
        <f t="shared" si="4"/>
        <v>eps</v>
      </c>
      <c r="S15" s="18" t="str">
        <f t="shared" si="2"/>
        <v>eps</v>
      </c>
      <c r="T15" s="18" t="str">
        <f t="shared" si="2"/>
        <v>eps</v>
      </c>
      <c r="U15" s="18" t="str">
        <f t="shared" si="2"/>
        <v>eps</v>
      </c>
      <c r="V15" s="18" t="str">
        <f t="shared" si="2"/>
        <v>eps</v>
      </c>
      <c r="W15" s="18" t="str">
        <f t="shared" si="2"/>
        <v>eps</v>
      </c>
      <c r="X15" s="18" t="str">
        <f t="shared" si="2"/>
        <v>eps</v>
      </c>
      <c r="Y15" s="18" t="str">
        <f t="shared" si="2"/>
        <v>eps</v>
      </c>
      <c r="Z15" s="18" t="str">
        <f t="shared" si="2"/>
        <v>eps</v>
      </c>
    </row>
    <row r="16" spans="1:26" ht="15" x14ac:dyDescent="0.25">
      <c r="A16" s="24" t="s">
        <v>62</v>
      </c>
      <c r="B16" s="24" t="s">
        <v>76</v>
      </c>
      <c r="C16" s="18" t="s">
        <v>79</v>
      </c>
      <c r="D16" s="18" t="str">
        <f t="shared" si="3"/>
        <v>eps</v>
      </c>
      <c r="E16" s="18" t="str">
        <f t="shared" si="1"/>
        <v>eps</v>
      </c>
      <c r="F16" s="18" t="str">
        <f t="shared" si="1"/>
        <v>eps</v>
      </c>
      <c r="G16" s="18" t="str">
        <f t="shared" si="1"/>
        <v>eps</v>
      </c>
      <c r="H16" s="18" t="str">
        <f t="shared" si="1"/>
        <v>eps</v>
      </c>
      <c r="I16" s="18" t="str">
        <f t="shared" si="1"/>
        <v>eps</v>
      </c>
      <c r="J16" s="18" t="str">
        <f t="shared" si="1"/>
        <v>eps</v>
      </c>
      <c r="K16" s="18" t="str">
        <f t="shared" si="1"/>
        <v>eps</v>
      </c>
      <c r="L16" s="18" t="str">
        <f t="shared" si="1"/>
        <v>eps</v>
      </c>
      <c r="O16" s="24" t="s">
        <v>62</v>
      </c>
      <c r="P16" s="24" t="s">
        <v>76</v>
      </c>
      <c r="Q16" s="18" t="s">
        <v>79</v>
      </c>
      <c r="R16" s="18" t="str">
        <f t="shared" si="4"/>
        <v>eps</v>
      </c>
      <c r="S16" s="18" t="str">
        <f t="shared" si="2"/>
        <v>eps</v>
      </c>
      <c r="T16" s="18" t="str">
        <f t="shared" si="2"/>
        <v>eps</v>
      </c>
      <c r="U16" s="18" t="str">
        <f t="shared" si="2"/>
        <v>eps</v>
      </c>
      <c r="V16" s="18" t="str">
        <f t="shared" si="2"/>
        <v>eps</v>
      </c>
      <c r="W16" s="18" t="str">
        <f t="shared" si="2"/>
        <v>eps</v>
      </c>
      <c r="X16" s="18" t="str">
        <f t="shared" si="2"/>
        <v>eps</v>
      </c>
      <c r="Y16" s="18" t="str">
        <f t="shared" si="2"/>
        <v>eps</v>
      </c>
      <c r="Z16" s="18" t="str">
        <f t="shared" si="2"/>
        <v>eps</v>
      </c>
    </row>
    <row r="17" spans="1:26" ht="15" x14ac:dyDescent="0.25">
      <c r="A17" s="24" t="s">
        <v>116</v>
      </c>
      <c r="B17" s="24" t="s">
        <v>76</v>
      </c>
      <c r="C17" s="18" t="s">
        <v>79</v>
      </c>
      <c r="D17" s="18" t="str">
        <f t="shared" si="3"/>
        <v>eps</v>
      </c>
      <c r="E17" s="18" t="str">
        <f t="shared" si="1"/>
        <v>eps</v>
      </c>
      <c r="F17" s="18" t="str">
        <f t="shared" si="1"/>
        <v>eps</v>
      </c>
      <c r="G17" s="18" t="str">
        <f t="shared" si="1"/>
        <v>eps</v>
      </c>
      <c r="H17" s="18" t="str">
        <f t="shared" si="1"/>
        <v>eps</v>
      </c>
      <c r="I17" s="18" t="str">
        <f t="shared" si="1"/>
        <v>eps</v>
      </c>
      <c r="J17" s="18" t="str">
        <f t="shared" si="1"/>
        <v>eps</v>
      </c>
      <c r="K17" s="18" t="str">
        <f t="shared" si="1"/>
        <v>eps</v>
      </c>
      <c r="L17" s="18" t="str">
        <f t="shared" si="1"/>
        <v>eps</v>
      </c>
      <c r="O17" s="24" t="s">
        <v>116</v>
      </c>
      <c r="P17" s="24" t="s">
        <v>76</v>
      </c>
      <c r="Q17" s="18" t="s">
        <v>79</v>
      </c>
      <c r="R17" s="18" t="str">
        <f t="shared" si="4"/>
        <v>eps</v>
      </c>
      <c r="S17" s="18" t="str">
        <f t="shared" si="2"/>
        <v>eps</v>
      </c>
      <c r="T17" s="18" t="str">
        <f t="shared" si="2"/>
        <v>eps</v>
      </c>
      <c r="U17" s="18" t="str">
        <f t="shared" si="2"/>
        <v>eps</v>
      </c>
      <c r="V17" s="18" t="str">
        <f t="shared" si="2"/>
        <v>eps</v>
      </c>
      <c r="W17" s="18" t="str">
        <f t="shared" si="2"/>
        <v>eps</v>
      </c>
      <c r="X17" s="18" t="str">
        <f t="shared" si="2"/>
        <v>eps</v>
      </c>
      <c r="Y17" s="18" t="str">
        <f t="shared" si="2"/>
        <v>eps</v>
      </c>
      <c r="Z17" s="18" t="str">
        <f t="shared" si="2"/>
        <v>eps</v>
      </c>
    </row>
    <row r="18" spans="1:26" ht="15" x14ac:dyDescent="0.25">
      <c r="A18" s="24" t="s">
        <v>63</v>
      </c>
      <c r="B18" s="24" t="s">
        <v>76</v>
      </c>
      <c r="C18" s="18" t="s">
        <v>79</v>
      </c>
      <c r="D18" s="18" t="str">
        <f t="shared" si="3"/>
        <v>eps</v>
      </c>
      <c r="E18" s="18" t="str">
        <f t="shared" si="1"/>
        <v>eps</v>
      </c>
      <c r="F18" s="18" t="str">
        <f t="shared" si="1"/>
        <v>eps</v>
      </c>
      <c r="G18" s="18" t="str">
        <f t="shared" si="1"/>
        <v>eps</v>
      </c>
      <c r="H18" s="18" t="str">
        <f t="shared" si="1"/>
        <v>eps</v>
      </c>
      <c r="I18" s="18" t="str">
        <f t="shared" si="1"/>
        <v>eps</v>
      </c>
      <c r="J18" s="18" t="str">
        <f t="shared" si="1"/>
        <v>eps</v>
      </c>
      <c r="K18" s="18" t="str">
        <f t="shared" si="1"/>
        <v>eps</v>
      </c>
      <c r="L18" s="18" t="str">
        <f t="shared" si="1"/>
        <v>eps</v>
      </c>
      <c r="O18" s="24" t="s">
        <v>63</v>
      </c>
      <c r="P18" s="24" t="s">
        <v>76</v>
      </c>
      <c r="Q18" s="18" t="s">
        <v>79</v>
      </c>
      <c r="R18" s="18" t="str">
        <f t="shared" si="4"/>
        <v>eps</v>
      </c>
      <c r="S18" s="18" t="str">
        <f t="shared" si="2"/>
        <v>eps</v>
      </c>
      <c r="T18" s="18" t="str">
        <f t="shared" si="2"/>
        <v>eps</v>
      </c>
      <c r="U18" s="18" t="str">
        <f t="shared" si="2"/>
        <v>eps</v>
      </c>
      <c r="V18" s="18" t="str">
        <f t="shared" si="2"/>
        <v>eps</v>
      </c>
      <c r="W18" s="18" t="str">
        <f t="shared" si="2"/>
        <v>eps</v>
      </c>
      <c r="X18" s="18" t="str">
        <f t="shared" si="2"/>
        <v>eps</v>
      </c>
      <c r="Y18" s="18" t="str">
        <f t="shared" si="2"/>
        <v>eps</v>
      </c>
      <c r="Z18" s="18" t="str">
        <f t="shared" si="2"/>
        <v>eps</v>
      </c>
    </row>
    <row r="19" spans="1:26" ht="15" x14ac:dyDescent="0.25">
      <c r="A19" s="24" t="s">
        <v>117</v>
      </c>
      <c r="B19" s="24" t="s">
        <v>76</v>
      </c>
      <c r="C19" s="18" t="s">
        <v>79</v>
      </c>
      <c r="D19" s="18" t="str">
        <f t="shared" si="3"/>
        <v>eps</v>
      </c>
      <c r="E19" s="18" t="str">
        <f t="shared" si="1"/>
        <v>eps</v>
      </c>
      <c r="F19" s="18" t="str">
        <f t="shared" si="1"/>
        <v>eps</v>
      </c>
      <c r="G19" s="18" t="str">
        <f t="shared" si="1"/>
        <v>eps</v>
      </c>
      <c r="H19" s="18" t="str">
        <f t="shared" si="1"/>
        <v>eps</v>
      </c>
      <c r="I19" s="18" t="str">
        <f t="shared" si="1"/>
        <v>eps</v>
      </c>
      <c r="J19" s="18" t="str">
        <f t="shared" si="1"/>
        <v>eps</v>
      </c>
      <c r="K19" s="18" t="str">
        <f t="shared" si="1"/>
        <v>eps</v>
      </c>
      <c r="L19" s="18" t="str">
        <f t="shared" si="1"/>
        <v>eps</v>
      </c>
      <c r="O19" s="24" t="s">
        <v>117</v>
      </c>
      <c r="P19" s="24" t="s">
        <v>76</v>
      </c>
      <c r="Q19" s="18" t="s">
        <v>79</v>
      </c>
      <c r="R19" s="18" t="str">
        <f t="shared" si="4"/>
        <v>eps</v>
      </c>
      <c r="S19" s="18" t="str">
        <f t="shared" si="2"/>
        <v>eps</v>
      </c>
      <c r="T19" s="18" t="str">
        <f t="shared" si="2"/>
        <v>eps</v>
      </c>
      <c r="U19" s="18" t="str">
        <f t="shared" si="2"/>
        <v>eps</v>
      </c>
      <c r="V19" s="18" t="str">
        <f t="shared" si="2"/>
        <v>eps</v>
      </c>
      <c r="W19" s="18" t="str">
        <f t="shared" si="2"/>
        <v>eps</v>
      </c>
      <c r="X19" s="18" t="str">
        <f t="shared" si="2"/>
        <v>eps</v>
      </c>
      <c r="Y19" s="18" t="str">
        <f t="shared" si="2"/>
        <v>eps</v>
      </c>
      <c r="Z19" s="18" t="str">
        <f t="shared" si="2"/>
        <v>eps</v>
      </c>
    </row>
    <row r="20" spans="1:26" ht="15" x14ac:dyDescent="0.25">
      <c r="A20" s="24" t="s">
        <v>118</v>
      </c>
      <c r="B20" s="24" t="s">
        <v>76</v>
      </c>
      <c r="C20" s="18" t="s">
        <v>79</v>
      </c>
      <c r="D20" s="18" t="str">
        <f t="shared" si="3"/>
        <v>eps</v>
      </c>
      <c r="E20" s="18" t="str">
        <f t="shared" si="1"/>
        <v>eps</v>
      </c>
      <c r="F20" s="18" t="str">
        <f t="shared" si="1"/>
        <v>eps</v>
      </c>
      <c r="G20" s="18" t="str">
        <f t="shared" si="1"/>
        <v>eps</v>
      </c>
      <c r="H20" s="18" t="str">
        <f t="shared" si="1"/>
        <v>eps</v>
      </c>
      <c r="I20" s="18" t="str">
        <f t="shared" si="1"/>
        <v>eps</v>
      </c>
      <c r="J20" s="18" t="str">
        <f t="shared" si="1"/>
        <v>eps</v>
      </c>
      <c r="K20" s="18" t="str">
        <f t="shared" si="1"/>
        <v>eps</v>
      </c>
      <c r="L20" s="18" t="str">
        <f t="shared" si="1"/>
        <v>eps</v>
      </c>
      <c r="O20" s="24" t="s">
        <v>118</v>
      </c>
      <c r="P20" s="24" t="s">
        <v>76</v>
      </c>
      <c r="Q20" s="18" t="s">
        <v>79</v>
      </c>
      <c r="R20" s="18" t="str">
        <f t="shared" si="4"/>
        <v>eps</v>
      </c>
      <c r="S20" s="18" t="str">
        <f t="shared" si="2"/>
        <v>eps</v>
      </c>
      <c r="T20" s="18" t="str">
        <f t="shared" si="2"/>
        <v>eps</v>
      </c>
      <c r="U20" s="18" t="str">
        <f t="shared" si="2"/>
        <v>eps</v>
      </c>
      <c r="V20" s="18" t="str">
        <f t="shared" si="2"/>
        <v>eps</v>
      </c>
      <c r="W20" s="18" t="str">
        <f t="shared" si="2"/>
        <v>eps</v>
      </c>
      <c r="X20" s="18" t="str">
        <f t="shared" si="2"/>
        <v>eps</v>
      </c>
      <c r="Y20" s="18" t="str">
        <f t="shared" si="2"/>
        <v>eps</v>
      </c>
      <c r="Z20" s="18" t="str">
        <f t="shared" si="2"/>
        <v>eps</v>
      </c>
    </row>
    <row r="21" spans="1:26" ht="15" x14ac:dyDescent="0.25">
      <c r="A21" s="24" t="s">
        <v>119</v>
      </c>
      <c r="B21" s="24" t="s">
        <v>76</v>
      </c>
      <c r="C21" s="18" t="s">
        <v>79</v>
      </c>
      <c r="D21" s="18" t="str">
        <f t="shared" si="3"/>
        <v>eps</v>
      </c>
      <c r="E21" s="18" t="str">
        <f t="shared" si="1"/>
        <v>eps</v>
      </c>
      <c r="F21" s="18" t="str">
        <f t="shared" si="1"/>
        <v>eps</v>
      </c>
      <c r="G21" s="18" t="str">
        <f t="shared" si="1"/>
        <v>eps</v>
      </c>
      <c r="H21" s="18" t="str">
        <f t="shared" si="1"/>
        <v>eps</v>
      </c>
      <c r="I21" s="18" t="str">
        <f t="shared" si="1"/>
        <v>eps</v>
      </c>
      <c r="J21" s="18" t="str">
        <f t="shared" si="1"/>
        <v>eps</v>
      </c>
      <c r="K21" s="18" t="str">
        <f t="shared" si="1"/>
        <v>eps</v>
      </c>
      <c r="L21" s="18" t="str">
        <f t="shared" si="1"/>
        <v>eps</v>
      </c>
      <c r="O21" s="24" t="s">
        <v>119</v>
      </c>
      <c r="P21" s="24" t="s">
        <v>76</v>
      </c>
      <c r="Q21" s="18" t="s">
        <v>79</v>
      </c>
      <c r="R21" s="18" t="str">
        <f t="shared" si="4"/>
        <v>eps</v>
      </c>
      <c r="S21" s="18" t="str">
        <f t="shared" si="2"/>
        <v>eps</v>
      </c>
      <c r="T21" s="18" t="str">
        <f t="shared" si="2"/>
        <v>eps</v>
      </c>
      <c r="U21" s="18" t="str">
        <f t="shared" si="2"/>
        <v>eps</v>
      </c>
      <c r="V21" s="18" t="str">
        <f t="shared" si="2"/>
        <v>eps</v>
      </c>
      <c r="W21" s="18" t="str">
        <f t="shared" si="2"/>
        <v>eps</v>
      </c>
      <c r="X21" s="18" t="str">
        <f t="shared" si="2"/>
        <v>eps</v>
      </c>
      <c r="Y21" s="18" t="str">
        <f t="shared" si="2"/>
        <v>eps</v>
      </c>
      <c r="Z21" s="18" t="str">
        <f t="shared" si="2"/>
        <v>eps</v>
      </c>
    </row>
    <row r="22" spans="1:26" ht="15" x14ac:dyDescent="0.25">
      <c r="A22" s="24" t="s">
        <v>120</v>
      </c>
      <c r="B22" s="24" t="s">
        <v>76</v>
      </c>
      <c r="C22" s="18" t="s">
        <v>79</v>
      </c>
      <c r="D22" s="18" t="str">
        <f t="shared" si="3"/>
        <v>eps</v>
      </c>
      <c r="E22" s="18" t="str">
        <f t="shared" si="1"/>
        <v>eps</v>
      </c>
      <c r="F22" s="18" t="str">
        <f t="shared" si="1"/>
        <v>eps</v>
      </c>
      <c r="G22" s="18" t="str">
        <f t="shared" si="1"/>
        <v>eps</v>
      </c>
      <c r="H22" s="18" t="str">
        <f t="shared" si="1"/>
        <v>eps</v>
      </c>
      <c r="I22" s="18" t="str">
        <f t="shared" si="1"/>
        <v>eps</v>
      </c>
      <c r="J22" s="18" t="str">
        <f t="shared" si="1"/>
        <v>eps</v>
      </c>
      <c r="K22" s="18" t="str">
        <f t="shared" si="1"/>
        <v>eps</v>
      </c>
      <c r="L22" s="18" t="str">
        <f t="shared" si="1"/>
        <v>eps</v>
      </c>
      <c r="O22" s="24" t="s">
        <v>120</v>
      </c>
      <c r="P22" s="24" t="s">
        <v>76</v>
      </c>
      <c r="Q22" s="18" t="s">
        <v>79</v>
      </c>
      <c r="R22" s="18" t="str">
        <f t="shared" si="4"/>
        <v>eps</v>
      </c>
      <c r="S22" s="18" t="str">
        <f t="shared" si="2"/>
        <v>eps</v>
      </c>
      <c r="T22" s="18" t="str">
        <f t="shared" si="2"/>
        <v>eps</v>
      </c>
      <c r="U22" s="18" t="str">
        <f t="shared" si="2"/>
        <v>eps</v>
      </c>
      <c r="V22" s="18" t="str">
        <f t="shared" si="2"/>
        <v>eps</v>
      </c>
      <c r="W22" s="18" t="str">
        <f t="shared" si="2"/>
        <v>eps</v>
      </c>
      <c r="X22" s="18" t="str">
        <f t="shared" si="2"/>
        <v>eps</v>
      </c>
      <c r="Y22" s="18" t="str">
        <f t="shared" si="2"/>
        <v>eps</v>
      </c>
      <c r="Z22" s="18" t="str">
        <f t="shared" si="2"/>
        <v>eps</v>
      </c>
    </row>
    <row r="23" spans="1:26" ht="15" x14ac:dyDescent="0.25">
      <c r="A23" s="24" t="s">
        <v>121</v>
      </c>
      <c r="B23" s="24" t="s">
        <v>76</v>
      </c>
      <c r="C23" s="18" t="s">
        <v>79</v>
      </c>
      <c r="D23" s="18" t="str">
        <f t="shared" si="3"/>
        <v>eps</v>
      </c>
      <c r="E23" s="18" t="str">
        <f t="shared" si="1"/>
        <v>eps</v>
      </c>
      <c r="F23" s="18" t="str">
        <f t="shared" si="1"/>
        <v>eps</v>
      </c>
      <c r="G23" s="18" t="str">
        <f t="shared" si="1"/>
        <v>eps</v>
      </c>
      <c r="H23" s="18" t="str">
        <f t="shared" si="1"/>
        <v>eps</v>
      </c>
      <c r="I23" s="18" t="str">
        <f t="shared" si="1"/>
        <v>eps</v>
      </c>
      <c r="J23" s="18" t="str">
        <f t="shared" si="1"/>
        <v>eps</v>
      </c>
      <c r="K23" s="18" t="str">
        <f t="shared" si="1"/>
        <v>eps</v>
      </c>
      <c r="L23" s="18" t="str">
        <f t="shared" si="1"/>
        <v>eps</v>
      </c>
      <c r="O23" s="24" t="s">
        <v>121</v>
      </c>
      <c r="P23" s="24" t="s">
        <v>76</v>
      </c>
      <c r="Q23" s="18" t="s">
        <v>79</v>
      </c>
      <c r="R23" s="18" t="str">
        <f t="shared" si="4"/>
        <v>eps</v>
      </c>
      <c r="S23" s="18" t="str">
        <f t="shared" si="2"/>
        <v>eps</v>
      </c>
      <c r="T23" s="18" t="str">
        <f t="shared" si="2"/>
        <v>eps</v>
      </c>
      <c r="U23" s="18" t="str">
        <f t="shared" si="2"/>
        <v>eps</v>
      </c>
      <c r="V23" s="18" t="str">
        <f t="shared" si="2"/>
        <v>eps</v>
      </c>
      <c r="W23" s="18" t="str">
        <f t="shared" si="2"/>
        <v>eps</v>
      </c>
      <c r="X23" s="18" t="str">
        <f t="shared" si="2"/>
        <v>eps</v>
      </c>
      <c r="Y23" s="18" t="str">
        <f t="shared" si="2"/>
        <v>eps</v>
      </c>
      <c r="Z23" s="18" t="str">
        <f t="shared" si="2"/>
        <v>eps</v>
      </c>
    </row>
    <row r="24" spans="1:26" ht="15" x14ac:dyDescent="0.25">
      <c r="A24" s="24" t="s">
        <v>122</v>
      </c>
      <c r="B24" s="24" t="s">
        <v>76</v>
      </c>
      <c r="C24" s="18" t="s">
        <v>79</v>
      </c>
      <c r="D24" s="18" t="str">
        <f t="shared" si="3"/>
        <v>eps</v>
      </c>
      <c r="E24" s="18" t="str">
        <f t="shared" si="3"/>
        <v>eps</v>
      </c>
      <c r="F24" s="18" t="str">
        <f t="shared" si="3"/>
        <v>eps</v>
      </c>
      <c r="G24" s="18" t="str">
        <f t="shared" si="3"/>
        <v>eps</v>
      </c>
      <c r="H24" s="18" t="str">
        <f t="shared" si="3"/>
        <v>eps</v>
      </c>
      <c r="I24" s="18" t="str">
        <f t="shared" si="3"/>
        <v>eps</v>
      </c>
      <c r="J24" s="18" t="str">
        <f t="shared" si="3"/>
        <v>eps</v>
      </c>
      <c r="K24" s="18" t="str">
        <f t="shared" si="3"/>
        <v>eps</v>
      </c>
      <c r="L24" s="18" t="str">
        <f t="shared" si="3"/>
        <v>eps</v>
      </c>
      <c r="O24" s="24" t="s">
        <v>122</v>
      </c>
      <c r="P24" s="24" t="s">
        <v>76</v>
      </c>
      <c r="Q24" s="18" t="s">
        <v>79</v>
      </c>
      <c r="R24" s="18" t="str">
        <f t="shared" si="4"/>
        <v>eps</v>
      </c>
      <c r="S24" s="18" t="str">
        <f t="shared" si="4"/>
        <v>eps</v>
      </c>
      <c r="T24" s="18" t="str">
        <f t="shared" si="4"/>
        <v>eps</v>
      </c>
      <c r="U24" s="18" t="str">
        <f t="shared" si="4"/>
        <v>eps</v>
      </c>
      <c r="V24" s="18" t="str">
        <f t="shared" si="4"/>
        <v>eps</v>
      </c>
      <c r="W24" s="18" t="str">
        <f t="shared" si="4"/>
        <v>eps</v>
      </c>
      <c r="X24" s="18" t="str">
        <f t="shared" si="4"/>
        <v>eps</v>
      </c>
      <c r="Y24" s="18" t="str">
        <f t="shared" si="4"/>
        <v>eps</v>
      </c>
      <c r="Z24" s="18" t="str">
        <f t="shared" si="4"/>
        <v>eps</v>
      </c>
    </row>
    <row r="25" spans="1:26" s="24" customFormat="1" ht="15" x14ac:dyDescent="0.25">
      <c r="A25" s="29" t="s">
        <v>64</v>
      </c>
      <c r="B25" s="29" t="s">
        <v>76</v>
      </c>
      <c r="C25" s="30" t="s">
        <v>79</v>
      </c>
      <c r="D25" s="30" t="str">
        <f t="shared" ref="D25:L41" si="5">$C25</f>
        <v>eps</v>
      </c>
      <c r="E25" s="30" t="str">
        <f t="shared" si="5"/>
        <v>eps</v>
      </c>
      <c r="F25" s="30" t="str">
        <f t="shared" si="5"/>
        <v>eps</v>
      </c>
      <c r="G25" s="30" t="str">
        <f t="shared" si="5"/>
        <v>eps</v>
      </c>
      <c r="H25" s="30" t="str">
        <f t="shared" si="5"/>
        <v>eps</v>
      </c>
      <c r="I25" s="30" t="str">
        <f t="shared" si="5"/>
        <v>eps</v>
      </c>
      <c r="J25" s="30" t="str">
        <f t="shared" si="5"/>
        <v>eps</v>
      </c>
      <c r="K25" s="30" t="str">
        <f t="shared" si="5"/>
        <v>eps</v>
      </c>
      <c r="L25" s="30" t="str">
        <f t="shared" si="5"/>
        <v>eps</v>
      </c>
      <c r="O25" s="29" t="s">
        <v>64</v>
      </c>
      <c r="P25" s="29" t="s">
        <v>76</v>
      </c>
      <c r="Q25" s="30" t="s">
        <v>79</v>
      </c>
      <c r="R25" s="30" t="str">
        <f t="shared" si="4"/>
        <v>eps</v>
      </c>
      <c r="S25" s="30" t="str">
        <f t="shared" si="4"/>
        <v>eps</v>
      </c>
      <c r="T25" s="30" t="str">
        <f t="shared" si="4"/>
        <v>eps</v>
      </c>
      <c r="U25" s="30" t="str">
        <f t="shared" si="4"/>
        <v>eps</v>
      </c>
      <c r="V25" s="30" t="str">
        <f t="shared" si="4"/>
        <v>eps</v>
      </c>
      <c r="W25" s="30" t="str">
        <f t="shared" si="4"/>
        <v>eps</v>
      </c>
      <c r="X25" s="30" t="str">
        <f t="shared" si="4"/>
        <v>eps</v>
      </c>
      <c r="Y25" s="30" t="str">
        <f t="shared" si="4"/>
        <v>eps</v>
      </c>
      <c r="Z25" s="30" t="str">
        <f t="shared" si="4"/>
        <v>eps</v>
      </c>
    </row>
    <row r="26" spans="1:26" ht="15" x14ac:dyDescent="0.25">
      <c r="A26" s="24" t="s">
        <v>64</v>
      </c>
      <c r="B26" s="24" t="s">
        <v>106</v>
      </c>
      <c r="C26" s="18" t="s">
        <v>79</v>
      </c>
      <c r="D26" s="18" t="str">
        <f t="shared" si="5"/>
        <v>eps</v>
      </c>
      <c r="E26" s="18" t="str">
        <f t="shared" si="5"/>
        <v>eps</v>
      </c>
      <c r="F26" s="18" t="str">
        <f t="shared" si="5"/>
        <v>eps</v>
      </c>
      <c r="G26" s="18" t="str">
        <f t="shared" si="5"/>
        <v>eps</v>
      </c>
      <c r="H26" s="18" t="str">
        <f t="shared" si="5"/>
        <v>eps</v>
      </c>
      <c r="I26" s="18" t="str">
        <f t="shared" si="5"/>
        <v>eps</v>
      </c>
      <c r="J26" s="18" t="str">
        <f t="shared" si="5"/>
        <v>eps</v>
      </c>
      <c r="K26" s="18" t="str">
        <f t="shared" si="5"/>
        <v>eps</v>
      </c>
      <c r="L26" s="18" t="str">
        <f t="shared" si="5"/>
        <v>eps</v>
      </c>
      <c r="O26" s="24" t="s">
        <v>64</v>
      </c>
      <c r="P26" s="24" t="s">
        <v>106</v>
      </c>
      <c r="Q26" s="18" t="s">
        <v>79</v>
      </c>
      <c r="R26" s="18" t="str">
        <f t="shared" si="4"/>
        <v>eps</v>
      </c>
      <c r="S26" s="18" t="str">
        <f t="shared" si="4"/>
        <v>eps</v>
      </c>
      <c r="T26" s="18" t="str">
        <f t="shared" si="4"/>
        <v>eps</v>
      </c>
      <c r="U26" s="18" t="str">
        <f t="shared" si="4"/>
        <v>eps</v>
      </c>
      <c r="V26" s="18" t="str">
        <f t="shared" si="4"/>
        <v>eps</v>
      </c>
      <c r="W26" s="18" t="str">
        <f t="shared" si="4"/>
        <v>eps</v>
      </c>
      <c r="X26" s="18" t="str">
        <f t="shared" si="4"/>
        <v>eps</v>
      </c>
      <c r="Y26" s="18" t="str">
        <f t="shared" si="4"/>
        <v>eps</v>
      </c>
      <c r="Z26" s="18" t="str">
        <f t="shared" si="4"/>
        <v>eps</v>
      </c>
    </row>
    <row r="27" spans="1:26" ht="15" x14ac:dyDescent="0.25">
      <c r="A27" s="24" t="s">
        <v>64</v>
      </c>
      <c r="B27" s="24" t="s">
        <v>107</v>
      </c>
      <c r="C27" s="18" t="s">
        <v>79</v>
      </c>
      <c r="D27" s="18" t="str">
        <f t="shared" si="5"/>
        <v>eps</v>
      </c>
      <c r="E27" s="18" t="str">
        <f t="shared" si="5"/>
        <v>eps</v>
      </c>
      <c r="F27" s="18" t="str">
        <f t="shared" si="5"/>
        <v>eps</v>
      </c>
      <c r="G27" s="18" t="str">
        <f t="shared" si="5"/>
        <v>eps</v>
      </c>
      <c r="H27" s="18" t="str">
        <f t="shared" si="5"/>
        <v>eps</v>
      </c>
      <c r="I27" s="18" t="str">
        <f t="shared" si="5"/>
        <v>eps</v>
      </c>
      <c r="J27" s="18" t="str">
        <f t="shared" si="5"/>
        <v>eps</v>
      </c>
      <c r="K27" s="18" t="str">
        <f t="shared" si="5"/>
        <v>eps</v>
      </c>
      <c r="L27" s="18" t="str">
        <f t="shared" si="5"/>
        <v>eps</v>
      </c>
      <c r="O27" s="24" t="s">
        <v>64</v>
      </c>
      <c r="P27" s="24" t="s">
        <v>107</v>
      </c>
      <c r="Q27" s="18" t="s">
        <v>79</v>
      </c>
      <c r="R27" s="18" t="str">
        <f t="shared" si="4"/>
        <v>eps</v>
      </c>
      <c r="S27" s="18" t="str">
        <f t="shared" si="4"/>
        <v>eps</v>
      </c>
      <c r="T27" s="18" t="str">
        <f t="shared" si="4"/>
        <v>eps</v>
      </c>
      <c r="U27" s="18" t="str">
        <f t="shared" si="4"/>
        <v>eps</v>
      </c>
      <c r="V27" s="18" t="str">
        <f t="shared" si="4"/>
        <v>eps</v>
      </c>
      <c r="W27" s="18" t="str">
        <f t="shared" si="4"/>
        <v>eps</v>
      </c>
      <c r="X27" s="18" t="str">
        <f t="shared" si="4"/>
        <v>eps</v>
      </c>
      <c r="Y27" s="18" t="str">
        <f t="shared" si="4"/>
        <v>eps</v>
      </c>
      <c r="Z27" s="18" t="str">
        <f t="shared" si="4"/>
        <v>eps</v>
      </c>
    </row>
    <row r="28" spans="1:26" ht="15" x14ac:dyDescent="0.25">
      <c r="A28" s="24" t="s">
        <v>64</v>
      </c>
      <c r="B28" s="24" t="s">
        <v>108</v>
      </c>
      <c r="C28" s="18" t="s">
        <v>79</v>
      </c>
      <c r="D28" s="18" t="str">
        <f t="shared" si="5"/>
        <v>eps</v>
      </c>
      <c r="E28" s="18" t="str">
        <f t="shared" si="5"/>
        <v>eps</v>
      </c>
      <c r="F28" s="18" t="str">
        <f t="shared" si="5"/>
        <v>eps</v>
      </c>
      <c r="G28" s="18" t="str">
        <f t="shared" si="5"/>
        <v>eps</v>
      </c>
      <c r="H28" s="18" t="str">
        <f t="shared" si="5"/>
        <v>eps</v>
      </c>
      <c r="I28" s="18" t="str">
        <f t="shared" si="5"/>
        <v>eps</v>
      </c>
      <c r="J28" s="18" t="str">
        <f t="shared" si="5"/>
        <v>eps</v>
      </c>
      <c r="K28" s="18" t="str">
        <f t="shared" si="5"/>
        <v>eps</v>
      </c>
      <c r="L28" s="18" t="str">
        <f t="shared" si="5"/>
        <v>eps</v>
      </c>
      <c r="O28" s="24" t="s">
        <v>64</v>
      </c>
      <c r="P28" s="24" t="s">
        <v>108</v>
      </c>
      <c r="Q28" s="18" t="s">
        <v>79</v>
      </c>
      <c r="R28" s="18" t="str">
        <f t="shared" si="4"/>
        <v>eps</v>
      </c>
      <c r="S28" s="18" t="str">
        <f t="shared" si="4"/>
        <v>eps</v>
      </c>
      <c r="T28" s="18" t="str">
        <f t="shared" si="4"/>
        <v>eps</v>
      </c>
      <c r="U28" s="18" t="str">
        <f t="shared" si="4"/>
        <v>eps</v>
      </c>
      <c r="V28" s="18" t="str">
        <f t="shared" si="4"/>
        <v>eps</v>
      </c>
      <c r="W28" s="18" t="str">
        <f t="shared" si="4"/>
        <v>eps</v>
      </c>
      <c r="X28" s="18" t="str">
        <f t="shared" si="4"/>
        <v>eps</v>
      </c>
      <c r="Y28" s="18" t="str">
        <f t="shared" si="4"/>
        <v>eps</v>
      </c>
      <c r="Z28" s="18" t="str">
        <f t="shared" si="4"/>
        <v>eps</v>
      </c>
    </row>
    <row r="29" spans="1:26" ht="15" x14ac:dyDescent="0.25">
      <c r="A29" s="24" t="s">
        <v>64</v>
      </c>
      <c r="B29" s="24" t="s">
        <v>109</v>
      </c>
      <c r="C29" s="18" t="s">
        <v>79</v>
      </c>
      <c r="D29" s="18" t="str">
        <f t="shared" si="5"/>
        <v>eps</v>
      </c>
      <c r="E29" s="18" t="str">
        <f t="shared" si="5"/>
        <v>eps</v>
      </c>
      <c r="F29" s="18" t="str">
        <f t="shared" si="5"/>
        <v>eps</v>
      </c>
      <c r="G29" s="18" t="str">
        <f t="shared" si="5"/>
        <v>eps</v>
      </c>
      <c r="H29" s="18" t="str">
        <f t="shared" si="5"/>
        <v>eps</v>
      </c>
      <c r="I29" s="18" t="str">
        <f t="shared" si="5"/>
        <v>eps</v>
      </c>
      <c r="J29" s="18" t="str">
        <f t="shared" si="5"/>
        <v>eps</v>
      </c>
      <c r="K29" s="18" t="str">
        <f t="shared" si="5"/>
        <v>eps</v>
      </c>
      <c r="L29" s="18" t="str">
        <f t="shared" si="5"/>
        <v>eps</v>
      </c>
      <c r="O29" s="24" t="s">
        <v>64</v>
      </c>
      <c r="P29" s="24" t="s">
        <v>109</v>
      </c>
      <c r="Q29" s="18" t="s">
        <v>79</v>
      </c>
      <c r="R29" s="18" t="str">
        <f t="shared" si="4"/>
        <v>eps</v>
      </c>
      <c r="S29" s="18" t="str">
        <f t="shared" si="4"/>
        <v>eps</v>
      </c>
      <c r="T29" s="18" t="str">
        <f t="shared" si="4"/>
        <v>eps</v>
      </c>
      <c r="U29" s="18" t="str">
        <f t="shared" si="4"/>
        <v>eps</v>
      </c>
      <c r="V29" s="18" t="str">
        <f t="shared" si="4"/>
        <v>eps</v>
      </c>
      <c r="W29" s="18" t="str">
        <f t="shared" si="4"/>
        <v>eps</v>
      </c>
      <c r="X29" s="18" t="str">
        <f t="shared" si="4"/>
        <v>eps</v>
      </c>
      <c r="Y29" s="18" t="str">
        <f t="shared" si="4"/>
        <v>eps</v>
      </c>
      <c r="Z29" s="18" t="str">
        <f t="shared" si="4"/>
        <v>eps</v>
      </c>
    </row>
    <row r="30" spans="1:26" ht="15" x14ac:dyDescent="0.25">
      <c r="A30" s="24" t="s">
        <v>123</v>
      </c>
      <c r="B30" s="24" t="s">
        <v>76</v>
      </c>
      <c r="C30" s="18" t="s">
        <v>79</v>
      </c>
      <c r="D30" s="18" t="str">
        <f t="shared" si="5"/>
        <v>eps</v>
      </c>
      <c r="E30" s="18" t="str">
        <f t="shared" si="5"/>
        <v>eps</v>
      </c>
      <c r="F30" s="18" t="str">
        <f t="shared" si="5"/>
        <v>eps</v>
      </c>
      <c r="G30" s="18" t="str">
        <f t="shared" si="5"/>
        <v>eps</v>
      </c>
      <c r="H30" s="18" t="str">
        <f t="shared" si="5"/>
        <v>eps</v>
      </c>
      <c r="I30" s="18" t="str">
        <f t="shared" si="5"/>
        <v>eps</v>
      </c>
      <c r="J30" s="18" t="str">
        <f t="shared" si="5"/>
        <v>eps</v>
      </c>
      <c r="K30" s="18" t="str">
        <f t="shared" si="5"/>
        <v>eps</v>
      </c>
      <c r="L30" s="18" t="str">
        <f t="shared" si="5"/>
        <v>eps</v>
      </c>
      <c r="O30" s="24" t="s">
        <v>123</v>
      </c>
      <c r="P30" s="24" t="s">
        <v>76</v>
      </c>
      <c r="Q30" s="18" t="s">
        <v>79</v>
      </c>
      <c r="R30" s="18" t="str">
        <f t="shared" si="4"/>
        <v>eps</v>
      </c>
      <c r="S30" s="18" t="str">
        <f t="shared" si="4"/>
        <v>eps</v>
      </c>
      <c r="T30" s="18" t="str">
        <f t="shared" si="4"/>
        <v>eps</v>
      </c>
      <c r="U30" s="18" t="str">
        <f t="shared" si="4"/>
        <v>eps</v>
      </c>
      <c r="V30" s="18" t="str">
        <f t="shared" si="4"/>
        <v>eps</v>
      </c>
      <c r="W30" s="18" t="str">
        <f t="shared" si="4"/>
        <v>eps</v>
      </c>
      <c r="X30" s="18" t="str">
        <f t="shared" si="4"/>
        <v>eps</v>
      </c>
      <c r="Y30" s="18" t="str">
        <f t="shared" si="4"/>
        <v>eps</v>
      </c>
      <c r="Z30" s="18" t="str">
        <f t="shared" si="4"/>
        <v>eps</v>
      </c>
    </row>
    <row r="31" spans="1:26" ht="15" x14ac:dyDescent="0.25">
      <c r="A31" s="24" t="s">
        <v>124</v>
      </c>
      <c r="B31" s="24" t="s">
        <v>76</v>
      </c>
      <c r="C31" s="18" t="s">
        <v>79</v>
      </c>
      <c r="D31" s="18" t="str">
        <f t="shared" si="5"/>
        <v>eps</v>
      </c>
      <c r="E31" s="18" t="str">
        <f t="shared" si="5"/>
        <v>eps</v>
      </c>
      <c r="F31" s="18" t="str">
        <f t="shared" si="5"/>
        <v>eps</v>
      </c>
      <c r="G31" s="18" t="str">
        <f t="shared" si="5"/>
        <v>eps</v>
      </c>
      <c r="H31" s="18" t="str">
        <f t="shared" si="5"/>
        <v>eps</v>
      </c>
      <c r="I31" s="18" t="str">
        <f t="shared" si="5"/>
        <v>eps</v>
      </c>
      <c r="J31" s="18" t="str">
        <f t="shared" si="5"/>
        <v>eps</v>
      </c>
      <c r="K31" s="18" t="str">
        <f t="shared" si="5"/>
        <v>eps</v>
      </c>
      <c r="L31" s="18" t="str">
        <f t="shared" si="5"/>
        <v>eps</v>
      </c>
      <c r="O31" s="24" t="s">
        <v>124</v>
      </c>
      <c r="P31" s="24" t="s">
        <v>76</v>
      </c>
      <c r="Q31" s="18" t="s">
        <v>79</v>
      </c>
      <c r="R31" s="18" t="str">
        <f t="shared" si="4"/>
        <v>eps</v>
      </c>
      <c r="S31" s="18" t="str">
        <f t="shared" si="4"/>
        <v>eps</v>
      </c>
      <c r="T31" s="18" t="str">
        <f t="shared" si="4"/>
        <v>eps</v>
      </c>
      <c r="U31" s="18" t="str">
        <f t="shared" si="4"/>
        <v>eps</v>
      </c>
      <c r="V31" s="18" t="str">
        <f t="shared" si="4"/>
        <v>eps</v>
      </c>
      <c r="W31" s="18" t="str">
        <f t="shared" si="4"/>
        <v>eps</v>
      </c>
      <c r="X31" s="18" t="str">
        <f t="shared" si="4"/>
        <v>eps</v>
      </c>
      <c r="Y31" s="18" t="str">
        <f t="shared" si="4"/>
        <v>eps</v>
      </c>
      <c r="Z31" s="18" t="str">
        <f t="shared" si="4"/>
        <v>eps</v>
      </c>
    </row>
    <row r="32" spans="1:26" ht="15" x14ac:dyDescent="0.25">
      <c r="A32" s="24" t="s">
        <v>125</v>
      </c>
      <c r="B32" s="24" t="s">
        <v>76</v>
      </c>
      <c r="C32" s="18" t="s">
        <v>79</v>
      </c>
      <c r="D32" s="18" t="str">
        <f t="shared" si="5"/>
        <v>eps</v>
      </c>
      <c r="E32" s="18" t="str">
        <f t="shared" si="5"/>
        <v>eps</v>
      </c>
      <c r="F32" s="18" t="str">
        <f t="shared" si="5"/>
        <v>eps</v>
      </c>
      <c r="G32" s="18" t="str">
        <f t="shared" si="5"/>
        <v>eps</v>
      </c>
      <c r="H32" s="18" t="str">
        <f t="shared" si="5"/>
        <v>eps</v>
      </c>
      <c r="I32" s="18" t="str">
        <f t="shared" si="5"/>
        <v>eps</v>
      </c>
      <c r="J32" s="18" t="str">
        <f t="shared" si="5"/>
        <v>eps</v>
      </c>
      <c r="K32" s="18" t="str">
        <f t="shared" si="5"/>
        <v>eps</v>
      </c>
      <c r="L32" s="18" t="str">
        <f t="shared" si="5"/>
        <v>eps</v>
      </c>
      <c r="O32" s="24" t="s">
        <v>125</v>
      </c>
      <c r="P32" s="24" t="s">
        <v>76</v>
      </c>
      <c r="Q32" s="18" t="s">
        <v>79</v>
      </c>
      <c r="R32" s="18" t="str">
        <f t="shared" si="4"/>
        <v>eps</v>
      </c>
      <c r="S32" s="18" t="str">
        <f t="shared" si="4"/>
        <v>eps</v>
      </c>
      <c r="T32" s="18" t="str">
        <f t="shared" si="4"/>
        <v>eps</v>
      </c>
      <c r="U32" s="18" t="str">
        <f t="shared" si="4"/>
        <v>eps</v>
      </c>
      <c r="V32" s="18" t="str">
        <f t="shared" si="4"/>
        <v>eps</v>
      </c>
      <c r="W32" s="18" t="str">
        <f t="shared" si="4"/>
        <v>eps</v>
      </c>
      <c r="X32" s="18" t="str">
        <f t="shared" si="4"/>
        <v>eps</v>
      </c>
      <c r="Y32" s="18" t="str">
        <f t="shared" si="4"/>
        <v>eps</v>
      </c>
      <c r="Z32" s="18" t="str">
        <f t="shared" si="4"/>
        <v>eps</v>
      </c>
    </row>
    <row r="33" spans="1:26" ht="15" x14ac:dyDescent="0.25">
      <c r="A33" s="24" t="s">
        <v>126</v>
      </c>
      <c r="B33" s="24" t="s">
        <v>76</v>
      </c>
      <c r="C33" s="18" t="s">
        <v>79</v>
      </c>
      <c r="D33" s="18" t="str">
        <f t="shared" si="5"/>
        <v>eps</v>
      </c>
      <c r="E33" s="18" t="str">
        <f t="shared" si="5"/>
        <v>eps</v>
      </c>
      <c r="F33" s="18" t="str">
        <f t="shared" si="5"/>
        <v>eps</v>
      </c>
      <c r="G33" s="18" t="str">
        <f t="shared" si="5"/>
        <v>eps</v>
      </c>
      <c r="H33" s="18" t="str">
        <f t="shared" si="5"/>
        <v>eps</v>
      </c>
      <c r="I33" s="18" t="str">
        <f t="shared" si="5"/>
        <v>eps</v>
      </c>
      <c r="J33" s="18" t="str">
        <f t="shared" si="5"/>
        <v>eps</v>
      </c>
      <c r="K33" s="18" t="str">
        <f t="shared" si="5"/>
        <v>eps</v>
      </c>
      <c r="L33" s="18" t="str">
        <f t="shared" si="5"/>
        <v>eps</v>
      </c>
      <c r="O33" s="24" t="s">
        <v>126</v>
      </c>
      <c r="P33" s="24" t="s">
        <v>76</v>
      </c>
      <c r="Q33" s="18" t="s">
        <v>79</v>
      </c>
      <c r="R33" s="18" t="str">
        <f t="shared" si="4"/>
        <v>eps</v>
      </c>
      <c r="S33" s="18" t="str">
        <f t="shared" si="4"/>
        <v>eps</v>
      </c>
      <c r="T33" s="18" t="str">
        <f t="shared" si="4"/>
        <v>eps</v>
      </c>
      <c r="U33" s="18" t="str">
        <f t="shared" si="4"/>
        <v>eps</v>
      </c>
      <c r="V33" s="18" t="str">
        <f t="shared" si="4"/>
        <v>eps</v>
      </c>
      <c r="W33" s="18" t="str">
        <f t="shared" si="4"/>
        <v>eps</v>
      </c>
      <c r="X33" s="18" t="str">
        <f t="shared" si="4"/>
        <v>eps</v>
      </c>
      <c r="Y33" s="18" t="str">
        <f t="shared" si="4"/>
        <v>eps</v>
      </c>
      <c r="Z33" s="18" t="str">
        <f t="shared" si="4"/>
        <v>eps</v>
      </c>
    </row>
    <row r="34" spans="1:26" ht="15" x14ac:dyDescent="0.25">
      <c r="A34" s="24" t="s">
        <v>127</v>
      </c>
      <c r="B34" s="24" t="s">
        <v>76</v>
      </c>
      <c r="C34" s="18" t="s">
        <v>79</v>
      </c>
      <c r="D34" s="18" t="str">
        <f t="shared" si="5"/>
        <v>eps</v>
      </c>
      <c r="E34" s="18" t="str">
        <f t="shared" si="5"/>
        <v>eps</v>
      </c>
      <c r="F34" s="18" t="str">
        <f t="shared" si="5"/>
        <v>eps</v>
      </c>
      <c r="G34" s="18" t="str">
        <f t="shared" si="5"/>
        <v>eps</v>
      </c>
      <c r="H34" s="18" t="str">
        <f t="shared" si="5"/>
        <v>eps</v>
      </c>
      <c r="I34" s="18" t="str">
        <f t="shared" si="5"/>
        <v>eps</v>
      </c>
      <c r="J34" s="18" t="str">
        <f t="shared" si="5"/>
        <v>eps</v>
      </c>
      <c r="K34" s="18" t="str">
        <f t="shared" si="5"/>
        <v>eps</v>
      </c>
      <c r="L34" s="18" t="str">
        <f t="shared" si="5"/>
        <v>eps</v>
      </c>
      <c r="O34" s="24" t="s">
        <v>127</v>
      </c>
      <c r="P34" s="24" t="s">
        <v>76</v>
      </c>
      <c r="Q34" s="18" t="s">
        <v>79</v>
      </c>
      <c r="R34" s="18" t="str">
        <f t="shared" si="4"/>
        <v>eps</v>
      </c>
      <c r="S34" s="18" t="str">
        <f t="shared" si="4"/>
        <v>eps</v>
      </c>
      <c r="T34" s="18" t="str">
        <f t="shared" si="4"/>
        <v>eps</v>
      </c>
      <c r="U34" s="18" t="str">
        <f t="shared" si="4"/>
        <v>eps</v>
      </c>
      <c r="V34" s="18" t="str">
        <f t="shared" si="4"/>
        <v>eps</v>
      </c>
      <c r="W34" s="18" t="str">
        <f t="shared" si="4"/>
        <v>eps</v>
      </c>
      <c r="X34" s="18" t="str">
        <f t="shared" si="4"/>
        <v>eps</v>
      </c>
      <c r="Y34" s="18" t="str">
        <f t="shared" si="4"/>
        <v>eps</v>
      </c>
      <c r="Z34" s="18" t="str">
        <f t="shared" si="4"/>
        <v>eps</v>
      </c>
    </row>
    <row r="35" spans="1:26" ht="15" x14ac:dyDescent="0.25">
      <c r="A35" s="24" t="s">
        <v>65</v>
      </c>
      <c r="B35" s="24" t="s">
        <v>76</v>
      </c>
      <c r="C35" s="18" t="s">
        <v>79</v>
      </c>
      <c r="D35" s="18" t="str">
        <f t="shared" si="5"/>
        <v>eps</v>
      </c>
      <c r="E35" s="18" t="str">
        <f t="shared" si="5"/>
        <v>eps</v>
      </c>
      <c r="F35" s="18" t="str">
        <f t="shared" si="5"/>
        <v>eps</v>
      </c>
      <c r="G35" s="18" t="str">
        <f t="shared" si="5"/>
        <v>eps</v>
      </c>
      <c r="H35" s="18" t="str">
        <f t="shared" si="5"/>
        <v>eps</v>
      </c>
      <c r="I35" s="18" t="str">
        <f t="shared" si="5"/>
        <v>eps</v>
      </c>
      <c r="J35" s="18" t="str">
        <f t="shared" si="5"/>
        <v>eps</v>
      </c>
      <c r="K35" s="18" t="str">
        <f t="shared" si="5"/>
        <v>eps</v>
      </c>
      <c r="L35" s="18" t="str">
        <f t="shared" si="5"/>
        <v>eps</v>
      </c>
      <c r="O35" s="24" t="s">
        <v>65</v>
      </c>
      <c r="P35" s="24" t="s">
        <v>76</v>
      </c>
      <c r="Q35" s="18" t="s">
        <v>79</v>
      </c>
      <c r="R35" s="18" t="str">
        <f t="shared" si="4"/>
        <v>eps</v>
      </c>
      <c r="S35" s="18" t="str">
        <f t="shared" si="4"/>
        <v>eps</v>
      </c>
      <c r="T35" s="18" t="str">
        <f t="shared" si="4"/>
        <v>eps</v>
      </c>
      <c r="U35" s="18" t="str">
        <f t="shared" si="4"/>
        <v>eps</v>
      </c>
      <c r="V35" s="18" t="str">
        <f t="shared" si="4"/>
        <v>eps</v>
      </c>
      <c r="W35" s="18" t="str">
        <f t="shared" si="4"/>
        <v>eps</v>
      </c>
      <c r="X35" s="18" t="str">
        <f t="shared" si="4"/>
        <v>eps</v>
      </c>
      <c r="Y35" s="18" t="str">
        <f t="shared" si="4"/>
        <v>eps</v>
      </c>
      <c r="Z35" s="18" t="str">
        <f t="shared" si="4"/>
        <v>eps</v>
      </c>
    </row>
    <row r="36" spans="1:26" ht="15" x14ac:dyDescent="0.25">
      <c r="A36" s="24" t="s">
        <v>128</v>
      </c>
      <c r="B36" s="24" t="s">
        <v>76</v>
      </c>
      <c r="C36" s="18" t="s">
        <v>79</v>
      </c>
      <c r="D36" s="18" t="str">
        <f t="shared" si="5"/>
        <v>eps</v>
      </c>
      <c r="E36" s="18" t="str">
        <f t="shared" si="5"/>
        <v>eps</v>
      </c>
      <c r="F36" s="18" t="str">
        <f t="shared" si="5"/>
        <v>eps</v>
      </c>
      <c r="G36" s="18" t="str">
        <f t="shared" si="5"/>
        <v>eps</v>
      </c>
      <c r="H36" s="18" t="str">
        <f t="shared" si="5"/>
        <v>eps</v>
      </c>
      <c r="I36" s="18" t="str">
        <f t="shared" si="5"/>
        <v>eps</v>
      </c>
      <c r="J36" s="18" t="str">
        <f t="shared" si="5"/>
        <v>eps</v>
      </c>
      <c r="K36" s="18" t="str">
        <f t="shared" si="5"/>
        <v>eps</v>
      </c>
      <c r="L36" s="18" t="str">
        <f t="shared" si="5"/>
        <v>eps</v>
      </c>
      <c r="O36" s="24" t="s">
        <v>128</v>
      </c>
      <c r="P36" s="24" t="s">
        <v>76</v>
      </c>
      <c r="Q36" s="18" t="s">
        <v>79</v>
      </c>
      <c r="R36" s="18" t="str">
        <f t="shared" si="4"/>
        <v>eps</v>
      </c>
      <c r="S36" s="18" t="str">
        <f t="shared" si="4"/>
        <v>eps</v>
      </c>
      <c r="T36" s="18" t="str">
        <f t="shared" si="4"/>
        <v>eps</v>
      </c>
      <c r="U36" s="18" t="str">
        <f t="shared" si="4"/>
        <v>eps</v>
      </c>
      <c r="V36" s="18" t="str">
        <f t="shared" si="4"/>
        <v>eps</v>
      </c>
      <c r="W36" s="18" t="str">
        <f t="shared" si="4"/>
        <v>eps</v>
      </c>
      <c r="X36" s="18" t="str">
        <f t="shared" si="4"/>
        <v>eps</v>
      </c>
      <c r="Y36" s="18" t="str">
        <f t="shared" si="4"/>
        <v>eps</v>
      </c>
      <c r="Z36" s="18" t="str">
        <f t="shared" si="4"/>
        <v>eps</v>
      </c>
    </row>
    <row r="37" spans="1:26" ht="15" x14ac:dyDescent="0.25">
      <c r="A37" s="24" t="s">
        <v>129</v>
      </c>
      <c r="B37" s="24" t="s">
        <v>76</v>
      </c>
      <c r="C37" s="18" t="s">
        <v>79</v>
      </c>
      <c r="D37" s="18" t="str">
        <f t="shared" si="5"/>
        <v>eps</v>
      </c>
      <c r="E37" s="18" t="str">
        <f t="shared" si="5"/>
        <v>eps</v>
      </c>
      <c r="F37" s="18" t="str">
        <f t="shared" si="5"/>
        <v>eps</v>
      </c>
      <c r="G37" s="18" t="str">
        <f t="shared" si="5"/>
        <v>eps</v>
      </c>
      <c r="H37" s="18" t="str">
        <f t="shared" si="5"/>
        <v>eps</v>
      </c>
      <c r="I37" s="18" t="str">
        <f t="shared" si="5"/>
        <v>eps</v>
      </c>
      <c r="J37" s="18" t="str">
        <f t="shared" si="5"/>
        <v>eps</v>
      </c>
      <c r="K37" s="18" t="str">
        <f t="shared" si="5"/>
        <v>eps</v>
      </c>
      <c r="L37" s="18" t="str">
        <f t="shared" si="5"/>
        <v>eps</v>
      </c>
      <c r="O37" s="24" t="s">
        <v>129</v>
      </c>
      <c r="P37" s="24" t="s">
        <v>76</v>
      </c>
      <c r="Q37" s="18" t="s">
        <v>79</v>
      </c>
      <c r="R37" s="18" t="str">
        <f t="shared" si="4"/>
        <v>eps</v>
      </c>
      <c r="S37" s="18" t="str">
        <f t="shared" si="4"/>
        <v>eps</v>
      </c>
      <c r="T37" s="18" t="str">
        <f t="shared" si="4"/>
        <v>eps</v>
      </c>
      <c r="U37" s="18" t="str">
        <f t="shared" si="4"/>
        <v>eps</v>
      </c>
      <c r="V37" s="18" t="str">
        <f t="shared" si="4"/>
        <v>eps</v>
      </c>
      <c r="W37" s="18" t="str">
        <f t="shared" si="4"/>
        <v>eps</v>
      </c>
      <c r="X37" s="18" t="str">
        <f t="shared" si="4"/>
        <v>eps</v>
      </c>
      <c r="Y37" s="18" t="str">
        <f t="shared" si="4"/>
        <v>eps</v>
      </c>
      <c r="Z37" s="18" t="str">
        <f t="shared" si="4"/>
        <v>eps</v>
      </c>
    </row>
    <row r="38" spans="1:26" ht="15" x14ac:dyDescent="0.25">
      <c r="A38" s="24" t="s">
        <v>130</v>
      </c>
      <c r="B38" s="24" t="s">
        <v>76</v>
      </c>
      <c r="C38" s="18" t="s">
        <v>79</v>
      </c>
      <c r="D38" s="18" t="str">
        <f t="shared" si="5"/>
        <v>eps</v>
      </c>
      <c r="E38" s="18" t="str">
        <f t="shared" si="5"/>
        <v>eps</v>
      </c>
      <c r="F38" s="18" t="str">
        <f t="shared" si="5"/>
        <v>eps</v>
      </c>
      <c r="G38" s="18" t="str">
        <f t="shared" si="5"/>
        <v>eps</v>
      </c>
      <c r="H38" s="18" t="str">
        <f t="shared" si="5"/>
        <v>eps</v>
      </c>
      <c r="I38" s="18" t="str">
        <f t="shared" si="5"/>
        <v>eps</v>
      </c>
      <c r="J38" s="18" t="str">
        <f t="shared" si="5"/>
        <v>eps</v>
      </c>
      <c r="K38" s="18" t="str">
        <f t="shared" si="5"/>
        <v>eps</v>
      </c>
      <c r="L38" s="18" t="str">
        <f t="shared" si="5"/>
        <v>eps</v>
      </c>
      <c r="O38" s="24" t="s">
        <v>130</v>
      </c>
      <c r="P38" s="24" t="s">
        <v>76</v>
      </c>
      <c r="Q38" s="18" t="s">
        <v>79</v>
      </c>
      <c r="R38" s="18" t="str">
        <f t="shared" si="4"/>
        <v>eps</v>
      </c>
      <c r="S38" s="18" t="str">
        <f t="shared" si="4"/>
        <v>eps</v>
      </c>
      <c r="T38" s="18" t="str">
        <f t="shared" si="4"/>
        <v>eps</v>
      </c>
      <c r="U38" s="18" t="str">
        <f t="shared" si="4"/>
        <v>eps</v>
      </c>
      <c r="V38" s="18" t="str">
        <f t="shared" si="4"/>
        <v>eps</v>
      </c>
      <c r="W38" s="18" t="str">
        <f t="shared" si="4"/>
        <v>eps</v>
      </c>
      <c r="X38" s="18" t="str">
        <f t="shared" si="4"/>
        <v>eps</v>
      </c>
      <c r="Y38" s="18" t="str">
        <f t="shared" si="4"/>
        <v>eps</v>
      </c>
      <c r="Z38" s="18" t="str">
        <f t="shared" si="4"/>
        <v>eps</v>
      </c>
    </row>
    <row r="39" spans="1:26" ht="15" x14ac:dyDescent="0.25">
      <c r="A39" s="24" t="s">
        <v>66</v>
      </c>
      <c r="B39" s="24" t="s">
        <v>76</v>
      </c>
      <c r="C39" s="18" t="s">
        <v>79</v>
      </c>
      <c r="D39" s="18" t="str">
        <f t="shared" si="5"/>
        <v>eps</v>
      </c>
      <c r="E39" s="18" t="str">
        <f t="shared" si="5"/>
        <v>eps</v>
      </c>
      <c r="F39" s="18" t="str">
        <f t="shared" si="5"/>
        <v>eps</v>
      </c>
      <c r="G39" s="18" t="str">
        <f t="shared" si="5"/>
        <v>eps</v>
      </c>
      <c r="H39" s="18" t="str">
        <f t="shared" si="5"/>
        <v>eps</v>
      </c>
      <c r="I39" s="18" t="str">
        <f t="shared" si="5"/>
        <v>eps</v>
      </c>
      <c r="J39" s="18" t="str">
        <f t="shared" si="5"/>
        <v>eps</v>
      </c>
      <c r="K39" s="18" t="str">
        <f t="shared" si="5"/>
        <v>eps</v>
      </c>
      <c r="L39" s="18" t="str">
        <f t="shared" si="5"/>
        <v>eps</v>
      </c>
      <c r="O39" s="24" t="s">
        <v>66</v>
      </c>
      <c r="P39" s="24" t="s">
        <v>76</v>
      </c>
      <c r="Q39" s="18" t="s">
        <v>79</v>
      </c>
      <c r="R39" s="18" t="str">
        <f t="shared" si="4"/>
        <v>eps</v>
      </c>
      <c r="S39" s="18" t="str">
        <f t="shared" si="4"/>
        <v>eps</v>
      </c>
      <c r="T39" s="18" t="str">
        <f t="shared" si="4"/>
        <v>eps</v>
      </c>
      <c r="U39" s="18" t="str">
        <f t="shared" si="4"/>
        <v>eps</v>
      </c>
      <c r="V39" s="18" t="str">
        <f t="shared" si="4"/>
        <v>eps</v>
      </c>
      <c r="W39" s="18" t="str">
        <f t="shared" si="4"/>
        <v>eps</v>
      </c>
      <c r="X39" s="18" t="str">
        <f t="shared" si="4"/>
        <v>eps</v>
      </c>
      <c r="Y39" s="18" t="str">
        <f t="shared" si="4"/>
        <v>eps</v>
      </c>
      <c r="Z39" s="18" t="str">
        <f t="shared" si="4"/>
        <v>eps</v>
      </c>
    </row>
    <row r="40" spans="1:26" ht="15" x14ac:dyDescent="0.25">
      <c r="A40" s="24" t="s">
        <v>131</v>
      </c>
      <c r="B40" s="24" t="s">
        <v>76</v>
      </c>
      <c r="C40" s="18" t="s">
        <v>79</v>
      </c>
      <c r="D40" s="18" t="str">
        <f t="shared" si="5"/>
        <v>eps</v>
      </c>
      <c r="E40" s="18" t="str">
        <f t="shared" si="5"/>
        <v>eps</v>
      </c>
      <c r="F40" s="18" t="str">
        <f t="shared" si="5"/>
        <v>eps</v>
      </c>
      <c r="G40" s="18" t="str">
        <f t="shared" si="5"/>
        <v>eps</v>
      </c>
      <c r="H40" s="18" t="str">
        <f t="shared" si="5"/>
        <v>eps</v>
      </c>
      <c r="I40" s="18" t="str">
        <f t="shared" si="5"/>
        <v>eps</v>
      </c>
      <c r="J40" s="18" t="str">
        <f t="shared" si="5"/>
        <v>eps</v>
      </c>
      <c r="K40" s="18" t="str">
        <f t="shared" si="5"/>
        <v>eps</v>
      </c>
      <c r="L40" s="18" t="str">
        <f t="shared" si="5"/>
        <v>eps</v>
      </c>
      <c r="O40" s="24" t="s">
        <v>131</v>
      </c>
      <c r="P40" s="24" t="s">
        <v>76</v>
      </c>
      <c r="Q40" s="18" t="s">
        <v>79</v>
      </c>
      <c r="R40" s="18" t="str">
        <f t="shared" si="4"/>
        <v>eps</v>
      </c>
      <c r="S40" s="18" t="str">
        <f t="shared" si="4"/>
        <v>eps</v>
      </c>
      <c r="T40" s="18" t="str">
        <f t="shared" si="4"/>
        <v>eps</v>
      </c>
      <c r="U40" s="18" t="str">
        <f t="shared" si="4"/>
        <v>eps</v>
      </c>
      <c r="V40" s="18" t="str">
        <f t="shared" si="4"/>
        <v>eps</v>
      </c>
      <c r="W40" s="18" t="str">
        <f t="shared" si="4"/>
        <v>eps</v>
      </c>
      <c r="X40" s="18" t="str">
        <f t="shared" si="4"/>
        <v>eps</v>
      </c>
      <c r="Y40" s="18" t="str">
        <f t="shared" si="4"/>
        <v>eps</v>
      </c>
      <c r="Z40" s="18" t="str">
        <f t="shared" si="4"/>
        <v>eps</v>
      </c>
    </row>
    <row r="41" spans="1:26" ht="14.55" x14ac:dyDescent="0.35">
      <c r="A41" s="24" t="s">
        <v>132</v>
      </c>
      <c r="B41" s="24" t="s">
        <v>76</v>
      </c>
      <c r="C41" s="18" t="s">
        <v>79</v>
      </c>
      <c r="D41" s="18" t="str">
        <f t="shared" si="5"/>
        <v>eps</v>
      </c>
      <c r="E41" s="18" t="str">
        <f t="shared" si="5"/>
        <v>eps</v>
      </c>
      <c r="F41" s="18" t="str">
        <f t="shared" si="5"/>
        <v>eps</v>
      </c>
      <c r="G41" s="18" t="str">
        <f t="shared" si="5"/>
        <v>eps</v>
      </c>
      <c r="H41" s="18" t="str">
        <f t="shared" si="5"/>
        <v>eps</v>
      </c>
      <c r="I41" s="18" t="str">
        <f t="shared" si="5"/>
        <v>eps</v>
      </c>
      <c r="J41" s="18" t="str">
        <f t="shared" si="5"/>
        <v>eps</v>
      </c>
      <c r="K41" s="18" t="str">
        <f t="shared" si="5"/>
        <v>eps</v>
      </c>
      <c r="L41" s="18" t="str">
        <f t="shared" si="5"/>
        <v>eps</v>
      </c>
      <c r="O41" s="24" t="s">
        <v>132</v>
      </c>
      <c r="P41" s="24" t="s">
        <v>76</v>
      </c>
      <c r="Q41" s="18" t="s">
        <v>79</v>
      </c>
      <c r="R41" s="18" t="str">
        <f t="shared" si="4"/>
        <v>eps</v>
      </c>
      <c r="S41" s="18" t="str">
        <f t="shared" si="4"/>
        <v>eps</v>
      </c>
      <c r="T41" s="18" t="str">
        <f t="shared" si="4"/>
        <v>eps</v>
      </c>
      <c r="U41" s="18" t="str">
        <f t="shared" si="4"/>
        <v>eps</v>
      </c>
      <c r="V41" s="18" t="str">
        <f t="shared" si="4"/>
        <v>eps</v>
      </c>
      <c r="W41" s="18" t="str">
        <f t="shared" si="4"/>
        <v>eps</v>
      </c>
      <c r="X41" s="18" t="str">
        <f t="shared" si="4"/>
        <v>eps</v>
      </c>
      <c r="Y41" s="18" t="str">
        <f t="shared" si="4"/>
        <v>eps</v>
      </c>
      <c r="Z41" s="18" t="str">
        <f t="shared" si="4"/>
        <v>eps</v>
      </c>
    </row>
    <row r="42" spans="1:26" ht="14.55" x14ac:dyDescent="0.35">
      <c r="A42" s="24" t="s">
        <v>67</v>
      </c>
      <c r="B42" s="24" t="s">
        <v>76</v>
      </c>
      <c r="C42" s="18" t="s">
        <v>79</v>
      </c>
      <c r="D42" s="18" t="str">
        <f t="shared" ref="D42:L58" si="6">$C42</f>
        <v>eps</v>
      </c>
      <c r="E42" s="18" t="str">
        <f t="shared" si="6"/>
        <v>eps</v>
      </c>
      <c r="F42" s="18" t="str">
        <f t="shared" si="6"/>
        <v>eps</v>
      </c>
      <c r="G42" s="18" t="str">
        <f t="shared" si="6"/>
        <v>eps</v>
      </c>
      <c r="H42" s="18" t="str">
        <f t="shared" si="6"/>
        <v>eps</v>
      </c>
      <c r="I42" s="18" t="str">
        <f t="shared" si="6"/>
        <v>eps</v>
      </c>
      <c r="J42" s="18" t="str">
        <f t="shared" si="6"/>
        <v>eps</v>
      </c>
      <c r="K42" s="18" t="str">
        <f t="shared" si="6"/>
        <v>eps</v>
      </c>
      <c r="L42" s="18" t="str">
        <f t="shared" si="6"/>
        <v>eps</v>
      </c>
      <c r="O42" s="24" t="s">
        <v>67</v>
      </c>
      <c r="P42" s="24" t="s">
        <v>76</v>
      </c>
      <c r="Q42" s="18" t="s">
        <v>79</v>
      </c>
      <c r="R42" s="18" t="str">
        <f t="shared" ref="R42:Z64" si="7">$Q42</f>
        <v>eps</v>
      </c>
      <c r="S42" s="18" t="str">
        <f t="shared" si="7"/>
        <v>eps</v>
      </c>
      <c r="T42" s="18" t="str">
        <f t="shared" si="7"/>
        <v>eps</v>
      </c>
      <c r="U42" s="18" t="str">
        <f t="shared" si="7"/>
        <v>eps</v>
      </c>
      <c r="V42" s="18" t="str">
        <f t="shared" si="7"/>
        <v>eps</v>
      </c>
      <c r="W42" s="18" t="str">
        <f t="shared" si="7"/>
        <v>eps</v>
      </c>
      <c r="X42" s="18" t="str">
        <f t="shared" si="7"/>
        <v>eps</v>
      </c>
      <c r="Y42" s="18" t="str">
        <f t="shared" si="7"/>
        <v>eps</v>
      </c>
      <c r="Z42" s="18" t="str">
        <f t="shared" si="7"/>
        <v>eps</v>
      </c>
    </row>
    <row r="43" spans="1:26" ht="14.55" x14ac:dyDescent="0.35">
      <c r="A43" s="24" t="s">
        <v>133</v>
      </c>
      <c r="B43" s="24" t="s">
        <v>76</v>
      </c>
      <c r="C43" s="18" t="s">
        <v>79</v>
      </c>
      <c r="D43" s="18" t="str">
        <f t="shared" si="6"/>
        <v>eps</v>
      </c>
      <c r="E43" s="18" t="str">
        <f t="shared" si="6"/>
        <v>eps</v>
      </c>
      <c r="F43" s="18" t="str">
        <f t="shared" si="6"/>
        <v>eps</v>
      </c>
      <c r="G43" s="18" t="str">
        <f t="shared" si="6"/>
        <v>eps</v>
      </c>
      <c r="H43" s="18" t="str">
        <f t="shared" si="6"/>
        <v>eps</v>
      </c>
      <c r="I43" s="18" t="str">
        <f t="shared" si="6"/>
        <v>eps</v>
      </c>
      <c r="J43" s="18" t="str">
        <f t="shared" si="6"/>
        <v>eps</v>
      </c>
      <c r="K43" s="18" t="str">
        <f t="shared" si="6"/>
        <v>eps</v>
      </c>
      <c r="L43" s="18" t="str">
        <f t="shared" si="6"/>
        <v>eps</v>
      </c>
      <c r="O43" s="24" t="s">
        <v>133</v>
      </c>
      <c r="P43" s="24" t="s">
        <v>76</v>
      </c>
      <c r="Q43" s="18" t="s">
        <v>79</v>
      </c>
      <c r="R43" s="18" t="str">
        <f t="shared" si="7"/>
        <v>eps</v>
      </c>
      <c r="S43" s="18" t="str">
        <f t="shared" si="7"/>
        <v>eps</v>
      </c>
      <c r="T43" s="18" t="str">
        <f t="shared" si="7"/>
        <v>eps</v>
      </c>
      <c r="U43" s="18" t="str">
        <f t="shared" si="7"/>
        <v>eps</v>
      </c>
      <c r="V43" s="18" t="str">
        <f t="shared" si="7"/>
        <v>eps</v>
      </c>
      <c r="W43" s="18" t="str">
        <f t="shared" si="7"/>
        <v>eps</v>
      </c>
      <c r="X43" s="18" t="str">
        <f t="shared" si="7"/>
        <v>eps</v>
      </c>
      <c r="Y43" s="18" t="str">
        <f t="shared" si="7"/>
        <v>eps</v>
      </c>
      <c r="Z43" s="18" t="str">
        <f t="shared" si="7"/>
        <v>eps</v>
      </c>
    </row>
    <row r="44" spans="1:26" ht="14.55" x14ac:dyDescent="0.35">
      <c r="A44" s="24" t="s">
        <v>134</v>
      </c>
      <c r="B44" s="24" t="s">
        <v>76</v>
      </c>
      <c r="C44" s="18" t="s">
        <v>79</v>
      </c>
      <c r="D44" s="18" t="str">
        <f t="shared" si="6"/>
        <v>eps</v>
      </c>
      <c r="E44" s="18" t="str">
        <f t="shared" si="6"/>
        <v>eps</v>
      </c>
      <c r="F44" s="18" t="str">
        <f t="shared" si="6"/>
        <v>eps</v>
      </c>
      <c r="G44" s="18" t="str">
        <f t="shared" si="6"/>
        <v>eps</v>
      </c>
      <c r="H44" s="18" t="str">
        <f t="shared" si="6"/>
        <v>eps</v>
      </c>
      <c r="I44" s="18" t="str">
        <f t="shared" si="6"/>
        <v>eps</v>
      </c>
      <c r="J44" s="18" t="str">
        <f t="shared" si="6"/>
        <v>eps</v>
      </c>
      <c r="K44" s="18" t="str">
        <f t="shared" si="6"/>
        <v>eps</v>
      </c>
      <c r="L44" s="18" t="str">
        <f t="shared" si="6"/>
        <v>eps</v>
      </c>
      <c r="O44" s="24" t="s">
        <v>134</v>
      </c>
      <c r="P44" s="24" t="s">
        <v>76</v>
      </c>
      <c r="Q44" s="18" t="s">
        <v>79</v>
      </c>
      <c r="R44" s="18" t="str">
        <f t="shared" si="7"/>
        <v>eps</v>
      </c>
      <c r="S44" s="18" t="str">
        <f t="shared" si="7"/>
        <v>eps</v>
      </c>
      <c r="T44" s="18" t="str">
        <f t="shared" si="7"/>
        <v>eps</v>
      </c>
      <c r="U44" s="18" t="str">
        <f t="shared" si="7"/>
        <v>eps</v>
      </c>
      <c r="V44" s="18" t="str">
        <f t="shared" si="7"/>
        <v>eps</v>
      </c>
      <c r="W44" s="18" t="str">
        <f t="shared" si="7"/>
        <v>eps</v>
      </c>
      <c r="X44" s="18" t="str">
        <f t="shared" si="7"/>
        <v>eps</v>
      </c>
      <c r="Y44" s="18" t="str">
        <f t="shared" si="7"/>
        <v>eps</v>
      </c>
      <c r="Z44" s="18" t="str">
        <f t="shared" si="7"/>
        <v>eps</v>
      </c>
    </row>
    <row r="45" spans="1:26" ht="14.55" x14ac:dyDescent="0.35">
      <c r="A45" s="24" t="s">
        <v>68</v>
      </c>
      <c r="B45" s="24" t="s">
        <v>76</v>
      </c>
      <c r="C45" s="18" t="s">
        <v>79</v>
      </c>
      <c r="D45" s="18" t="str">
        <f t="shared" si="6"/>
        <v>eps</v>
      </c>
      <c r="E45" s="18" t="str">
        <f t="shared" si="6"/>
        <v>eps</v>
      </c>
      <c r="F45" s="18" t="str">
        <f t="shared" si="6"/>
        <v>eps</v>
      </c>
      <c r="G45" s="18" t="str">
        <f t="shared" si="6"/>
        <v>eps</v>
      </c>
      <c r="H45" s="18" t="str">
        <f t="shared" si="6"/>
        <v>eps</v>
      </c>
      <c r="I45" s="18" t="str">
        <f t="shared" si="6"/>
        <v>eps</v>
      </c>
      <c r="J45" s="18" t="str">
        <f t="shared" si="6"/>
        <v>eps</v>
      </c>
      <c r="K45" s="18" t="str">
        <f t="shared" si="6"/>
        <v>eps</v>
      </c>
      <c r="L45" s="18" t="str">
        <f t="shared" si="6"/>
        <v>eps</v>
      </c>
      <c r="O45" s="24" t="s">
        <v>68</v>
      </c>
      <c r="P45" s="24" t="s">
        <v>76</v>
      </c>
      <c r="Q45" s="18" t="s">
        <v>79</v>
      </c>
      <c r="R45" s="18" t="str">
        <f t="shared" si="7"/>
        <v>eps</v>
      </c>
      <c r="S45" s="18" t="str">
        <f t="shared" si="7"/>
        <v>eps</v>
      </c>
      <c r="T45" s="18" t="str">
        <f t="shared" si="7"/>
        <v>eps</v>
      </c>
      <c r="U45" s="18" t="str">
        <f t="shared" si="7"/>
        <v>eps</v>
      </c>
      <c r="V45" s="18" t="str">
        <f t="shared" si="7"/>
        <v>eps</v>
      </c>
      <c r="W45" s="18" t="str">
        <f t="shared" si="7"/>
        <v>eps</v>
      </c>
      <c r="X45" s="18" t="str">
        <f t="shared" si="7"/>
        <v>eps</v>
      </c>
      <c r="Y45" s="18" t="str">
        <f t="shared" si="7"/>
        <v>eps</v>
      </c>
      <c r="Z45" s="18" t="str">
        <f t="shared" si="7"/>
        <v>eps</v>
      </c>
    </row>
    <row r="46" spans="1:26" s="24" customFormat="1" x14ac:dyDescent="0.3">
      <c r="A46" s="29" t="s">
        <v>69</v>
      </c>
      <c r="B46" s="29" t="s">
        <v>76</v>
      </c>
      <c r="C46" s="30" t="s">
        <v>79</v>
      </c>
      <c r="D46" s="30" t="str">
        <f t="shared" si="6"/>
        <v>eps</v>
      </c>
      <c r="E46" s="30" t="str">
        <f t="shared" si="6"/>
        <v>eps</v>
      </c>
      <c r="F46" s="30" t="str">
        <f t="shared" si="6"/>
        <v>eps</v>
      </c>
      <c r="G46" s="30" t="str">
        <f t="shared" si="6"/>
        <v>eps</v>
      </c>
      <c r="H46" s="30" t="str">
        <f t="shared" si="6"/>
        <v>eps</v>
      </c>
      <c r="I46" s="30" t="str">
        <f t="shared" si="6"/>
        <v>eps</v>
      </c>
      <c r="J46" s="30" t="str">
        <f t="shared" si="6"/>
        <v>eps</v>
      </c>
      <c r="K46" s="30" t="str">
        <f t="shared" si="6"/>
        <v>eps</v>
      </c>
      <c r="L46" s="30" t="str">
        <f t="shared" si="6"/>
        <v>eps</v>
      </c>
      <c r="O46" s="29" t="s">
        <v>69</v>
      </c>
      <c r="P46" s="29" t="s">
        <v>76</v>
      </c>
      <c r="Q46" s="30" t="s">
        <v>79</v>
      </c>
      <c r="R46" s="30" t="str">
        <f t="shared" si="7"/>
        <v>eps</v>
      </c>
      <c r="S46" s="30" t="str">
        <f t="shared" si="7"/>
        <v>eps</v>
      </c>
      <c r="T46" s="30" t="str">
        <f t="shared" si="7"/>
        <v>eps</v>
      </c>
      <c r="U46" s="30" t="str">
        <f t="shared" si="7"/>
        <v>eps</v>
      </c>
      <c r="V46" s="30" t="str">
        <f t="shared" si="7"/>
        <v>eps</v>
      </c>
      <c r="W46" s="30" t="str">
        <f t="shared" si="7"/>
        <v>eps</v>
      </c>
      <c r="X46" s="30" t="str">
        <f t="shared" si="7"/>
        <v>eps</v>
      </c>
      <c r="Y46" s="30" t="str">
        <f t="shared" si="7"/>
        <v>eps</v>
      </c>
      <c r="Z46" s="30" t="str">
        <f t="shared" si="7"/>
        <v>eps</v>
      </c>
    </row>
    <row r="47" spans="1:26" x14ac:dyDescent="0.3">
      <c r="A47" s="24" t="s">
        <v>69</v>
      </c>
      <c r="B47" s="24" t="s">
        <v>242</v>
      </c>
      <c r="C47" s="18" t="s">
        <v>79</v>
      </c>
      <c r="D47" s="18" t="str">
        <f t="shared" si="6"/>
        <v>eps</v>
      </c>
      <c r="E47" s="18" t="str">
        <f t="shared" si="6"/>
        <v>eps</v>
      </c>
      <c r="F47" s="18" t="str">
        <f t="shared" si="6"/>
        <v>eps</v>
      </c>
      <c r="G47" s="18" t="str">
        <f t="shared" si="6"/>
        <v>eps</v>
      </c>
      <c r="H47" s="18" t="str">
        <f t="shared" si="6"/>
        <v>eps</v>
      </c>
      <c r="I47" s="18" t="str">
        <f t="shared" si="6"/>
        <v>eps</v>
      </c>
      <c r="J47" s="18" t="str">
        <f t="shared" si="6"/>
        <v>eps</v>
      </c>
      <c r="K47" s="18" t="str">
        <f t="shared" si="6"/>
        <v>eps</v>
      </c>
      <c r="L47" s="18" t="str">
        <f t="shared" si="6"/>
        <v>eps</v>
      </c>
      <c r="O47" s="24" t="s">
        <v>69</v>
      </c>
      <c r="P47" s="24" t="s">
        <v>242</v>
      </c>
      <c r="Q47" s="18" t="s">
        <v>79</v>
      </c>
      <c r="R47" s="18" t="str">
        <f t="shared" si="7"/>
        <v>eps</v>
      </c>
      <c r="S47" s="18" t="str">
        <f t="shared" si="7"/>
        <v>eps</v>
      </c>
      <c r="T47" s="18" t="str">
        <f t="shared" si="7"/>
        <v>eps</v>
      </c>
      <c r="U47" s="18" t="str">
        <f t="shared" si="7"/>
        <v>eps</v>
      </c>
      <c r="V47" s="18" t="str">
        <f t="shared" si="7"/>
        <v>eps</v>
      </c>
      <c r="W47" s="18" t="str">
        <f t="shared" si="7"/>
        <v>eps</v>
      </c>
      <c r="X47" s="18" t="str">
        <f t="shared" si="7"/>
        <v>eps</v>
      </c>
      <c r="Y47" s="18" t="str">
        <f t="shared" si="7"/>
        <v>eps</v>
      </c>
      <c r="Z47" s="18" t="str">
        <f t="shared" si="7"/>
        <v>eps</v>
      </c>
    </row>
    <row r="48" spans="1:26" x14ac:dyDescent="0.3">
      <c r="A48" s="24" t="s">
        <v>69</v>
      </c>
      <c r="B48" s="24" t="s">
        <v>243</v>
      </c>
      <c r="C48" s="18" t="s">
        <v>79</v>
      </c>
      <c r="D48" s="18" t="str">
        <f t="shared" si="6"/>
        <v>eps</v>
      </c>
      <c r="E48" s="18" t="str">
        <f t="shared" si="6"/>
        <v>eps</v>
      </c>
      <c r="F48" s="18" t="str">
        <f t="shared" si="6"/>
        <v>eps</v>
      </c>
      <c r="G48" s="18" t="str">
        <f t="shared" si="6"/>
        <v>eps</v>
      </c>
      <c r="H48" s="18" t="str">
        <f t="shared" si="6"/>
        <v>eps</v>
      </c>
      <c r="I48" s="18" t="str">
        <f t="shared" si="6"/>
        <v>eps</v>
      </c>
      <c r="J48" s="18" t="str">
        <f t="shared" si="6"/>
        <v>eps</v>
      </c>
      <c r="K48" s="18" t="str">
        <f t="shared" si="6"/>
        <v>eps</v>
      </c>
      <c r="L48" s="18" t="str">
        <f t="shared" si="6"/>
        <v>eps</v>
      </c>
      <c r="O48" s="24" t="s">
        <v>69</v>
      </c>
      <c r="P48" s="24" t="s">
        <v>243</v>
      </c>
      <c r="Q48" s="18" t="s">
        <v>79</v>
      </c>
      <c r="R48" s="18" t="str">
        <f t="shared" si="7"/>
        <v>eps</v>
      </c>
      <c r="S48" s="18" t="str">
        <f t="shared" si="7"/>
        <v>eps</v>
      </c>
      <c r="T48" s="18" t="str">
        <f t="shared" si="7"/>
        <v>eps</v>
      </c>
      <c r="U48" s="18" t="str">
        <f t="shared" si="7"/>
        <v>eps</v>
      </c>
      <c r="V48" s="18" t="str">
        <f t="shared" si="7"/>
        <v>eps</v>
      </c>
      <c r="W48" s="18" t="str">
        <f t="shared" si="7"/>
        <v>eps</v>
      </c>
      <c r="X48" s="18" t="str">
        <f t="shared" si="7"/>
        <v>eps</v>
      </c>
      <c r="Y48" s="18" t="str">
        <f t="shared" si="7"/>
        <v>eps</v>
      </c>
      <c r="Z48" s="18" t="str">
        <f t="shared" si="7"/>
        <v>eps</v>
      </c>
    </row>
    <row r="49" spans="1:26" x14ac:dyDescent="0.3">
      <c r="A49" s="24" t="s">
        <v>69</v>
      </c>
      <c r="B49" s="24" t="s">
        <v>110</v>
      </c>
      <c r="C49" s="18" t="s">
        <v>79</v>
      </c>
      <c r="D49" s="18" t="str">
        <f t="shared" si="6"/>
        <v>eps</v>
      </c>
      <c r="E49" s="18" t="str">
        <f t="shared" si="6"/>
        <v>eps</v>
      </c>
      <c r="F49" s="18" t="str">
        <f t="shared" si="6"/>
        <v>eps</v>
      </c>
      <c r="G49" s="18" t="str">
        <f t="shared" si="6"/>
        <v>eps</v>
      </c>
      <c r="H49" s="18" t="str">
        <f t="shared" si="6"/>
        <v>eps</v>
      </c>
      <c r="I49" s="18" t="str">
        <f t="shared" si="6"/>
        <v>eps</v>
      </c>
      <c r="J49" s="18" t="str">
        <f t="shared" si="6"/>
        <v>eps</v>
      </c>
      <c r="K49" s="18" t="str">
        <f t="shared" si="6"/>
        <v>eps</v>
      </c>
      <c r="L49" s="18" t="str">
        <f t="shared" si="6"/>
        <v>eps</v>
      </c>
      <c r="O49" s="24" t="s">
        <v>69</v>
      </c>
      <c r="P49" s="24" t="s">
        <v>110</v>
      </c>
      <c r="Q49" s="18" t="s">
        <v>79</v>
      </c>
      <c r="R49" s="18" t="str">
        <f t="shared" si="7"/>
        <v>eps</v>
      </c>
      <c r="S49" s="18" t="str">
        <f t="shared" si="7"/>
        <v>eps</v>
      </c>
      <c r="T49" s="18" t="str">
        <f t="shared" si="7"/>
        <v>eps</v>
      </c>
      <c r="U49" s="18" t="str">
        <f t="shared" si="7"/>
        <v>eps</v>
      </c>
      <c r="V49" s="18" t="str">
        <f t="shared" si="7"/>
        <v>eps</v>
      </c>
      <c r="W49" s="18" t="str">
        <f t="shared" si="7"/>
        <v>eps</v>
      </c>
      <c r="X49" s="18" t="str">
        <f t="shared" si="7"/>
        <v>eps</v>
      </c>
      <c r="Y49" s="18" t="str">
        <f t="shared" si="7"/>
        <v>eps</v>
      </c>
      <c r="Z49" s="18" t="str">
        <f t="shared" si="7"/>
        <v>eps</v>
      </c>
    </row>
    <row r="50" spans="1:26" x14ac:dyDescent="0.3">
      <c r="A50" s="24" t="s">
        <v>69</v>
      </c>
      <c r="B50" s="24" t="s">
        <v>150</v>
      </c>
      <c r="C50" s="18" t="s">
        <v>79</v>
      </c>
      <c r="D50" s="18" t="str">
        <f t="shared" si="6"/>
        <v>eps</v>
      </c>
      <c r="E50" s="18" t="str">
        <f t="shared" si="6"/>
        <v>eps</v>
      </c>
      <c r="F50" s="18" t="str">
        <f t="shared" si="6"/>
        <v>eps</v>
      </c>
      <c r="G50" s="18" t="str">
        <f t="shared" si="6"/>
        <v>eps</v>
      </c>
      <c r="H50" s="18" t="str">
        <f t="shared" si="6"/>
        <v>eps</v>
      </c>
      <c r="I50" s="18" t="str">
        <f t="shared" si="6"/>
        <v>eps</v>
      </c>
      <c r="J50" s="18" t="str">
        <f t="shared" si="6"/>
        <v>eps</v>
      </c>
      <c r="K50" s="18" t="str">
        <f t="shared" si="6"/>
        <v>eps</v>
      </c>
      <c r="L50" s="18" t="str">
        <f t="shared" si="6"/>
        <v>eps</v>
      </c>
      <c r="O50" s="24" t="s">
        <v>69</v>
      </c>
      <c r="P50" s="24" t="s">
        <v>150</v>
      </c>
      <c r="Q50" s="18" t="s">
        <v>79</v>
      </c>
      <c r="R50" s="18" t="str">
        <f t="shared" si="7"/>
        <v>eps</v>
      </c>
      <c r="S50" s="18" t="str">
        <f t="shared" si="7"/>
        <v>eps</v>
      </c>
      <c r="T50" s="18" t="str">
        <f t="shared" si="7"/>
        <v>eps</v>
      </c>
      <c r="U50" s="18" t="str">
        <f t="shared" si="7"/>
        <v>eps</v>
      </c>
      <c r="V50" s="18" t="str">
        <f t="shared" si="7"/>
        <v>eps</v>
      </c>
      <c r="W50" s="18" t="str">
        <f t="shared" si="7"/>
        <v>eps</v>
      </c>
      <c r="X50" s="18" t="str">
        <f t="shared" si="7"/>
        <v>eps</v>
      </c>
      <c r="Y50" s="18" t="str">
        <f t="shared" si="7"/>
        <v>eps</v>
      </c>
      <c r="Z50" s="18" t="str">
        <f t="shared" si="7"/>
        <v>eps</v>
      </c>
    </row>
    <row r="51" spans="1:26" x14ac:dyDescent="0.3">
      <c r="A51" s="24" t="s">
        <v>69</v>
      </c>
      <c r="B51" s="24" t="s">
        <v>244</v>
      </c>
      <c r="C51" s="18" t="s">
        <v>79</v>
      </c>
      <c r="D51" s="18" t="str">
        <f t="shared" si="6"/>
        <v>eps</v>
      </c>
      <c r="E51" s="18" t="str">
        <f t="shared" si="6"/>
        <v>eps</v>
      </c>
      <c r="F51" s="18" t="str">
        <f t="shared" si="6"/>
        <v>eps</v>
      </c>
      <c r="G51" s="18" t="str">
        <f t="shared" si="6"/>
        <v>eps</v>
      </c>
      <c r="H51" s="18" t="str">
        <f t="shared" si="6"/>
        <v>eps</v>
      </c>
      <c r="I51" s="18" t="str">
        <f t="shared" si="6"/>
        <v>eps</v>
      </c>
      <c r="J51" s="18" t="str">
        <f t="shared" si="6"/>
        <v>eps</v>
      </c>
      <c r="K51" s="18" t="str">
        <f t="shared" si="6"/>
        <v>eps</v>
      </c>
      <c r="L51" s="18" t="str">
        <f t="shared" si="6"/>
        <v>eps</v>
      </c>
      <c r="O51" s="24" t="s">
        <v>69</v>
      </c>
      <c r="P51" s="24" t="s">
        <v>244</v>
      </c>
      <c r="Q51" s="18" t="s">
        <v>79</v>
      </c>
      <c r="R51" s="18" t="str">
        <f t="shared" si="7"/>
        <v>eps</v>
      </c>
      <c r="S51" s="18" t="str">
        <f t="shared" si="7"/>
        <v>eps</v>
      </c>
      <c r="T51" s="18" t="str">
        <f t="shared" si="7"/>
        <v>eps</v>
      </c>
      <c r="U51" s="18" t="str">
        <f t="shared" si="7"/>
        <v>eps</v>
      </c>
      <c r="V51" s="18" t="str">
        <f t="shared" si="7"/>
        <v>eps</v>
      </c>
      <c r="W51" s="18" t="str">
        <f t="shared" si="7"/>
        <v>eps</v>
      </c>
      <c r="X51" s="18" t="str">
        <f t="shared" si="7"/>
        <v>eps</v>
      </c>
      <c r="Y51" s="18" t="str">
        <f t="shared" si="7"/>
        <v>eps</v>
      </c>
      <c r="Z51" s="18" t="str">
        <f t="shared" si="7"/>
        <v>eps</v>
      </c>
    </row>
    <row r="52" spans="1:26" x14ac:dyDescent="0.3">
      <c r="A52" s="24" t="s">
        <v>69</v>
      </c>
      <c r="B52" s="24" t="s">
        <v>245</v>
      </c>
      <c r="C52" s="18" t="s">
        <v>79</v>
      </c>
      <c r="D52" s="18" t="str">
        <f t="shared" si="6"/>
        <v>eps</v>
      </c>
      <c r="E52" s="18" t="str">
        <f t="shared" si="6"/>
        <v>eps</v>
      </c>
      <c r="F52" s="18" t="str">
        <f t="shared" si="6"/>
        <v>eps</v>
      </c>
      <c r="G52" s="18" t="str">
        <f t="shared" si="6"/>
        <v>eps</v>
      </c>
      <c r="H52" s="18" t="str">
        <f t="shared" si="6"/>
        <v>eps</v>
      </c>
      <c r="I52" s="18" t="str">
        <f t="shared" si="6"/>
        <v>eps</v>
      </c>
      <c r="J52" s="18" t="str">
        <f t="shared" si="6"/>
        <v>eps</v>
      </c>
      <c r="K52" s="18" t="str">
        <f t="shared" si="6"/>
        <v>eps</v>
      </c>
      <c r="L52" s="18" t="str">
        <f t="shared" si="6"/>
        <v>eps</v>
      </c>
      <c r="O52" s="24" t="s">
        <v>69</v>
      </c>
      <c r="P52" s="24" t="s">
        <v>245</v>
      </c>
      <c r="Q52" s="18" t="s">
        <v>79</v>
      </c>
      <c r="R52" s="18" t="str">
        <f t="shared" si="7"/>
        <v>eps</v>
      </c>
      <c r="S52" s="18" t="str">
        <f t="shared" si="7"/>
        <v>eps</v>
      </c>
      <c r="T52" s="18" t="str">
        <f t="shared" si="7"/>
        <v>eps</v>
      </c>
      <c r="U52" s="18" t="str">
        <f t="shared" si="7"/>
        <v>eps</v>
      </c>
      <c r="V52" s="18" t="str">
        <f t="shared" si="7"/>
        <v>eps</v>
      </c>
      <c r="W52" s="18" t="str">
        <f t="shared" si="7"/>
        <v>eps</v>
      </c>
      <c r="X52" s="18" t="str">
        <f t="shared" si="7"/>
        <v>eps</v>
      </c>
      <c r="Y52" s="18" t="str">
        <f t="shared" si="7"/>
        <v>eps</v>
      </c>
      <c r="Z52" s="18" t="str">
        <f t="shared" si="7"/>
        <v>eps</v>
      </c>
    </row>
    <row r="53" spans="1:26" x14ac:dyDescent="0.3">
      <c r="A53" s="24" t="s">
        <v>69</v>
      </c>
      <c r="B53" s="24" t="s">
        <v>246</v>
      </c>
      <c r="C53" s="18" t="s">
        <v>79</v>
      </c>
      <c r="D53" s="18" t="str">
        <f t="shared" si="6"/>
        <v>eps</v>
      </c>
      <c r="E53" s="18" t="str">
        <f t="shared" si="6"/>
        <v>eps</v>
      </c>
      <c r="F53" s="18" t="str">
        <f t="shared" si="6"/>
        <v>eps</v>
      </c>
      <c r="G53" s="18" t="str">
        <f t="shared" si="6"/>
        <v>eps</v>
      </c>
      <c r="H53" s="18" t="str">
        <f t="shared" si="6"/>
        <v>eps</v>
      </c>
      <c r="I53" s="18" t="str">
        <f t="shared" si="6"/>
        <v>eps</v>
      </c>
      <c r="J53" s="18" t="str">
        <f t="shared" si="6"/>
        <v>eps</v>
      </c>
      <c r="K53" s="18" t="str">
        <f t="shared" si="6"/>
        <v>eps</v>
      </c>
      <c r="L53" s="18" t="str">
        <f t="shared" si="6"/>
        <v>eps</v>
      </c>
      <c r="O53" s="24" t="s">
        <v>69</v>
      </c>
      <c r="P53" s="24" t="s">
        <v>246</v>
      </c>
      <c r="Q53" s="18" t="s">
        <v>79</v>
      </c>
      <c r="R53" s="18" t="str">
        <f t="shared" si="7"/>
        <v>eps</v>
      </c>
      <c r="S53" s="18" t="str">
        <f t="shared" si="7"/>
        <v>eps</v>
      </c>
      <c r="T53" s="18" t="str">
        <f t="shared" si="7"/>
        <v>eps</v>
      </c>
      <c r="U53" s="18" t="str">
        <f t="shared" si="7"/>
        <v>eps</v>
      </c>
      <c r="V53" s="18" t="str">
        <f t="shared" si="7"/>
        <v>eps</v>
      </c>
      <c r="W53" s="18" t="str">
        <f t="shared" si="7"/>
        <v>eps</v>
      </c>
      <c r="X53" s="18" t="str">
        <f t="shared" si="7"/>
        <v>eps</v>
      </c>
      <c r="Y53" s="18" t="str">
        <f t="shared" si="7"/>
        <v>eps</v>
      </c>
      <c r="Z53" s="18" t="str">
        <f t="shared" si="7"/>
        <v>eps</v>
      </c>
    </row>
    <row r="54" spans="1:26" x14ac:dyDescent="0.3">
      <c r="A54" s="24" t="s">
        <v>69</v>
      </c>
      <c r="B54" s="24" t="s">
        <v>151</v>
      </c>
      <c r="C54" s="18" t="s">
        <v>79</v>
      </c>
      <c r="D54" s="18" t="str">
        <f t="shared" si="6"/>
        <v>eps</v>
      </c>
      <c r="E54" s="18" t="str">
        <f t="shared" si="6"/>
        <v>eps</v>
      </c>
      <c r="F54" s="18" t="str">
        <f t="shared" si="6"/>
        <v>eps</v>
      </c>
      <c r="G54" s="18" t="str">
        <f t="shared" si="6"/>
        <v>eps</v>
      </c>
      <c r="H54" s="18" t="str">
        <f t="shared" si="6"/>
        <v>eps</v>
      </c>
      <c r="I54" s="18" t="str">
        <f t="shared" si="6"/>
        <v>eps</v>
      </c>
      <c r="J54" s="18" t="str">
        <f t="shared" si="6"/>
        <v>eps</v>
      </c>
      <c r="K54" s="18" t="str">
        <f t="shared" si="6"/>
        <v>eps</v>
      </c>
      <c r="L54" s="18" t="str">
        <f t="shared" si="6"/>
        <v>eps</v>
      </c>
      <c r="O54" s="24" t="s">
        <v>69</v>
      </c>
      <c r="P54" s="24" t="s">
        <v>151</v>
      </c>
      <c r="Q54" s="18" t="s">
        <v>79</v>
      </c>
      <c r="R54" s="18" t="str">
        <f t="shared" si="7"/>
        <v>eps</v>
      </c>
      <c r="S54" s="18" t="str">
        <f t="shared" si="7"/>
        <v>eps</v>
      </c>
      <c r="T54" s="18" t="str">
        <f t="shared" si="7"/>
        <v>eps</v>
      </c>
      <c r="U54" s="18" t="str">
        <f t="shared" si="7"/>
        <v>eps</v>
      </c>
      <c r="V54" s="18" t="str">
        <f t="shared" si="7"/>
        <v>eps</v>
      </c>
      <c r="W54" s="18" t="str">
        <f t="shared" si="7"/>
        <v>eps</v>
      </c>
      <c r="X54" s="18" t="str">
        <f t="shared" si="7"/>
        <v>eps</v>
      </c>
      <c r="Y54" s="18" t="str">
        <f t="shared" si="7"/>
        <v>eps</v>
      </c>
      <c r="Z54" s="18" t="str">
        <f t="shared" si="7"/>
        <v>eps</v>
      </c>
    </row>
    <row r="55" spans="1:26" x14ac:dyDescent="0.3">
      <c r="A55" s="24" t="s">
        <v>69</v>
      </c>
      <c r="B55" s="24" t="s">
        <v>111</v>
      </c>
      <c r="C55" s="18" t="s">
        <v>79</v>
      </c>
      <c r="D55" s="18" t="str">
        <f t="shared" si="6"/>
        <v>eps</v>
      </c>
      <c r="E55" s="18" t="str">
        <f t="shared" si="6"/>
        <v>eps</v>
      </c>
      <c r="F55" s="18" t="str">
        <f t="shared" si="6"/>
        <v>eps</v>
      </c>
      <c r="G55" s="18" t="str">
        <f t="shared" si="6"/>
        <v>eps</v>
      </c>
      <c r="H55" s="18" t="str">
        <f t="shared" si="6"/>
        <v>eps</v>
      </c>
      <c r="I55" s="18" t="str">
        <f t="shared" si="6"/>
        <v>eps</v>
      </c>
      <c r="J55" s="18" t="str">
        <f t="shared" si="6"/>
        <v>eps</v>
      </c>
      <c r="K55" s="18" t="str">
        <f t="shared" si="6"/>
        <v>eps</v>
      </c>
      <c r="L55" s="18" t="str">
        <f t="shared" si="6"/>
        <v>eps</v>
      </c>
      <c r="O55" s="24" t="s">
        <v>69</v>
      </c>
      <c r="P55" s="24" t="s">
        <v>111</v>
      </c>
      <c r="Q55" s="18" t="s">
        <v>79</v>
      </c>
      <c r="R55" s="18" t="str">
        <f t="shared" si="7"/>
        <v>eps</v>
      </c>
      <c r="S55" s="18" t="str">
        <f t="shared" si="7"/>
        <v>eps</v>
      </c>
      <c r="T55" s="18" t="str">
        <f t="shared" si="7"/>
        <v>eps</v>
      </c>
      <c r="U55" s="18" t="str">
        <f t="shared" si="7"/>
        <v>eps</v>
      </c>
      <c r="V55" s="18" t="str">
        <f t="shared" si="7"/>
        <v>eps</v>
      </c>
      <c r="W55" s="18" t="str">
        <f t="shared" si="7"/>
        <v>eps</v>
      </c>
      <c r="X55" s="18" t="str">
        <f t="shared" si="7"/>
        <v>eps</v>
      </c>
      <c r="Y55" s="18" t="str">
        <f t="shared" si="7"/>
        <v>eps</v>
      </c>
      <c r="Z55" s="18" t="str">
        <f t="shared" si="7"/>
        <v>eps</v>
      </c>
    </row>
    <row r="56" spans="1:26" x14ac:dyDescent="0.3">
      <c r="A56" s="24" t="s">
        <v>69</v>
      </c>
      <c r="B56" s="24" t="s">
        <v>247</v>
      </c>
      <c r="C56" s="18" t="s">
        <v>79</v>
      </c>
      <c r="D56" s="18" t="str">
        <f t="shared" si="6"/>
        <v>eps</v>
      </c>
      <c r="E56" s="18" t="str">
        <f t="shared" si="6"/>
        <v>eps</v>
      </c>
      <c r="F56" s="18" t="str">
        <f t="shared" si="6"/>
        <v>eps</v>
      </c>
      <c r="G56" s="18" t="str">
        <f t="shared" si="6"/>
        <v>eps</v>
      </c>
      <c r="H56" s="18" t="str">
        <f t="shared" si="6"/>
        <v>eps</v>
      </c>
      <c r="I56" s="18" t="str">
        <f t="shared" si="6"/>
        <v>eps</v>
      </c>
      <c r="J56" s="18" t="str">
        <f t="shared" si="6"/>
        <v>eps</v>
      </c>
      <c r="K56" s="18" t="str">
        <f t="shared" si="6"/>
        <v>eps</v>
      </c>
      <c r="L56" s="18" t="str">
        <f t="shared" si="6"/>
        <v>eps</v>
      </c>
      <c r="O56" s="24" t="s">
        <v>69</v>
      </c>
      <c r="P56" s="24" t="s">
        <v>247</v>
      </c>
      <c r="Q56" s="18" t="s">
        <v>79</v>
      </c>
      <c r="R56" s="18" t="str">
        <f t="shared" si="7"/>
        <v>eps</v>
      </c>
      <c r="S56" s="18" t="str">
        <f t="shared" si="7"/>
        <v>eps</v>
      </c>
      <c r="T56" s="18" t="str">
        <f t="shared" si="7"/>
        <v>eps</v>
      </c>
      <c r="U56" s="18" t="str">
        <f t="shared" si="7"/>
        <v>eps</v>
      </c>
      <c r="V56" s="18" t="str">
        <f t="shared" si="7"/>
        <v>eps</v>
      </c>
      <c r="W56" s="18" t="str">
        <f t="shared" si="7"/>
        <v>eps</v>
      </c>
      <c r="X56" s="18" t="str">
        <f t="shared" si="7"/>
        <v>eps</v>
      </c>
      <c r="Y56" s="18" t="str">
        <f t="shared" si="7"/>
        <v>eps</v>
      </c>
      <c r="Z56" s="18" t="str">
        <f t="shared" si="7"/>
        <v>eps</v>
      </c>
    </row>
    <row r="57" spans="1:26" x14ac:dyDescent="0.3">
      <c r="A57" s="24" t="s">
        <v>24</v>
      </c>
      <c r="B57" s="24" t="s">
        <v>76</v>
      </c>
      <c r="C57" s="18" t="s">
        <v>79</v>
      </c>
      <c r="D57" s="18" t="str">
        <f t="shared" si="6"/>
        <v>eps</v>
      </c>
      <c r="E57" s="18" t="str">
        <f t="shared" si="6"/>
        <v>eps</v>
      </c>
      <c r="F57" s="18" t="str">
        <f t="shared" si="6"/>
        <v>eps</v>
      </c>
      <c r="G57" s="18" t="str">
        <f t="shared" si="6"/>
        <v>eps</v>
      </c>
      <c r="H57" s="18" t="str">
        <f t="shared" si="6"/>
        <v>eps</v>
      </c>
      <c r="I57" s="18" t="str">
        <f t="shared" si="6"/>
        <v>eps</v>
      </c>
      <c r="J57" s="18" t="str">
        <f t="shared" si="6"/>
        <v>eps</v>
      </c>
      <c r="K57" s="18" t="str">
        <f t="shared" si="6"/>
        <v>eps</v>
      </c>
      <c r="L57" s="18" t="str">
        <f t="shared" si="6"/>
        <v>eps</v>
      </c>
      <c r="O57" s="24" t="s">
        <v>24</v>
      </c>
      <c r="P57" s="24" t="s">
        <v>76</v>
      </c>
      <c r="Q57" s="18" t="s">
        <v>79</v>
      </c>
      <c r="R57" s="18" t="str">
        <f t="shared" si="7"/>
        <v>eps</v>
      </c>
      <c r="S57" s="18" t="str">
        <f t="shared" si="7"/>
        <v>eps</v>
      </c>
      <c r="T57" s="18" t="str">
        <f t="shared" si="7"/>
        <v>eps</v>
      </c>
      <c r="U57" s="18" t="str">
        <f t="shared" si="7"/>
        <v>eps</v>
      </c>
      <c r="V57" s="18" t="str">
        <f t="shared" si="7"/>
        <v>eps</v>
      </c>
      <c r="W57" s="18" t="str">
        <f t="shared" si="7"/>
        <v>eps</v>
      </c>
      <c r="X57" s="18" t="str">
        <f t="shared" si="7"/>
        <v>eps</v>
      </c>
      <c r="Y57" s="18" t="str">
        <f t="shared" si="7"/>
        <v>eps</v>
      </c>
      <c r="Z57" s="18" t="str">
        <f t="shared" si="7"/>
        <v>eps</v>
      </c>
    </row>
    <row r="58" spans="1:26" x14ac:dyDescent="0.3">
      <c r="A58" s="24" t="s">
        <v>70</v>
      </c>
      <c r="B58" s="24" t="s">
        <v>76</v>
      </c>
      <c r="C58" s="18" t="s">
        <v>79</v>
      </c>
      <c r="D58" s="18" t="str">
        <f t="shared" si="6"/>
        <v>eps</v>
      </c>
      <c r="E58" s="18" t="str">
        <f t="shared" si="6"/>
        <v>eps</v>
      </c>
      <c r="F58" s="18" t="str">
        <f t="shared" si="6"/>
        <v>eps</v>
      </c>
      <c r="G58" s="18" t="str">
        <f t="shared" si="6"/>
        <v>eps</v>
      </c>
      <c r="H58" s="18" t="str">
        <f t="shared" si="6"/>
        <v>eps</v>
      </c>
      <c r="I58" s="18" t="str">
        <f t="shared" si="6"/>
        <v>eps</v>
      </c>
      <c r="J58" s="18" t="str">
        <f t="shared" si="6"/>
        <v>eps</v>
      </c>
      <c r="K58" s="18" t="str">
        <f t="shared" si="6"/>
        <v>eps</v>
      </c>
      <c r="L58" s="18" t="str">
        <f t="shared" si="6"/>
        <v>eps</v>
      </c>
      <c r="O58" s="24" t="s">
        <v>70</v>
      </c>
      <c r="P58" s="24" t="s">
        <v>76</v>
      </c>
      <c r="Q58" s="18" t="s">
        <v>79</v>
      </c>
      <c r="R58" s="18" t="str">
        <f t="shared" si="7"/>
        <v>eps</v>
      </c>
      <c r="S58" s="18" t="str">
        <f t="shared" si="7"/>
        <v>eps</v>
      </c>
      <c r="T58" s="18" t="str">
        <f t="shared" si="7"/>
        <v>eps</v>
      </c>
      <c r="U58" s="18" t="str">
        <f t="shared" si="7"/>
        <v>eps</v>
      </c>
      <c r="V58" s="18" t="str">
        <f t="shared" si="7"/>
        <v>eps</v>
      </c>
      <c r="W58" s="18" t="str">
        <f t="shared" si="7"/>
        <v>eps</v>
      </c>
      <c r="X58" s="18" t="str">
        <f t="shared" si="7"/>
        <v>eps</v>
      </c>
      <c r="Y58" s="18" t="str">
        <f t="shared" si="7"/>
        <v>eps</v>
      </c>
      <c r="Z58" s="18" t="str">
        <f t="shared" si="7"/>
        <v>eps</v>
      </c>
    </row>
    <row r="59" spans="1:26" x14ac:dyDescent="0.3">
      <c r="A59" s="24" t="s">
        <v>71</v>
      </c>
      <c r="B59" s="24" t="s">
        <v>76</v>
      </c>
      <c r="C59" s="18" t="s">
        <v>79</v>
      </c>
      <c r="D59" s="18" t="str">
        <f t="shared" ref="D59:L67" si="8">$C59</f>
        <v>eps</v>
      </c>
      <c r="E59" s="18" t="str">
        <f t="shared" si="8"/>
        <v>eps</v>
      </c>
      <c r="F59" s="18" t="str">
        <f t="shared" si="8"/>
        <v>eps</v>
      </c>
      <c r="G59" s="18" t="str">
        <f t="shared" si="8"/>
        <v>eps</v>
      </c>
      <c r="H59" s="18" t="str">
        <f t="shared" si="8"/>
        <v>eps</v>
      </c>
      <c r="I59" s="18" t="str">
        <f t="shared" si="8"/>
        <v>eps</v>
      </c>
      <c r="J59" s="18" t="str">
        <f t="shared" si="8"/>
        <v>eps</v>
      </c>
      <c r="K59" s="18" t="str">
        <f t="shared" si="8"/>
        <v>eps</v>
      </c>
      <c r="L59" s="18" t="str">
        <f t="shared" si="8"/>
        <v>eps</v>
      </c>
      <c r="O59" s="24" t="s">
        <v>71</v>
      </c>
      <c r="P59" s="24" t="s">
        <v>76</v>
      </c>
      <c r="Q59" s="18" t="s">
        <v>79</v>
      </c>
      <c r="R59" s="18" t="str">
        <f t="shared" si="7"/>
        <v>eps</v>
      </c>
      <c r="S59" s="18" t="str">
        <f t="shared" si="7"/>
        <v>eps</v>
      </c>
      <c r="T59" s="18" t="str">
        <f t="shared" si="7"/>
        <v>eps</v>
      </c>
      <c r="U59" s="18" t="str">
        <f t="shared" si="7"/>
        <v>eps</v>
      </c>
      <c r="V59" s="18" t="str">
        <f t="shared" si="7"/>
        <v>eps</v>
      </c>
      <c r="W59" s="18" t="str">
        <f t="shared" si="7"/>
        <v>eps</v>
      </c>
      <c r="X59" s="18" t="str">
        <f t="shared" si="7"/>
        <v>eps</v>
      </c>
      <c r="Y59" s="18" t="str">
        <f t="shared" si="7"/>
        <v>eps</v>
      </c>
      <c r="Z59" s="18" t="str">
        <f t="shared" si="7"/>
        <v>eps</v>
      </c>
    </row>
    <row r="60" spans="1:26" x14ac:dyDescent="0.3">
      <c r="A60" s="24" t="s">
        <v>135</v>
      </c>
      <c r="B60" s="24" t="s">
        <v>76</v>
      </c>
      <c r="C60" s="18" t="s">
        <v>79</v>
      </c>
      <c r="D60" s="18" t="str">
        <f t="shared" si="8"/>
        <v>eps</v>
      </c>
      <c r="E60" s="18" t="str">
        <f t="shared" si="8"/>
        <v>eps</v>
      </c>
      <c r="F60" s="18" t="str">
        <f t="shared" si="8"/>
        <v>eps</v>
      </c>
      <c r="G60" s="18" t="str">
        <f t="shared" si="8"/>
        <v>eps</v>
      </c>
      <c r="H60" s="18" t="str">
        <f t="shared" si="8"/>
        <v>eps</v>
      </c>
      <c r="I60" s="18" t="str">
        <f t="shared" si="8"/>
        <v>eps</v>
      </c>
      <c r="J60" s="18" t="str">
        <f t="shared" si="8"/>
        <v>eps</v>
      </c>
      <c r="K60" s="18" t="str">
        <f t="shared" si="8"/>
        <v>eps</v>
      </c>
      <c r="L60" s="18" t="str">
        <f t="shared" si="8"/>
        <v>eps</v>
      </c>
      <c r="O60" s="24" t="s">
        <v>135</v>
      </c>
      <c r="P60" s="24" t="s">
        <v>76</v>
      </c>
      <c r="Q60" s="18" t="s">
        <v>79</v>
      </c>
      <c r="R60" s="18" t="str">
        <f t="shared" si="7"/>
        <v>eps</v>
      </c>
      <c r="S60" s="18" t="str">
        <f t="shared" si="7"/>
        <v>eps</v>
      </c>
      <c r="T60" s="18" t="str">
        <f t="shared" si="7"/>
        <v>eps</v>
      </c>
      <c r="U60" s="18" t="str">
        <f t="shared" si="7"/>
        <v>eps</v>
      </c>
      <c r="V60" s="18" t="str">
        <f t="shared" si="7"/>
        <v>eps</v>
      </c>
      <c r="W60" s="18" t="str">
        <f t="shared" si="7"/>
        <v>eps</v>
      </c>
      <c r="X60" s="18" t="str">
        <f t="shared" si="7"/>
        <v>eps</v>
      </c>
      <c r="Y60" s="18" t="str">
        <f t="shared" si="7"/>
        <v>eps</v>
      </c>
      <c r="Z60" s="18" t="str">
        <f t="shared" si="7"/>
        <v>eps</v>
      </c>
    </row>
    <row r="61" spans="1:26" x14ac:dyDescent="0.3">
      <c r="A61" s="24" t="s">
        <v>72</v>
      </c>
      <c r="B61" s="24" t="s">
        <v>76</v>
      </c>
      <c r="C61" s="18" t="s">
        <v>79</v>
      </c>
      <c r="D61" s="18" t="str">
        <f t="shared" si="8"/>
        <v>eps</v>
      </c>
      <c r="E61" s="18" t="str">
        <f t="shared" si="8"/>
        <v>eps</v>
      </c>
      <c r="F61" s="18" t="str">
        <f t="shared" si="8"/>
        <v>eps</v>
      </c>
      <c r="G61" s="18" t="str">
        <f t="shared" si="8"/>
        <v>eps</v>
      </c>
      <c r="H61" s="18" t="str">
        <f t="shared" si="8"/>
        <v>eps</v>
      </c>
      <c r="I61" s="18" t="str">
        <f t="shared" si="8"/>
        <v>eps</v>
      </c>
      <c r="J61" s="18" t="str">
        <f t="shared" si="8"/>
        <v>eps</v>
      </c>
      <c r="K61" s="18" t="str">
        <f t="shared" si="8"/>
        <v>eps</v>
      </c>
      <c r="L61" s="18" t="str">
        <f t="shared" si="8"/>
        <v>eps</v>
      </c>
      <c r="O61" s="24" t="s">
        <v>72</v>
      </c>
      <c r="P61" s="24" t="s">
        <v>76</v>
      </c>
      <c r="Q61" s="18" t="s">
        <v>79</v>
      </c>
      <c r="R61" s="18" t="str">
        <f t="shared" si="7"/>
        <v>eps</v>
      </c>
      <c r="S61" s="18" t="str">
        <f t="shared" si="7"/>
        <v>eps</v>
      </c>
      <c r="T61" s="18" t="str">
        <f t="shared" si="7"/>
        <v>eps</v>
      </c>
      <c r="U61" s="18" t="str">
        <f t="shared" si="7"/>
        <v>eps</v>
      </c>
      <c r="V61" s="18" t="str">
        <f t="shared" si="7"/>
        <v>eps</v>
      </c>
      <c r="W61" s="18" t="str">
        <f t="shared" si="7"/>
        <v>eps</v>
      </c>
      <c r="X61" s="18" t="str">
        <f t="shared" si="7"/>
        <v>eps</v>
      </c>
      <c r="Y61" s="18" t="str">
        <f t="shared" si="7"/>
        <v>eps</v>
      </c>
      <c r="Z61" s="18" t="str">
        <f t="shared" si="7"/>
        <v>eps</v>
      </c>
    </row>
    <row r="62" spans="1:26" x14ac:dyDescent="0.3">
      <c r="A62" s="24" t="s">
        <v>73</v>
      </c>
      <c r="B62" s="24" t="s">
        <v>76</v>
      </c>
      <c r="C62" s="18" t="s">
        <v>79</v>
      </c>
      <c r="D62" s="18" t="str">
        <f t="shared" si="8"/>
        <v>eps</v>
      </c>
      <c r="E62" s="18" t="str">
        <f t="shared" si="8"/>
        <v>eps</v>
      </c>
      <c r="F62" s="18" t="str">
        <f t="shared" si="8"/>
        <v>eps</v>
      </c>
      <c r="G62" s="18" t="str">
        <f t="shared" si="8"/>
        <v>eps</v>
      </c>
      <c r="H62" s="18" t="str">
        <f t="shared" si="8"/>
        <v>eps</v>
      </c>
      <c r="I62" s="18" t="str">
        <f t="shared" si="8"/>
        <v>eps</v>
      </c>
      <c r="J62" s="18" t="str">
        <f t="shared" si="8"/>
        <v>eps</v>
      </c>
      <c r="K62" s="18" t="str">
        <f t="shared" si="8"/>
        <v>eps</v>
      </c>
      <c r="L62" s="18" t="str">
        <f t="shared" si="8"/>
        <v>eps</v>
      </c>
      <c r="O62" s="24" t="s">
        <v>73</v>
      </c>
      <c r="P62" s="24" t="s">
        <v>76</v>
      </c>
      <c r="Q62" s="18" t="s">
        <v>79</v>
      </c>
      <c r="R62" s="18" t="str">
        <f t="shared" si="7"/>
        <v>eps</v>
      </c>
      <c r="S62" s="18" t="str">
        <f t="shared" si="7"/>
        <v>eps</v>
      </c>
      <c r="T62" s="18" t="str">
        <f t="shared" si="7"/>
        <v>eps</v>
      </c>
      <c r="U62" s="18" t="str">
        <f t="shared" si="7"/>
        <v>eps</v>
      </c>
      <c r="V62" s="18" t="str">
        <f t="shared" si="7"/>
        <v>eps</v>
      </c>
      <c r="W62" s="18" t="str">
        <f t="shared" si="7"/>
        <v>eps</v>
      </c>
      <c r="X62" s="18" t="str">
        <f t="shared" si="7"/>
        <v>eps</v>
      </c>
      <c r="Y62" s="18" t="str">
        <f t="shared" si="7"/>
        <v>eps</v>
      </c>
      <c r="Z62" s="18" t="str">
        <f t="shared" si="7"/>
        <v>eps</v>
      </c>
    </row>
    <row r="63" spans="1:26" x14ac:dyDescent="0.3">
      <c r="A63" s="24" t="s">
        <v>74</v>
      </c>
      <c r="B63" s="24" t="s">
        <v>76</v>
      </c>
      <c r="C63" s="18" t="s">
        <v>79</v>
      </c>
      <c r="D63" s="18" t="str">
        <f t="shared" si="8"/>
        <v>eps</v>
      </c>
      <c r="E63" s="18" t="str">
        <f t="shared" si="8"/>
        <v>eps</v>
      </c>
      <c r="F63" s="18" t="str">
        <f t="shared" si="8"/>
        <v>eps</v>
      </c>
      <c r="G63" s="18" t="str">
        <f t="shared" si="8"/>
        <v>eps</v>
      </c>
      <c r="H63" s="18" t="str">
        <f t="shared" si="8"/>
        <v>eps</v>
      </c>
      <c r="I63" s="18" t="str">
        <f t="shared" si="8"/>
        <v>eps</v>
      </c>
      <c r="J63" s="18" t="str">
        <f t="shared" si="8"/>
        <v>eps</v>
      </c>
      <c r="K63" s="18" t="str">
        <f t="shared" si="8"/>
        <v>eps</v>
      </c>
      <c r="L63" s="18" t="str">
        <f t="shared" si="8"/>
        <v>eps</v>
      </c>
      <c r="O63" s="24" t="s">
        <v>74</v>
      </c>
      <c r="P63" s="24" t="s">
        <v>76</v>
      </c>
      <c r="Q63" s="18" t="s">
        <v>79</v>
      </c>
      <c r="R63" s="18" t="str">
        <f t="shared" si="7"/>
        <v>eps</v>
      </c>
      <c r="S63" s="18" t="str">
        <f t="shared" si="7"/>
        <v>eps</v>
      </c>
      <c r="T63" s="18" t="str">
        <f t="shared" si="7"/>
        <v>eps</v>
      </c>
      <c r="U63" s="18" t="str">
        <f t="shared" si="7"/>
        <v>eps</v>
      </c>
      <c r="V63" s="18" t="str">
        <f t="shared" si="7"/>
        <v>eps</v>
      </c>
      <c r="W63" s="18" t="str">
        <f t="shared" si="7"/>
        <v>eps</v>
      </c>
      <c r="X63" s="18" t="str">
        <f t="shared" si="7"/>
        <v>eps</v>
      </c>
      <c r="Y63" s="18" t="str">
        <f t="shared" si="7"/>
        <v>eps</v>
      </c>
      <c r="Z63" s="18" t="str">
        <f t="shared" si="7"/>
        <v>eps</v>
      </c>
    </row>
    <row r="64" spans="1:26" x14ac:dyDescent="0.3">
      <c r="A64" s="24" t="s">
        <v>136</v>
      </c>
      <c r="B64" s="24" t="s">
        <v>76</v>
      </c>
      <c r="C64" s="18" t="s">
        <v>79</v>
      </c>
      <c r="D64" s="18" t="str">
        <f t="shared" si="8"/>
        <v>eps</v>
      </c>
      <c r="E64" s="18" t="str">
        <f t="shared" si="8"/>
        <v>eps</v>
      </c>
      <c r="F64" s="18" t="str">
        <f t="shared" si="8"/>
        <v>eps</v>
      </c>
      <c r="G64" s="18" t="str">
        <f t="shared" si="8"/>
        <v>eps</v>
      </c>
      <c r="H64" s="18" t="str">
        <f t="shared" si="8"/>
        <v>eps</v>
      </c>
      <c r="I64" s="18" t="str">
        <f t="shared" si="8"/>
        <v>eps</v>
      </c>
      <c r="J64" s="18" t="str">
        <f t="shared" si="8"/>
        <v>eps</v>
      </c>
      <c r="K64" s="18" t="str">
        <f t="shared" si="8"/>
        <v>eps</v>
      </c>
      <c r="L64" s="18" t="str">
        <f t="shared" si="8"/>
        <v>eps</v>
      </c>
      <c r="O64" s="24" t="s">
        <v>136</v>
      </c>
      <c r="P64" s="24" t="s">
        <v>76</v>
      </c>
      <c r="Q64" s="18" t="s">
        <v>79</v>
      </c>
      <c r="R64" s="18" t="str">
        <f t="shared" si="7"/>
        <v>eps</v>
      </c>
      <c r="S64" s="18" t="str">
        <f t="shared" si="7"/>
        <v>eps</v>
      </c>
      <c r="T64" s="18" t="str">
        <f t="shared" si="7"/>
        <v>eps</v>
      </c>
      <c r="U64" s="18" t="str">
        <f t="shared" si="7"/>
        <v>eps</v>
      </c>
      <c r="V64" s="18" t="str">
        <f t="shared" si="7"/>
        <v>eps</v>
      </c>
      <c r="W64" s="18" t="str">
        <f t="shared" si="7"/>
        <v>eps</v>
      </c>
      <c r="X64" s="18" t="str">
        <f t="shared" si="7"/>
        <v>eps</v>
      </c>
      <c r="Y64" s="18" t="str">
        <f t="shared" si="7"/>
        <v>eps</v>
      </c>
      <c r="Z64" s="18" t="str">
        <f t="shared" si="7"/>
        <v>eps</v>
      </c>
    </row>
    <row r="65" spans="1:26" x14ac:dyDescent="0.3">
      <c r="A65" s="24" t="s">
        <v>75</v>
      </c>
      <c r="B65" s="24" t="s">
        <v>76</v>
      </c>
      <c r="C65" s="18" t="s">
        <v>79</v>
      </c>
      <c r="D65" s="18" t="str">
        <f t="shared" si="8"/>
        <v>eps</v>
      </c>
      <c r="E65" s="18" t="str">
        <f t="shared" si="8"/>
        <v>eps</v>
      </c>
      <c r="F65" s="18" t="str">
        <f t="shared" si="8"/>
        <v>eps</v>
      </c>
      <c r="G65" s="18" t="str">
        <f t="shared" si="8"/>
        <v>eps</v>
      </c>
      <c r="H65" s="18" t="str">
        <f t="shared" si="8"/>
        <v>eps</v>
      </c>
      <c r="I65" s="18" t="str">
        <f t="shared" si="8"/>
        <v>eps</v>
      </c>
      <c r="J65" s="18" t="str">
        <f t="shared" si="8"/>
        <v>eps</v>
      </c>
      <c r="K65" s="18" t="str">
        <f t="shared" si="8"/>
        <v>eps</v>
      </c>
      <c r="L65" s="18" t="str">
        <f t="shared" si="8"/>
        <v>eps</v>
      </c>
      <c r="O65" s="24" t="s">
        <v>75</v>
      </c>
      <c r="P65" s="24" t="s">
        <v>76</v>
      </c>
      <c r="Q65" s="18" t="s">
        <v>79</v>
      </c>
      <c r="R65" s="18" t="str">
        <f t="shared" ref="R65:Z67" si="9">$Q65</f>
        <v>eps</v>
      </c>
      <c r="S65" s="18" t="str">
        <f t="shared" si="9"/>
        <v>eps</v>
      </c>
      <c r="T65" s="18" t="str">
        <f t="shared" si="9"/>
        <v>eps</v>
      </c>
      <c r="U65" s="18" t="str">
        <f t="shared" si="9"/>
        <v>eps</v>
      </c>
      <c r="V65" s="18" t="str">
        <f t="shared" si="9"/>
        <v>eps</v>
      </c>
      <c r="W65" s="18" t="str">
        <f t="shared" si="9"/>
        <v>eps</v>
      </c>
      <c r="X65" s="18" t="str">
        <f t="shared" si="9"/>
        <v>eps</v>
      </c>
      <c r="Y65" s="18" t="str">
        <f t="shared" si="9"/>
        <v>eps</v>
      </c>
      <c r="Z65" s="18" t="str">
        <f t="shared" si="9"/>
        <v>eps</v>
      </c>
    </row>
    <row r="66" spans="1:26" x14ac:dyDescent="0.3">
      <c r="A66" s="24" t="s">
        <v>137</v>
      </c>
      <c r="B66" s="24" t="s">
        <v>76</v>
      </c>
      <c r="C66" s="18" t="s">
        <v>79</v>
      </c>
      <c r="D66" s="18" t="str">
        <f t="shared" si="8"/>
        <v>eps</v>
      </c>
      <c r="E66" s="18" t="str">
        <f t="shared" si="8"/>
        <v>eps</v>
      </c>
      <c r="F66" s="18" t="str">
        <f t="shared" si="8"/>
        <v>eps</v>
      </c>
      <c r="G66" s="18" t="str">
        <f t="shared" si="8"/>
        <v>eps</v>
      </c>
      <c r="H66" s="18" t="str">
        <f t="shared" si="8"/>
        <v>eps</v>
      </c>
      <c r="I66" s="18" t="str">
        <f t="shared" si="8"/>
        <v>eps</v>
      </c>
      <c r="J66" s="18" t="str">
        <f t="shared" si="8"/>
        <v>eps</v>
      </c>
      <c r="K66" s="18" t="str">
        <f t="shared" si="8"/>
        <v>eps</v>
      </c>
      <c r="L66" s="18" t="str">
        <f t="shared" si="8"/>
        <v>eps</v>
      </c>
      <c r="O66" s="24" t="s">
        <v>137</v>
      </c>
      <c r="P66" s="24" t="s">
        <v>76</v>
      </c>
      <c r="Q66" s="18" t="s">
        <v>79</v>
      </c>
      <c r="R66" s="18" t="str">
        <f t="shared" si="9"/>
        <v>eps</v>
      </c>
      <c r="S66" s="18" t="str">
        <f t="shared" si="9"/>
        <v>eps</v>
      </c>
      <c r="T66" s="18" t="str">
        <f t="shared" si="9"/>
        <v>eps</v>
      </c>
      <c r="U66" s="18" t="str">
        <f t="shared" si="9"/>
        <v>eps</v>
      </c>
      <c r="V66" s="18" t="str">
        <f t="shared" si="9"/>
        <v>eps</v>
      </c>
      <c r="W66" s="18" t="str">
        <f t="shared" si="9"/>
        <v>eps</v>
      </c>
      <c r="X66" s="18" t="str">
        <f t="shared" si="9"/>
        <v>eps</v>
      </c>
      <c r="Y66" s="18" t="str">
        <f t="shared" si="9"/>
        <v>eps</v>
      </c>
      <c r="Z66" s="18" t="str">
        <f t="shared" si="9"/>
        <v>eps</v>
      </c>
    </row>
    <row r="67" spans="1:26" x14ac:dyDescent="0.3">
      <c r="A67" s="24" t="s">
        <v>248</v>
      </c>
      <c r="B67" s="24" t="s">
        <v>76</v>
      </c>
      <c r="C67" s="18" t="s">
        <v>79</v>
      </c>
      <c r="D67" s="18" t="str">
        <f t="shared" si="8"/>
        <v>eps</v>
      </c>
      <c r="E67" s="18" t="str">
        <f t="shared" si="8"/>
        <v>eps</v>
      </c>
      <c r="F67" s="18" t="str">
        <f t="shared" si="8"/>
        <v>eps</v>
      </c>
      <c r="G67" s="18" t="str">
        <f t="shared" si="8"/>
        <v>eps</v>
      </c>
      <c r="H67" s="18" t="str">
        <f t="shared" si="8"/>
        <v>eps</v>
      </c>
      <c r="I67" s="18" t="str">
        <f t="shared" si="8"/>
        <v>eps</v>
      </c>
      <c r="J67" s="18" t="str">
        <f t="shared" si="8"/>
        <v>eps</v>
      </c>
      <c r="K67" s="18" t="str">
        <f t="shared" si="8"/>
        <v>eps</v>
      </c>
      <c r="L67" s="18" t="str">
        <f t="shared" si="8"/>
        <v>eps</v>
      </c>
      <c r="O67" s="24" t="s">
        <v>248</v>
      </c>
      <c r="P67" s="24" t="s">
        <v>76</v>
      </c>
      <c r="Q67" s="18" t="s">
        <v>79</v>
      </c>
      <c r="R67" s="18" t="str">
        <f t="shared" si="9"/>
        <v>eps</v>
      </c>
      <c r="S67" s="18" t="str">
        <f t="shared" si="9"/>
        <v>eps</v>
      </c>
      <c r="T67" s="18" t="str">
        <f t="shared" si="9"/>
        <v>eps</v>
      </c>
      <c r="U67" s="18" t="str">
        <f t="shared" si="9"/>
        <v>eps</v>
      </c>
      <c r="V67" s="18" t="str">
        <f t="shared" si="9"/>
        <v>eps</v>
      </c>
      <c r="W67" s="18" t="str">
        <f t="shared" si="9"/>
        <v>eps</v>
      </c>
      <c r="X67" s="18" t="str">
        <f t="shared" si="9"/>
        <v>eps</v>
      </c>
      <c r="Y67" s="18" t="str">
        <f t="shared" si="9"/>
        <v>eps</v>
      </c>
      <c r="Z67" s="18" t="str">
        <f t="shared" si="9"/>
        <v>eps</v>
      </c>
    </row>
  </sheetData>
  <conditionalFormatting sqref="D7:L7 C8:L24 Q8:Z24 Q26:Z45 C26:L45 C47:L67 Q47:Z67">
    <cfRule type="cellIs" dxfId="27" priority="17" operator="equal">
      <formula>"eps"</formula>
    </cfRule>
  </conditionalFormatting>
  <conditionalFormatting sqref="Q8:Z24 Q26:Z45 Q47:Z67">
    <cfRule type="cellIs" dxfId="26" priority="11" operator="equal">
      <formula>"eps"</formula>
    </cfRule>
  </conditionalFormatting>
  <conditionalFormatting sqref="R8:Z24 R26:Z45 R47:Z67">
    <cfRule type="cellIs" dxfId="25" priority="10" operator="equal">
      <formula>"eps"</formula>
    </cfRule>
  </conditionalFormatting>
  <conditionalFormatting sqref="R8:Z24 R26:Z45 R47:Z67">
    <cfRule type="cellIs" dxfId="24" priority="9" operator="equal">
      <formula>"eps"</formula>
    </cfRule>
  </conditionalFormatting>
  <conditionalFormatting sqref="Q25:Z25 C25:L25">
    <cfRule type="cellIs" dxfId="23" priority="8" operator="equal">
      <formula>"eps"</formula>
    </cfRule>
  </conditionalFormatting>
  <conditionalFormatting sqref="Q25:Z25">
    <cfRule type="cellIs" dxfId="22" priority="7" operator="equal">
      <formula>"eps"</formula>
    </cfRule>
  </conditionalFormatting>
  <conditionalFormatting sqref="R25:Z25">
    <cfRule type="cellIs" dxfId="21" priority="6" operator="equal">
      <formula>"eps"</formula>
    </cfRule>
  </conditionalFormatting>
  <conditionalFormatting sqref="R25:Z25">
    <cfRule type="cellIs" dxfId="20" priority="5" operator="equal">
      <formula>"eps"</formula>
    </cfRule>
  </conditionalFormatting>
  <conditionalFormatting sqref="C46:L46 Q46:Z46">
    <cfRule type="cellIs" dxfId="19" priority="4" operator="equal">
      <formula>"eps"</formula>
    </cfRule>
  </conditionalFormatting>
  <conditionalFormatting sqref="Q46:Z46">
    <cfRule type="cellIs" dxfId="18" priority="3" operator="equal">
      <formula>"eps"</formula>
    </cfRule>
  </conditionalFormatting>
  <conditionalFormatting sqref="R46:Z46">
    <cfRule type="cellIs" dxfId="17" priority="2" operator="equal">
      <formula>"eps"</formula>
    </cfRule>
  </conditionalFormatting>
  <conditionalFormatting sqref="R46:Z46">
    <cfRule type="cellIs" dxfId="16" priority="1" operator="equal">
      <formula>"eps"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Notes</vt:lpstr>
      <vt:lpstr>Index</vt:lpstr>
      <vt:lpstr>Sets</vt:lpstr>
      <vt:lpstr>Closures</vt:lpstr>
      <vt:lpstr>TFP</vt:lpstr>
      <vt:lpstr>FacProd</vt:lpstr>
      <vt:lpstr>FacSup</vt:lpstr>
      <vt:lpstr>Wage</vt:lpstr>
      <vt:lpstr>FixCap</vt:lpstr>
      <vt:lpstr>Misc</vt:lpstr>
      <vt:lpstr>Population</vt:lpstr>
      <vt:lpstr>CleanTech</vt:lpstr>
      <vt:lpstr>EInvest</vt:lpstr>
      <vt:lpstr>ECapacity</vt:lpstr>
      <vt:lpstr>INVSHR</vt:lpstr>
      <vt:lpstr>FPRDGRATS</vt:lpstr>
      <vt:lpstr>shifadj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ESAP PC</cp:lastModifiedBy>
  <dcterms:created xsi:type="dcterms:W3CDTF">2010-09-27T15:36:29Z</dcterms:created>
  <dcterms:modified xsi:type="dcterms:W3CDTF">2016-02-03T15:02:23Z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760208904743194</vt:r8>
  </property>
</Properties>
</file>