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0" windowWidth="16820" windowHeight="1464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2" l="1"/>
  <c r="J8" i="2"/>
  <c r="D41" i="2"/>
  <c r="D39" i="2"/>
  <c r="C9" i="2"/>
  <c r="M38" i="2" l="1"/>
  <c r="M37" i="2"/>
  <c r="M36" i="2"/>
  <c r="M34" i="2"/>
  <c r="D4" i="2" l="1"/>
  <c r="D5" i="2" s="1"/>
  <c r="D6" i="2" s="1"/>
  <c r="D7" i="2" s="1"/>
  <c r="D8" i="2" s="1"/>
  <c r="E3" i="2"/>
</calcChain>
</file>

<file path=xl/sharedStrings.xml><?xml version="1.0" encoding="utf-8"?>
<sst xmlns="http://schemas.openxmlformats.org/spreadsheetml/2006/main" count="53" uniqueCount="24">
  <si>
    <t>TCH_PWR</t>
  </si>
  <si>
    <t>M</t>
  </si>
  <si>
    <t>PWR_OPTLEARN</t>
  </si>
  <si>
    <t>NCAP_COST</t>
  </si>
  <si>
    <t>REGION1</t>
  </si>
  <si>
    <t>-</t>
  </si>
  <si>
    <t>ERWNDH-N</t>
  </si>
  <si>
    <t>N</t>
  </si>
  <si>
    <t>PWR_PESSLEARN</t>
  </si>
  <si>
    <t>Optimistic</t>
  </si>
  <si>
    <t>Pessimistic</t>
  </si>
  <si>
    <t>REIPPP round 4</t>
  </si>
  <si>
    <t>CSP(6hr)</t>
  </si>
  <si>
    <t>ERSOLTC03-N</t>
  </si>
  <si>
    <t>ERSOLTC06-N</t>
  </si>
  <si>
    <t>ERSOLTC09-N</t>
  </si>
  <si>
    <t>ERSOLTC12-N</t>
  </si>
  <si>
    <t>ERSOLTC14-N</t>
  </si>
  <si>
    <t>ERSOLTT00-N</t>
  </si>
  <si>
    <t>ERSOLTT03-N</t>
  </si>
  <si>
    <t>ERSOLTT06-N</t>
  </si>
  <si>
    <t>ERSOLTT09-N</t>
  </si>
  <si>
    <t>Storage Hrs</t>
  </si>
  <si>
    <t>Cost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</si>
</sst>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4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Optimistic</c:v>
                </c:pt>
              </c:strCache>
            </c:strRef>
          </c:tx>
          <c:marker>
            <c:symbol val="none"/>
          </c:marker>
          <c:cat>
            <c:numRef>
              <c:f>Sheet2!$B$3:$B$8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2018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2040</c:v>
                </c:pt>
              </c:numCache>
            </c:numRef>
          </c:cat>
          <c:val>
            <c:numRef>
              <c:f>Sheet2!$C$3:$C$8</c:f>
              <c:numCache>
                <c:formatCode>0</c:formatCode>
                <c:ptCount val="6"/>
                <c:pt idx="0">
                  <c:v>17617.9746275</c:v>
                </c:pt>
                <c:pt idx="1">
                  <c:v>16621.921550000003</c:v>
                </c:pt>
                <c:pt idx="2">
                  <c:v>16426.76269</c:v>
                </c:pt>
                <c:pt idx="3">
                  <c:v>16021.741190000002</c:v>
                </c:pt>
                <c:pt idx="4">
                  <c:v>15769.104000000001</c:v>
                </c:pt>
                <c:pt idx="5">
                  <c:v>15520.646570000001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Sheet2!$D$2</c:f>
              <c:strCache>
                <c:ptCount val="1"/>
                <c:pt idx="0">
                  <c:v>Pessimistic</c:v>
                </c:pt>
              </c:strCache>
            </c:strRef>
          </c:tx>
          <c:marker>
            <c:symbol val="none"/>
          </c:marker>
          <c:cat>
            <c:numRef>
              <c:f>Sheet2!$B$3:$B$8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2018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2040</c:v>
                </c:pt>
              </c:numCache>
            </c:numRef>
          </c:cat>
          <c:val>
            <c:numRef>
              <c:f>Sheet2!$D$3:$D$8</c:f>
              <c:numCache>
                <c:formatCode>0</c:formatCode>
                <c:ptCount val="6"/>
                <c:pt idx="0">
                  <c:v>17617.9746275</c:v>
                </c:pt>
                <c:pt idx="1">
                  <c:v>17617.9746275</c:v>
                </c:pt>
                <c:pt idx="2">
                  <c:v>17617.9746275</c:v>
                </c:pt>
                <c:pt idx="3">
                  <c:v>17617.9746275</c:v>
                </c:pt>
                <c:pt idx="4">
                  <c:v>17617.9746275</c:v>
                </c:pt>
                <c:pt idx="5">
                  <c:v>17617.9746275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Sheet2!$E$2</c:f>
              <c:strCache>
                <c:ptCount val="1"/>
                <c:pt idx="0">
                  <c:v>REIPPP round 4</c:v>
                </c:pt>
              </c:strCache>
            </c:strRef>
          </c:tx>
          <c:marker>
            <c:symbol val="square"/>
            <c:size val="5"/>
          </c:marker>
          <c:cat>
            <c:numRef>
              <c:f>Sheet2!$B$3:$B$8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2018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2040</c:v>
                </c:pt>
              </c:numCache>
            </c:numRef>
          </c:cat>
          <c:val>
            <c:numRef>
              <c:f>Sheet2!$E$3:$E$8</c:f>
              <c:numCache>
                <c:formatCode>General</c:formatCode>
                <c:ptCount val="6"/>
                <c:pt idx="0">
                  <c:v>16208.400000000001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41472"/>
        <c:axId val="125643008"/>
      </c:lineChart>
      <c:dateAx>
        <c:axId val="1256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43008"/>
        <c:crosses val="autoZero"/>
        <c:auto val="0"/>
        <c:lblOffset val="100"/>
        <c:baseTimeUnit val="days"/>
      </c:dateAx>
      <c:valAx>
        <c:axId val="125643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Wind Overnight Capacity (2015</a:t>
                </a:r>
                <a:r>
                  <a:rPr lang="en-ZA" baseline="0"/>
                  <a:t> R/kW)</a:t>
                </a:r>
                <a:endParaRPr lang="en-ZA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564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Sheet2!$J$3</c:f>
              <c:strCache>
                <c:ptCount val="1"/>
                <c:pt idx="0">
                  <c:v>Optimistic</c:v>
                </c:pt>
              </c:strCache>
            </c:strRef>
          </c:tx>
          <c:marker>
            <c:symbol val="none"/>
          </c:marker>
          <c:cat>
            <c:numRef>
              <c:f>Sheet2!$I$4:$I$7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Sheet2!$J$4:$J$7</c:f>
              <c:numCache>
                <c:formatCode>0</c:formatCode>
                <c:ptCount val="4"/>
                <c:pt idx="0">
                  <c:v>51526.017327520203</c:v>
                </c:pt>
                <c:pt idx="1">
                  <c:v>43024.560245023313</c:v>
                </c:pt>
                <c:pt idx="2">
                  <c:v>37514.787729583659</c:v>
                </c:pt>
                <c:pt idx="3">
                  <c:v>33906.921790707929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Sheet2!$K$3</c:f>
              <c:strCache>
                <c:ptCount val="1"/>
                <c:pt idx="0">
                  <c:v>Pessimistic</c:v>
                </c:pt>
              </c:strCache>
            </c:strRef>
          </c:tx>
          <c:marker>
            <c:symbol val="none"/>
          </c:marker>
          <c:cat>
            <c:numRef>
              <c:f>Sheet2!$I$4:$I$7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Sheet2!$K$4:$K$7</c:f>
              <c:numCache>
                <c:formatCode>0</c:formatCode>
                <c:ptCount val="4"/>
                <c:pt idx="0">
                  <c:v>59881.822176128226</c:v>
                </c:pt>
                <c:pt idx="1">
                  <c:v>53669.932683212479</c:v>
                </c:pt>
                <c:pt idx="2">
                  <c:v>49150.333539837382</c:v>
                </c:pt>
                <c:pt idx="3">
                  <c:v>46125.233381487371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60160"/>
        <c:axId val="125678336"/>
      </c:lineChart>
      <c:dateAx>
        <c:axId val="125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78336"/>
        <c:crosses val="autoZero"/>
        <c:auto val="0"/>
        <c:lblOffset val="100"/>
        <c:baseTimeUnit val="days"/>
      </c:dateAx>
      <c:valAx>
        <c:axId val="12567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CSP 6hr storage overnight cost</a:t>
                </a:r>
                <a:r>
                  <a:rPr lang="en-ZA" baseline="0"/>
                  <a:t> (2015 R/kW)</a:t>
                </a:r>
                <a:endParaRPr lang="en-ZA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566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749300</xdr:colOff>
      <xdr:row>16</xdr:row>
      <xdr:rowOff>60325</xdr:rowOff>
    </xdr:from>
    <xdr:to>
      <xdr:col>9</xdr:col>
      <xdr:colOff>209550</xdr:colOff>
      <xdr:row>31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555625</xdr:colOff>
      <xdr:row>8</xdr:row>
      <xdr:rowOff>79374</xdr:rowOff>
    </xdr:from>
    <xdr:to>
      <xdr:col>14</xdr:col>
      <xdr:colOff>250825</xdr:colOff>
      <xdr:row>24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D7"/>
  <sheetViews>
    <sheetView workbookViewId="0">
      <selection activeCell="C5" sqref="C5:BD7"/>
    </sheetView>
  </sheetViews>
  <sheetFormatPr defaultRowHeight="14.5" x14ac:dyDescent="0.35"/>
  <sheetData>
    <row r="5" spans="3:56" x14ac:dyDescent="0.35">
      <c r="C5" t="s">
        <v>1</v>
      </c>
      <c r="D5" t="s">
        <v>2</v>
      </c>
      <c r="E5" t="s">
        <v>3</v>
      </c>
      <c r="F5">
        <v>4</v>
      </c>
      <c r="G5" t="s">
        <v>4</v>
      </c>
      <c r="H5" t="s">
        <v>5</v>
      </c>
      <c r="I5" t="s">
        <v>6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>
        <v>0</v>
      </c>
      <c r="T5" s="1">
        <v>14852.8444</v>
      </c>
      <c r="V5" s="1">
        <v>13893.5018</v>
      </c>
      <c r="X5" s="1">
        <v>13457.530500000001</v>
      </c>
      <c r="Z5" s="1">
        <v>13090.450800000001</v>
      </c>
      <c r="AB5" s="1">
        <v>12786.093500000001</v>
      </c>
      <c r="AD5" s="1">
        <v>12635.971299999999</v>
      </c>
      <c r="AI5" s="1">
        <v>12324.416300000001</v>
      </c>
      <c r="AN5" s="1">
        <v>12130.08</v>
      </c>
      <c r="AX5" s="1">
        <v>11938.9589</v>
      </c>
      <c r="AZ5" s="1">
        <v>11844.5679</v>
      </c>
      <c r="BC5" t="s">
        <v>7</v>
      </c>
      <c r="BD5">
        <v>0</v>
      </c>
    </row>
    <row r="6" spans="3:56" x14ac:dyDescent="0.35">
      <c r="C6" t="s">
        <v>1</v>
      </c>
      <c r="D6" t="s">
        <v>8</v>
      </c>
      <c r="E6" t="s">
        <v>3</v>
      </c>
      <c r="F6">
        <v>4</v>
      </c>
      <c r="G6" t="s">
        <v>4</v>
      </c>
      <c r="H6" t="s">
        <v>5</v>
      </c>
      <c r="I6" t="s">
        <v>6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>
        <v>0</v>
      </c>
      <c r="T6" s="1">
        <v>14852.8444</v>
      </c>
      <c r="V6" s="1">
        <v>13893.5018</v>
      </c>
      <c r="X6" s="1">
        <v>13849.591899999999</v>
      </c>
      <c r="Z6" s="1">
        <v>13811.5795</v>
      </c>
      <c r="AB6" s="1">
        <v>13779.2971</v>
      </c>
      <c r="AD6" s="1">
        <v>13763.075800000001</v>
      </c>
      <c r="AI6" s="1">
        <v>13728.8357</v>
      </c>
      <c r="AN6" s="1">
        <v>13707.0635</v>
      </c>
      <c r="AX6" s="1">
        <v>13685.327499999999</v>
      </c>
      <c r="AZ6" s="1">
        <v>13674.472900000001</v>
      </c>
      <c r="BC6" t="s">
        <v>7</v>
      </c>
      <c r="BD6">
        <v>0</v>
      </c>
    </row>
    <row r="7" spans="3:56" x14ac:dyDescent="0.35">
      <c r="C7" t="s">
        <v>1</v>
      </c>
      <c r="D7" t="s">
        <v>0</v>
      </c>
      <c r="E7" t="s">
        <v>3</v>
      </c>
      <c r="F7">
        <v>4</v>
      </c>
      <c r="G7" t="s">
        <v>4</v>
      </c>
      <c r="H7" t="s">
        <v>5</v>
      </c>
      <c r="I7" t="s">
        <v>6</v>
      </c>
      <c r="J7" t="s">
        <v>5</v>
      </c>
      <c r="K7" t="s">
        <v>5</v>
      </c>
      <c r="L7" t="s">
        <v>5</v>
      </c>
      <c r="M7" t="s">
        <v>5</v>
      </c>
      <c r="N7" t="s">
        <v>5</v>
      </c>
      <c r="O7">
        <v>0</v>
      </c>
      <c r="T7" s="1">
        <v>14852.8444</v>
      </c>
      <c r="V7" s="1">
        <v>13893.5018</v>
      </c>
      <c r="X7" s="1">
        <v>13674.6474</v>
      </c>
      <c r="Z7" s="1">
        <v>13487.501700000001</v>
      </c>
      <c r="AB7" s="1">
        <v>13330.2462</v>
      </c>
      <c r="AD7" s="1">
        <v>13251.875099999999</v>
      </c>
      <c r="AI7" s="1">
        <v>13087.689</v>
      </c>
      <c r="AN7" s="1">
        <v>12984.174999999999</v>
      </c>
      <c r="AX7" s="1">
        <v>12881.520399999999</v>
      </c>
      <c r="AZ7" s="1">
        <v>12830.508</v>
      </c>
      <c r="BC7" t="s">
        <v>7</v>
      </c>
      <c r="BD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tabSelected="1" workbookViewId="0">
      <selection activeCell="J8" sqref="J8:K8"/>
    </sheetView>
  </sheetViews>
  <sheetFormatPr defaultRowHeight="14.5" x14ac:dyDescent="0.35"/>
  <cols>
    <col min="3" max="3" width="14.54296875" bestFit="1" customWidth="1"/>
    <col min="4" max="4" width="15" bestFit="1" customWidth="1"/>
    <col min="9" max="9" width="12" bestFit="1" customWidth="1"/>
  </cols>
  <sheetData>
    <row r="1" spans="2:11" x14ac:dyDescent="0.35">
      <c r="J1">
        <v>1.3</v>
      </c>
    </row>
    <row r="2" spans="2:11" x14ac:dyDescent="0.35">
      <c r="C2" t="s">
        <v>9</v>
      </c>
      <c r="D2" t="s">
        <v>10</v>
      </c>
      <c r="E2" t="s">
        <v>11</v>
      </c>
      <c r="I2" t="s">
        <v>12</v>
      </c>
    </row>
    <row r="3" spans="2:11" x14ac:dyDescent="0.35">
      <c r="B3">
        <v>2015</v>
      </c>
      <c r="C3" s="2">
        <v>17617.9746275</v>
      </c>
      <c r="D3" s="2">
        <v>17617.9746275</v>
      </c>
      <c r="E3">
        <f>12468*1.3</f>
        <v>16208.400000000001</v>
      </c>
      <c r="J3" t="s">
        <v>9</v>
      </c>
      <c r="K3" t="s">
        <v>10</v>
      </c>
    </row>
    <row r="4" spans="2:11" x14ac:dyDescent="0.35">
      <c r="B4">
        <v>2018</v>
      </c>
      <c r="C4" s="2">
        <v>16621.921550000003</v>
      </c>
      <c r="D4" s="2">
        <f>D3</f>
        <v>17617.9746275</v>
      </c>
      <c r="I4">
        <v>2015</v>
      </c>
      <c r="J4" s="2">
        <v>51526.017327520203</v>
      </c>
      <c r="K4" s="2">
        <v>59881.822176128226</v>
      </c>
    </row>
    <row r="5" spans="2:11" x14ac:dyDescent="0.35">
      <c r="B5">
        <v>2020</v>
      </c>
      <c r="C5" s="2">
        <v>16426.76269</v>
      </c>
      <c r="D5" s="2">
        <f t="shared" ref="D5:D8" si="0">D4</f>
        <v>17617.9746275</v>
      </c>
      <c r="I5">
        <v>2020</v>
      </c>
      <c r="J5" s="2">
        <v>43024.560245023313</v>
      </c>
      <c r="K5" s="2">
        <v>53669.932683212479</v>
      </c>
    </row>
    <row r="6" spans="2:11" x14ac:dyDescent="0.35">
      <c r="B6">
        <v>2025</v>
      </c>
      <c r="C6" s="2">
        <v>16021.741190000002</v>
      </c>
      <c r="D6" s="2">
        <f t="shared" si="0"/>
        <v>17617.9746275</v>
      </c>
      <c r="I6">
        <v>2030</v>
      </c>
      <c r="J6" s="2">
        <v>37514.787729583659</v>
      </c>
      <c r="K6" s="2">
        <v>49150.333539837382</v>
      </c>
    </row>
    <row r="7" spans="2:11" x14ac:dyDescent="0.35">
      <c r="B7">
        <v>2030</v>
      </c>
      <c r="C7" s="2">
        <v>15769.104000000001</v>
      </c>
      <c r="D7" s="2">
        <f t="shared" si="0"/>
        <v>17617.9746275</v>
      </c>
      <c r="I7">
        <v>2040</v>
      </c>
      <c r="J7" s="2">
        <v>33906.921790707929</v>
      </c>
      <c r="K7" s="2">
        <v>46125.233381487371</v>
      </c>
    </row>
    <row r="8" spans="2:11" x14ac:dyDescent="0.35">
      <c r="B8">
        <v>2040</v>
      </c>
      <c r="C8" s="2">
        <v>15520.646570000001</v>
      </c>
      <c r="D8" s="2">
        <f t="shared" si="0"/>
        <v>17617.9746275</v>
      </c>
      <c r="J8" s="6">
        <f>1-J7/J4</f>
        <v>0.34194561215197705</v>
      </c>
      <c r="K8" s="6">
        <f>1-K7/K4</f>
        <v>0.22972896105564555</v>
      </c>
    </row>
    <row r="9" spans="2:11" x14ac:dyDescent="0.35">
      <c r="C9" s="6">
        <f>1-C8/C3</f>
        <v>0.11904478816913877</v>
      </c>
    </row>
    <row r="33" spans="3:13" ht="29" x14ac:dyDescent="0.35">
      <c r="L33" s="3" t="s">
        <v>22</v>
      </c>
      <c r="M33" s="3" t="s">
        <v>23</v>
      </c>
    </row>
    <row r="34" spans="3:13" x14ac:dyDescent="0.35">
      <c r="I34" t="s">
        <v>13</v>
      </c>
      <c r="J34">
        <v>0.73550596978771066</v>
      </c>
      <c r="L34" s="4">
        <v>3</v>
      </c>
      <c r="M34" s="5">
        <f>J34/$J$35</f>
        <v>0.83753844729307481</v>
      </c>
    </row>
    <row r="35" spans="3:13" x14ac:dyDescent="0.35">
      <c r="I35" t="s">
        <v>14</v>
      </c>
      <c r="J35">
        <v>0.87817576872424996</v>
      </c>
      <c r="L35" s="4">
        <v>6</v>
      </c>
      <c r="M35" s="5">
        <v>1</v>
      </c>
    </row>
    <row r="36" spans="3:13" x14ac:dyDescent="0.35">
      <c r="I36" t="s">
        <v>15</v>
      </c>
      <c r="J36">
        <v>1.010060677077441</v>
      </c>
      <c r="L36" s="4">
        <v>9</v>
      </c>
      <c r="M36" s="5">
        <f t="shared" ref="M36:M38" si="1">J36/$J$35</f>
        <v>1.1501805368016289</v>
      </c>
    </row>
    <row r="37" spans="3:13" x14ac:dyDescent="0.35">
      <c r="I37" t="s">
        <v>16</v>
      </c>
      <c r="J37">
        <v>1.1491355124861975</v>
      </c>
      <c r="L37" s="4">
        <v>12</v>
      </c>
      <c r="M37" s="5">
        <f t="shared" si="1"/>
        <v>1.3085484175401221</v>
      </c>
    </row>
    <row r="38" spans="3:13" x14ac:dyDescent="0.35">
      <c r="I38" t="s">
        <v>17</v>
      </c>
      <c r="J38">
        <v>1.2406537482494411</v>
      </c>
      <c r="L38" s="4">
        <v>14</v>
      </c>
      <c r="M38" s="5">
        <f t="shared" si="1"/>
        <v>1.412762447376307</v>
      </c>
    </row>
    <row r="39" spans="3:13" x14ac:dyDescent="0.35">
      <c r="C39" s="1">
        <v>13457.530500000001</v>
      </c>
      <c r="D39">
        <f>(C39+E39)/2</f>
        <v>13273.99065</v>
      </c>
      <c r="E39" s="1">
        <v>13090.450800000001</v>
      </c>
      <c r="I39" t="s">
        <v>18</v>
      </c>
      <c r="J39">
        <v>0.58054288187397762</v>
      </c>
    </row>
    <row r="40" spans="3:13" x14ac:dyDescent="0.35">
      <c r="D40" s="1">
        <v>11938.9589</v>
      </c>
      <c r="I40" t="s">
        <v>19</v>
      </c>
      <c r="J40">
        <v>0.79150518621232446</v>
      </c>
    </row>
    <row r="41" spans="3:13" x14ac:dyDescent="0.35">
      <c r="D41" s="6">
        <f>1-D40/D39</f>
        <v>0.10057501057528617</v>
      </c>
      <c r="I41" t="s">
        <v>20</v>
      </c>
      <c r="J41">
        <v>1</v>
      </c>
    </row>
    <row r="42" spans="3:13" x14ac:dyDescent="0.35">
      <c r="I42" t="s">
        <v>21</v>
      </c>
      <c r="J42">
        <v>1.1974163244425167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merven</dc:creator>
  <cp:lastModifiedBy>bruno merven</cp:lastModifiedBy>
  <dcterms:created xsi:type="dcterms:W3CDTF">2015-12-06T23:12:40Z</dcterms:created>
  <dcterms:modified xsi:type="dcterms:W3CDTF">2015-12-12T14:10:28Z</dcterms:modified>
</cp:coreProperties>
</file>