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\Google Drive\SATIM\Nuclear Study\CGE results\final results\"/>
    </mc:Choice>
  </mc:AlternateContent>
  <bookViews>
    <workbookView xWindow="765" yWindow="750" windowWidth="16365" windowHeight="8115"/>
  </bookViews>
  <sheets>
    <sheet name="Summary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52511" concurrentCalc="0"/>
</workbook>
</file>

<file path=xl/calcChain.xml><?xml version="1.0" encoding="utf-8"?>
<calcChain xmlns="http://schemas.openxmlformats.org/spreadsheetml/2006/main">
  <c r="AJ48" i="1" l="1"/>
  <c r="AJ47" i="1"/>
  <c r="AJ46" i="1"/>
  <c r="C77" i="1"/>
  <c r="K77" i="1"/>
  <c r="G77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U6" i="1"/>
  <c r="T6" i="1"/>
  <c r="R39" i="1"/>
  <c r="S39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W6" i="1"/>
  <c r="V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G6" i="1"/>
  <c r="F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E6" i="1"/>
  <c r="D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C6" i="1"/>
  <c r="B6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J7" i="1"/>
  <c r="K7" i="1"/>
  <c r="L7" i="1"/>
  <c r="M7" i="1"/>
  <c r="N7" i="1"/>
  <c r="O7" i="1"/>
  <c r="J8" i="1"/>
  <c r="K8" i="1"/>
  <c r="L8" i="1"/>
  <c r="M8" i="1"/>
  <c r="N8" i="1"/>
  <c r="O8" i="1"/>
  <c r="J9" i="1"/>
  <c r="K9" i="1"/>
  <c r="L9" i="1"/>
  <c r="M9" i="1"/>
  <c r="N9" i="1"/>
  <c r="O9" i="1"/>
  <c r="J10" i="1"/>
  <c r="K10" i="1"/>
  <c r="L10" i="1"/>
  <c r="M10" i="1"/>
  <c r="N10" i="1"/>
  <c r="O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J16" i="1"/>
  <c r="K16" i="1"/>
  <c r="L16" i="1"/>
  <c r="M16" i="1"/>
  <c r="N16" i="1"/>
  <c r="O16" i="1"/>
  <c r="J17" i="1"/>
  <c r="K17" i="1"/>
  <c r="L17" i="1"/>
  <c r="M17" i="1"/>
  <c r="N17" i="1"/>
  <c r="O17" i="1"/>
  <c r="J18" i="1"/>
  <c r="K18" i="1"/>
  <c r="L18" i="1"/>
  <c r="M18" i="1"/>
  <c r="N18" i="1"/>
  <c r="O18" i="1"/>
  <c r="J19" i="1"/>
  <c r="K19" i="1"/>
  <c r="L19" i="1"/>
  <c r="M19" i="1"/>
  <c r="N19" i="1"/>
  <c r="O19" i="1"/>
  <c r="J20" i="1"/>
  <c r="K20" i="1"/>
  <c r="L20" i="1"/>
  <c r="M20" i="1"/>
  <c r="N20" i="1"/>
  <c r="O20" i="1"/>
  <c r="J21" i="1"/>
  <c r="K21" i="1"/>
  <c r="L21" i="1"/>
  <c r="M21" i="1"/>
  <c r="N21" i="1"/>
  <c r="O21" i="1"/>
  <c r="J22" i="1"/>
  <c r="K22" i="1"/>
  <c r="L22" i="1"/>
  <c r="M22" i="1"/>
  <c r="N22" i="1"/>
  <c r="O22" i="1"/>
  <c r="J23" i="1"/>
  <c r="K23" i="1"/>
  <c r="L23" i="1"/>
  <c r="M23" i="1"/>
  <c r="N23" i="1"/>
  <c r="O23" i="1"/>
  <c r="J24" i="1"/>
  <c r="K24" i="1"/>
  <c r="L24" i="1"/>
  <c r="M24" i="1"/>
  <c r="N24" i="1"/>
  <c r="O24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N31" i="1"/>
  <c r="O31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E50" i="1"/>
  <c r="E55" i="1"/>
  <c r="E62" i="1"/>
  <c r="E67" i="1"/>
  <c r="M44" i="1"/>
  <c r="M47" i="1"/>
  <c r="M48" i="1"/>
  <c r="M50" i="1"/>
  <c r="M53" i="1"/>
  <c r="M54" i="1"/>
  <c r="M55" i="1"/>
  <c r="M56" i="1"/>
  <c r="M59" i="1"/>
  <c r="M60" i="1"/>
  <c r="M62" i="1"/>
  <c r="M65" i="1"/>
  <c r="M66" i="1"/>
  <c r="M67" i="1"/>
  <c r="M68" i="1"/>
  <c r="M71" i="1"/>
  <c r="M72" i="1"/>
  <c r="M74" i="1"/>
  <c r="M76" i="1"/>
  <c r="P6" i="1"/>
  <c r="P7" i="1"/>
  <c r="I44" i="1"/>
  <c r="P8" i="1"/>
  <c r="P9" i="1"/>
  <c r="P10" i="1"/>
  <c r="P11" i="1"/>
  <c r="P12" i="1"/>
  <c r="P13" i="1"/>
  <c r="P14" i="1"/>
  <c r="P15" i="1"/>
  <c r="P16" i="1"/>
  <c r="P17" i="1"/>
  <c r="P18" i="1"/>
  <c r="P19" i="1"/>
  <c r="I56" i="1"/>
  <c r="P20" i="1"/>
  <c r="P21" i="1"/>
  <c r="P22" i="1"/>
  <c r="P23" i="1"/>
  <c r="P24" i="1"/>
  <c r="P25" i="1"/>
  <c r="P26" i="1"/>
  <c r="P27" i="1"/>
  <c r="P28" i="1"/>
  <c r="P29" i="1"/>
  <c r="P30" i="1"/>
  <c r="P31" i="1"/>
  <c r="I68" i="1"/>
  <c r="P32" i="1"/>
  <c r="P33" i="1"/>
  <c r="P34" i="1"/>
  <c r="P35" i="1"/>
  <c r="P36" i="1"/>
  <c r="P37" i="1"/>
  <c r="P38" i="1"/>
  <c r="P39" i="1"/>
  <c r="I76" i="1"/>
  <c r="E45" i="1"/>
  <c r="E46" i="1"/>
  <c r="E48" i="1"/>
  <c r="E51" i="1"/>
  <c r="E54" i="1"/>
  <c r="E57" i="1"/>
  <c r="E58" i="1"/>
  <c r="E60" i="1"/>
  <c r="E63" i="1"/>
  <c r="E66" i="1"/>
  <c r="E69" i="1"/>
  <c r="E70" i="1"/>
  <c r="E72" i="1"/>
  <c r="E73" i="1"/>
  <c r="E74" i="1"/>
  <c r="E75" i="1"/>
  <c r="E43" i="1"/>
  <c r="J41" i="1"/>
  <c r="F41" i="1"/>
  <c r="C60" i="1"/>
  <c r="C72" i="1"/>
  <c r="B74" i="1"/>
  <c r="B41" i="1"/>
  <c r="A65" i="1"/>
  <c r="A66" i="1"/>
  <c r="A67" i="1"/>
  <c r="A68" i="1"/>
  <c r="A69" i="1"/>
  <c r="A70" i="1"/>
  <c r="A71" i="1"/>
  <c r="A72" i="1"/>
  <c r="A73" i="1"/>
  <c r="A74" i="1"/>
  <c r="A75" i="1"/>
  <c r="A76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44" i="1"/>
  <c r="A45" i="1"/>
  <c r="A46" i="1"/>
  <c r="A47" i="1"/>
  <c r="A48" i="1"/>
  <c r="A49" i="1"/>
  <c r="A43" i="1"/>
  <c r="L45" i="1"/>
  <c r="L48" i="1"/>
  <c r="L49" i="1"/>
  <c r="L54" i="1"/>
  <c r="L55" i="1"/>
  <c r="L57" i="1"/>
  <c r="L60" i="1"/>
  <c r="L61" i="1"/>
  <c r="L66" i="1"/>
  <c r="L67" i="1"/>
  <c r="L69" i="1"/>
  <c r="L72" i="1"/>
  <c r="L73" i="1"/>
  <c r="K44" i="1"/>
  <c r="K45" i="1"/>
  <c r="K50" i="1"/>
  <c r="K51" i="1"/>
  <c r="K56" i="1"/>
  <c r="K57" i="1"/>
  <c r="K62" i="1"/>
  <c r="K63" i="1"/>
  <c r="K68" i="1"/>
  <c r="K69" i="1"/>
  <c r="K74" i="1"/>
  <c r="K75" i="1"/>
  <c r="J46" i="1"/>
  <c r="J47" i="1"/>
  <c r="J50" i="1"/>
  <c r="J52" i="1"/>
  <c r="J53" i="1"/>
  <c r="J58" i="1"/>
  <c r="J59" i="1"/>
  <c r="J64" i="1"/>
  <c r="J65" i="1"/>
  <c r="J70" i="1"/>
  <c r="J71" i="1"/>
  <c r="J74" i="1"/>
  <c r="J76" i="1"/>
  <c r="H44" i="1"/>
  <c r="H47" i="1"/>
  <c r="H50" i="1"/>
  <c r="H51" i="1"/>
  <c r="H53" i="1"/>
  <c r="H56" i="1"/>
  <c r="H59" i="1"/>
  <c r="H62" i="1"/>
  <c r="H63" i="1"/>
  <c r="H65" i="1"/>
  <c r="H68" i="1"/>
  <c r="H70" i="1"/>
  <c r="H71" i="1"/>
  <c r="H74" i="1"/>
  <c r="H75" i="1"/>
  <c r="O6" i="1"/>
  <c r="N6" i="1"/>
  <c r="G46" i="1"/>
  <c r="G47" i="1"/>
  <c r="G49" i="1"/>
  <c r="G54" i="1"/>
  <c r="G55" i="1"/>
  <c r="G58" i="1"/>
  <c r="G59" i="1"/>
  <c r="G61" i="1"/>
  <c r="G66" i="1"/>
  <c r="G67" i="1"/>
  <c r="G70" i="1"/>
  <c r="G71" i="1"/>
  <c r="G73" i="1"/>
  <c r="M6" i="1"/>
  <c r="L6" i="1"/>
  <c r="F44" i="1"/>
  <c r="F45" i="1"/>
  <c r="F48" i="1"/>
  <c r="F51" i="1"/>
  <c r="F54" i="1"/>
  <c r="F56" i="1"/>
  <c r="F57" i="1"/>
  <c r="F60" i="1"/>
  <c r="F63" i="1"/>
  <c r="F66" i="1"/>
  <c r="F68" i="1"/>
  <c r="F69" i="1"/>
  <c r="F72" i="1"/>
  <c r="F75" i="1"/>
  <c r="K6" i="1"/>
  <c r="J6" i="1"/>
  <c r="D44" i="1"/>
  <c r="D49" i="1"/>
  <c r="D50" i="1"/>
  <c r="D55" i="1"/>
  <c r="D56" i="1"/>
  <c r="D58" i="1"/>
  <c r="D61" i="1"/>
  <c r="D62" i="1"/>
  <c r="D64" i="1"/>
  <c r="D67" i="1"/>
  <c r="D68" i="1"/>
  <c r="D70" i="1"/>
  <c r="D73" i="1"/>
  <c r="D74" i="1"/>
  <c r="D76" i="1"/>
  <c r="C45" i="1"/>
  <c r="C46" i="1"/>
  <c r="C48" i="1"/>
  <c r="C51" i="1"/>
  <c r="C52" i="1"/>
  <c r="C54" i="1"/>
  <c r="C57" i="1"/>
  <c r="C58" i="1"/>
  <c r="C63" i="1"/>
  <c r="C64" i="1"/>
  <c r="C66" i="1"/>
  <c r="C69" i="1"/>
  <c r="C70" i="1"/>
  <c r="C75" i="1"/>
  <c r="C76" i="1"/>
  <c r="B44" i="1"/>
  <c r="B47" i="1"/>
  <c r="B48" i="1"/>
  <c r="B50" i="1"/>
  <c r="B53" i="1"/>
  <c r="B54" i="1"/>
  <c r="B56" i="1"/>
  <c r="B59" i="1"/>
  <c r="B60" i="1"/>
  <c r="B62" i="1"/>
  <c r="B65" i="1"/>
  <c r="B66" i="1"/>
  <c r="B68" i="1"/>
  <c r="B71" i="1"/>
  <c r="B72" i="1"/>
  <c r="I67" i="1"/>
  <c r="I55" i="1"/>
  <c r="I74" i="1"/>
  <c r="I62" i="1"/>
  <c r="I50" i="1"/>
  <c r="I73" i="1"/>
  <c r="I61" i="1"/>
  <c r="I49" i="1"/>
  <c r="I70" i="1"/>
  <c r="I66" i="1"/>
  <c r="I58" i="1"/>
  <c r="I54" i="1"/>
  <c r="I46" i="1"/>
  <c r="I69" i="1"/>
  <c r="I64" i="1"/>
  <c r="I57" i="1"/>
  <c r="I52" i="1"/>
  <c r="I45" i="1"/>
  <c r="I43" i="1"/>
  <c r="I65" i="1"/>
  <c r="I53" i="1"/>
  <c r="M63" i="1"/>
  <c r="M43" i="1"/>
  <c r="M75" i="1"/>
  <c r="H54" i="1"/>
  <c r="M70" i="1"/>
  <c r="M64" i="1"/>
  <c r="M58" i="1"/>
  <c r="M52" i="1"/>
  <c r="J72" i="1"/>
  <c r="J66" i="1"/>
  <c r="J60" i="1"/>
  <c r="J54" i="1"/>
  <c r="J48" i="1"/>
  <c r="K76" i="1"/>
  <c r="K64" i="1"/>
  <c r="K52" i="1"/>
  <c r="L74" i="1"/>
  <c r="L68" i="1"/>
  <c r="L62" i="1"/>
  <c r="L56" i="1"/>
  <c r="L50" i="1"/>
  <c r="L44" i="1"/>
  <c r="M51" i="1"/>
  <c r="J62" i="1"/>
  <c r="L76" i="1"/>
  <c r="J75" i="1"/>
  <c r="J69" i="1"/>
  <c r="J63" i="1"/>
  <c r="J57" i="1"/>
  <c r="J51" i="1"/>
  <c r="J45" i="1"/>
  <c r="K73" i="1"/>
  <c r="K67" i="1"/>
  <c r="K61" i="1"/>
  <c r="K55" i="1"/>
  <c r="K49" i="1"/>
  <c r="L71" i="1"/>
  <c r="L65" i="1"/>
  <c r="L59" i="1"/>
  <c r="L53" i="1"/>
  <c r="L47" i="1"/>
  <c r="M73" i="1"/>
  <c r="M61" i="1"/>
  <c r="M49" i="1"/>
  <c r="L64" i="1"/>
  <c r="L52" i="1"/>
  <c r="M46" i="1"/>
  <c r="M69" i="1"/>
  <c r="M57" i="1"/>
  <c r="M45" i="1"/>
  <c r="F76" i="1"/>
  <c r="F70" i="1"/>
  <c r="F64" i="1"/>
  <c r="F58" i="1"/>
  <c r="F52" i="1"/>
  <c r="F46" i="1"/>
  <c r="G74" i="1"/>
  <c r="G68" i="1"/>
  <c r="G62" i="1"/>
  <c r="G56" i="1"/>
  <c r="G50" i="1"/>
  <c r="G44" i="1"/>
  <c r="H72" i="1"/>
  <c r="H66" i="1"/>
  <c r="H60" i="1"/>
  <c r="H48" i="1"/>
  <c r="I71" i="1"/>
  <c r="I59" i="1"/>
  <c r="I47" i="1"/>
  <c r="I75" i="1"/>
  <c r="I63" i="1"/>
  <c r="I51" i="1"/>
  <c r="F71" i="1"/>
  <c r="F65" i="1"/>
  <c r="F59" i="1"/>
  <c r="F53" i="1"/>
  <c r="F47" i="1"/>
  <c r="G75" i="1"/>
  <c r="G69" i="1"/>
  <c r="G63" i="1"/>
  <c r="G57" i="1"/>
  <c r="G51" i="1"/>
  <c r="G45" i="1"/>
  <c r="H73" i="1"/>
  <c r="H67" i="1"/>
  <c r="H61" i="1"/>
  <c r="H55" i="1"/>
  <c r="H49" i="1"/>
  <c r="I72" i="1"/>
  <c r="I60" i="1"/>
  <c r="I48" i="1"/>
  <c r="G43" i="1"/>
  <c r="K43" i="1"/>
  <c r="K65" i="1"/>
  <c r="K53" i="1"/>
  <c r="F74" i="1"/>
  <c r="F62" i="1"/>
  <c r="F50" i="1"/>
  <c r="G72" i="1"/>
  <c r="G60" i="1"/>
  <c r="G48" i="1"/>
  <c r="H76" i="1"/>
  <c r="H64" i="1"/>
  <c r="H58" i="1"/>
  <c r="H52" i="1"/>
  <c r="H46" i="1"/>
  <c r="J68" i="1"/>
  <c r="J56" i="1"/>
  <c r="J44" i="1"/>
  <c r="K72" i="1"/>
  <c r="K66" i="1"/>
  <c r="K60" i="1"/>
  <c r="K54" i="1"/>
  <c r="K48" i="1"/>
  <c r="L70" i="1"/>
  <c r="L58" i="1"/>
  <c r="L46" i="1"/>
  <c r="B76" i="1"/>
  <c r="B70" i="1"/>
  <c r="B64" i="1"/>
  <c r="B58" i="1"/>
  <c r="B52" i="1"/>
  <c r="B46" i="1"/>
  <c r="C74" i="1"/>
  <c r="C68" i="1"/>
  <c r="C62" i="1"/>
  <c r="C56" i="1"/>
  <c r="C50" i="1"/>
  <c r="C44" i="1"/>
  <c r="D72" i="1"/>
  <c r="D66" i="1"/>
  <c r="D60" i="1"/>
  <c r="D54" i="1"/>
  <c r="D48" i="1"/>
  <c r="E61" i="1"/>
  <c r="E49" i="1"/>
  <c r="D52" i="1"/>
  <c r="D46" i="1"/>
  <c r="E76" i="1"/>
  <c r="E64" i="1"/>
  <c r="E52" i="1"/>
  <c r="E68" i="1"/>
  <c r="E56" i="1"/>
  <c r="E44" i="1"/>
  <c r="C43" i="1"/>
  <c r="E71" i="1"/>
  <c r="E65" i="1"/>
  <c r="E59" i="1"/>
  <c r="E53" i="1"/>
  <c r="E47" i="1"/>
  <c r="B75" i="1"/>
  <c r="B69" i="1"/>
  <c r="B63" i="1"/>
  <c r="B57" i="1"/>
  <c r="B51" i="1"/>
  <c r="B45" i="1"/>
  <c r="C73" i="1"/>
  <c r="C67" i="1"/>
  <c r="C61" i="1"/>
  <c r="C55" i="1"/>
  <c r="C49" i="1"/>
  <c r="D71" i="1"/>
  <c r="D65" i="1"/>
  <c r="D59" i="1"/>
  <c r="D53" i="1"/>
  <c r="D47" i="1"/>
  <c r="G52" i="1"/>
  <c r="K46" i="1"/>
  <c r="F43" i="1"/>
  <c r="J43" i="1"/>
  <c r="J49" i="1"/>
  <c r="J55" i="1"/>
  <c r="J61" i="1"/>
  <c r="J67" i="1"/>
  <c r="J73" i="1"/>
  <c r="J77" i="1"/>
  <c r="AI47" i="1"/>
  <c r="G64" i="1"/>
  <c r="K58" i="1"/>
  <c r="D43" i="1"/>
  <c r="H43" i="1"/>
  <c r="L43" i="1"/>
  <c r="K70" i="1"/>
  <c r="G76" i="1"/>
  <c r="B43" i="1"/>
  <c r="B49" i="1"/>
  <c r="B55" i="1"/>
  <c r="B61" i="1"/>
  <c r="B67" i="1"/>
  <c r="B73" i="1"/>
  <c r="B77" i="1"/>
  <c r="AI46" i="1"/>
  <c r="C71" i="1"/>
  <c r="C65" i="1"/>
  <c r="C59" i="1"/>
  <c r="C53" i="1"/>
  <c r="C47" i="1"/>
  <c r="D75" i="1"/>
  <c r="D69" i="1"/>
  <c r="D63" i="1"/>
  <c r="D57" i="1"/>
  <c r="D51" i="1"/>
  <c r="D45" i="1"/>
  <c r="F73" i="1"/>
  <c r="F67" i="1"/>
  <c r="F61" i="1"/>
  <c r="F55" i="1"/>
  <c r="F49" i="1"/>
  <c r="G65" i="1"/>
  <c r="G53" i="1"/>
  <c r="H69" i="1"/>
  <c r="H57" i="1"/>
  <c r="H45" i="1"/>
  <c r="K71" i="1"/>
  <c r="K59" i="1"/>
  <c r="K47" i="1"/>
  <c r="L75" i="1"/>
  <c r="L63" i="1"/>
  <c r="L51" i="1"/>
  <c r="F77" i="1"/>
  <c r="AI48" i="1"/>
</calcChain>
</file>

<file path=xl/sharedStrings.xml><?xml version="1.0" encoding="utf-8"?>
<sst xmlns="http://schemas.openxmlformats.org/spreadsheetml/2006/main" count="55" uniqueCount="14">
  <si>
    <t>Best</t>
  </si>
  <si>
    <t>Worst</t>
  </si>
  <si>
    <t>Mid</t>
  </si>
  <si>
    <t>base</t>
  </si>
  <si>
    <t>sim1</t>
  </si>
  <si>
    <t>sim2</t>
  </si>
  <si>
    <t>sim3</t>
  </si>
  <si>
    <t>Electricity price</t>
  </si>
  <si>
    <t>GDP per capita</t>
  </si>
  <si>
    <t>Employment</t>
  </si>
  <si>
    <t>Investment</t>
  </si>
  <si>
    <t>Price</t>
  </si>
  <si>
    <t>GDP</t>
  </si>
  <si>
    <t>max % deviation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</si>
</sst>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00"/>
    <numFmt numFmtId="168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4" fontId="0" fillId="0" borderId="0" xfId="0" applyNumberFormat="1"/>
    <xf numFmtId="2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68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Summary!$B$42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Summary!$A$43:$A$76</c:f>
              <c:numCache>
                <c:formatCode>General</c:formatCode>
                <c:ptCount val="3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</c:numCache>
            </c:numRef>
          </c:cat>
          <c:val>
            <c:numRef>
              <c:f>Summary!$B$43:$B$76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-8.3951371476764791E-6</c:v>
                </c:pt>
                <c:pt idx="8">
                  <c:v>-1.6438091791304288E-5</c:v>
                </c:pt>
                <c:pt idx="9">
                  <c:v>-2.6084587983365992E-5</c:v>
                </c:pt>
                <c:pt idx="10">
                  <c:v>-6.4597355346807106E-5</c:v>
                </c:pt>
                <c:pt idx="11">
                  <c:v>1.3048088006573089E-4</c:v>
                </c:pt>
                <c:pt idx="12">
                  <c:v>3.9032567738406243E-5</c:v>
                </c:pt>
                <c:pt idx="13">
                  <c:v>2.502580332497395E-5</c:v>
                </c:pt>
                <c:pt idx="14">
                  <c:v>-6.1754499569577348E-6</c:v>
                </c:pt>
                <c:pt idx="15">
                  <c:v>-5.6260513956329916E-4</c:v>
                </c:pt>
                <c:pt idx="16">
                  <c:v>3.1865982437961904E-4</c:v>
                </c:pt>
                <c:pt idx="17">
                  <c:v>-4.39767116479306E-4</c:v>
                </c:pt>
                <c:pt idx="18">
                  <c:v>1.1679282583006989E-2</c:v>
                </c:pt>
                <c:pt idx="19">
                  <c:v>2.527498925260363E-2</c:v>
                </c:pt>
                <c:pt idx="20">
                  <c:v>2.1909001611400525E-2</c:v>
                </c:pt>
                <c:pt idx="21">
                  <c:v>1.4653868830345251E-2</c:v>
                </c:pt>
                <c:pt idx="22">
                  <c:v>6.0896081536627733E-3</c:v>
                </c:pt>
                <c:pt idx="23">
                  <c:v>-9.2471449707776099E-4</c:v>
                </c:pt>
                <c:pt idx="24">
                  <c:v>2.3671310565112069E-3</c:v>
                </c:pt>
                <c:pt idx="25">
                  <c:v>3.852999190764983E-3</c:v>
                </c:pt>
                <c:pt idx="26">
                  <c:v>5.6876550697120276E-3</c:v>
                </c:pt>
                <c:pt idx="27">
                  <c:v>4.165756443430535E-3</c:v>
                </c:pt>
                <c:pt idx="28">
                  <c:v>2.9604273366838907E-3</c:v>
                </c:pt>
                <c:pt idx="29">
                  <c:v>1.881749373637831E-3</c:v>
                </c:pt>
                <c:pt idx="30">
                  <c:v>2.2149649535727622E-3</c:v>
                </c:pt>
                <c:pt idx="31">
                  <c:v>-3.5416798885579137E-4</c:v>
                </c:pt>
                <c:pt idx="32">
                  <c:v>3.6064089980474279E-3</c:v>
                </c:pt>
                <c:pt idx="33">
                  <c:v>1.2729474835508903E-3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Summary!$C$42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Summary!$A$43:$A$76</c:f>
              <c:numCache>
                <c:formatCode>General</c:formatCode>
                <c:ptCount val="3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</c:numCache>
            </c:numRef>
          </c:cat>
          <c:val>
            <c:numRef>
              <c:f>Summary!$C$43:$C$76</c:f>
              <c:numCache>
                <c:formatCode>0.00%</c:formatCode>
                <c:ptCount val="34"/>
                <c:pt idx="0">
                  <c:v>0</c:v>
                </c:pt>
                <c:pt idx="1">
                  <c:v>7.1054273576010019E-15</c:v>
                </c:pt>
                <c:pt idx="2">
                  <c:v>3.9319548283955896E-8</c:v>
                </c:pt>
                <c:pt idx="3">
                  <c:v>6.6988757208008565E-8</c:v>
                </c:pt>
                <c:pt idx="4">
                  <c:v>6.9714251926811244E-8</c:v>
                </c:pt>
                <c:pt idx="5">
                  <c:v>5.9304078536825955E-8</c:v>
                </c:pt>
                <c:pt idx="6">
                  <c:v>3.0071794668184992E-5</c:v>
                </c:pt>
                <c:pt idx="7">
                  <c:v>5.8784973713255084E-5</c:v>
                </c:pt>
                <c:pt idx="8">
                  <c:v>8.1919123076534817E-5</c:v>
                </c:pt>
                <c:pt idx="9">
                  <c:v>1.1230561567465713E-4</c:v>
                </c:pt>
                <c:pt idx="10">
                  <c:v>1.0966897388753338E-4</c:v>
                </c:pt>
                <c:pt idx="11">
                  <c:v>9.8027670897948838E-5</c:v>
                </c:pt>
                <c:pt idx="12">
                  <c:v>1.0608558179026062E-4</c:v>
                </c:pt>
                <c:pt idx="13">
                  <c:v>-6.7102849654754326E-4</c:v>
                </c:pt>
                <c:pt idx="14">
                  <c:v>-1.4596873820105216E-3</c:v>
                </c:pt>
                <c:pt idx="15">
                  <c:v>-1.8967664886494484E-3</c:v>
                </c:pt>
                <c:pt idx="16">
                  <c:v>-1.0677477835451255E-3</c:v>
                </c:pt>
                <c:pt idx="17">
                  <c:v>-1.1381067313331883E-4</c:v>
                </c:pt>
                <c:pt idx="18">
                  <c:v>2.4369757108386736E-3</c:v>
                </c:pt>
                <c:pt idx="19">
                  <c:v>3.1935454592932899E-3</c:v>
                </c:pt>
                <c:pt idx="20">
                  <c:v>2.3258196854740731E-3</c:v>
                </c:pt>
                <c:pt idx="21">
                  <c:v>2.531734558474108E-3</c:v>
                </c:pt>
                <c:pt idx="22">
                  <c:v>2.2666285249985929E-3</c:v>
                </c:pt>
                <c:pt idx="23">
                  <c:v>2.3529177052330486E-3</c:v>
                </c:pt>
                <c:pt idx="24">
                  <c:v>1.9092970750596017E-3</c:v>
                </c:pt>
                <c:pt idx="25">
                  <c:v>1.8041817577783004E-3</c:v>
                </c:pt>
                <c:pt idx="26">
                  <c:v>1.8630466263795942E-3</c:v>
                </c:pt>
                <c:pt idx="27">
                  <c:v>1.7513236134536481E-3</c:v>
                </c:pt>
                <c:pt idx="28">
                  <c:v>1.4576200435301168E-3</c:v>
                </c:pt>
                <c:pt idx="29">
                  <c:v>1.3564334810962642E-3</c:v>
                </c:pt>
                <c:pt idx="30">
                  <c:v>1.3832707865326643E-3</c:v>
                </c:pt>
                <c:pt idx="31">
                  <c:v>1.4226441076983232E-3</c:v>
                </c:pt>
                <c:pt idx="32">
                  <c:v>1.6444100906765069E-3</c:v>
                </c:pt>
                <c:pt idx="33">
                  <c:v>1.8730059037102009E-3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Summary!$D$42</c:f>
              <c:strCache>
                <c:ptCount val="1"/>
                <c:pt idx="0">
                  <c:v>Employment</c:v>
                </c:pt>
              </c:strCache>
            </c:strRef>
          </c:tx>
          <c:marker>
            <c:symbol val="none"/>
          </c:marker>
          <c:cat>
            <c:numRef>
              <c:f>Summary!$A$43:$A$76</c:f>
              <c:numCache>
                <c:formatCode>General</c:formatCode>
                <c:ptCount val="3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</c:numCache>
            </c:numRef>
          </c:cat>
          <c:val>
            <c:numRef>
              <c:f>Summary!$D$43:$D$76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-8.2051059280274785E-9</c:v>
                </c:pt>
                <c:pt idx="3">
                  <c:v>-2.5771237033289651E-8</c:v>
                </c:pt>
                <c:pt idx="4">
                  <c:v>-5.244204193122215E-8</c:v>
                </c:pt>
                <c:pt idx="5">
                  <c:v>-8.7676107707324036E-8</c:v>
                </c:pt>
                <c:pt idx="6">
                  <c:v>8.9024743732402101E-7</c:v>
                </c:pt>
                <c:pt idx="7">
                  <c:v>2.7505368966895816E-6</c:v>
                </c:pt>
                <c:pt idx="8">
                  <c:v>5.7233273020873554E-6</c:v>
                </c:pt>
                <c:pt idx="9">
                  <c:v>8.9989099125720173E-6</c:v>
                </c:pt>
                <c:pt idx="10">
                  <c:v>1.1942942952813951E-5</c:v>
                </c:pt>
                <c:pt idx="11">
                  <c:v>1.5875669108877943E-5</c:v>
                </c:pt>
                <c:pt idx="12">
                  <c:v>1.8222995190386726E-5</c:v>
                </c:pt>
                <c:pt idx="13">
                  <c:v>-1.8003112095543727E-6</c:v>
                </c:pt>
                <c:pt idx="14">
                  <c:v>-4.7300927609406074E-5</c:v>
                </c:pt>
                <c:pt idx="15">
                  <c:v>-1.0430717502041276E-4</c:v>
                </c:pt>
                <c:pt idx="16">
                  <c:v>-1.2996509529172862E-4</c:v>
                </c:pt>
                <c:pt idx="17">
                  <c:v>-1.2165087083726434E-4</c:v>
                </c:pt>
                <c:pt idx="18">
                  <c:v>-6.1397533445806118E-5</c:v>
                </c:pt>
                <c:pt idx="19">
                  <c:v>3.8440645031556642E-6</c:v>
                </c:pt>
                <c:pt idx="20">
                  <c:v>3.0429467254400322E-5</c:v>
                </c:pt>
                <c:pt idx="21">
                  <c:v>9.211873859182873E-5</c:v>
                </c:pt>
                <c:pt idx="22">
                  <c:v>1.7973976648777423E-4</c:v>
                </c:pt>
                <c:pt idx="23">
                  <c:v>3.2760324028990873E-4</c:v>
                </c:pt>
                <c:pt idx="24">
                  <c:v>4.8090847594806085E-4</c:v>
                </c:pt>
                <c:pt idx="25">
                  <c:v>6.1489162331374025E-4</c:v>
                </c:pt>
                <c:pt idx="26">
                  <c:v>7.3585151931876425E-4</c:v>
                </c:pt>
                <c:pt idx="27">
                  <c:v>8.4353091376332401E-4</c:v>
                </c:pt>
                <c:pt idx="28">
                  <c:v>9.3310249471545426E-4</c:v>
                </c:pt>
                <c:pt idx="29">
                  <c:v>1.0130448956182647E-3</c:v>
                </c:pt>
                <c:pt idx="30">
                  <c:v>1.0875907589054101E-3</c:v>
                </c:pt>
                <c:pt idx="31">
                  <c:v>1.1591991860837592E-3</c:v>
                </c:pt>
                <c:pt idx="32">
                  <c:v>1.2337201294461142E-3</c:v>
                </c:pt>
                <c:pt idx="33">
                  <c:v>1.3115787976563098E-3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Summary!$E$42</c:f>
              <c:strCache>
                <c:ptCount val="1"/>
                <c:pt idx="0">
                  <c:v>Investment</c:v>
                </c:pt>
              </c:strCache>
            </c:strRef>
          </c:tx>
          <c:marker>
            <c:symbol val="none"/>
          </c:marker>
          <c:cat>
            <c:numRef>
              <c:f>Summary!$A$43:$A$76</c:f>
              <c:numCache>
                <c:formatCode>General</c:formatCode>
                <c:ptCount val="3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</c:numCache>
            </c:numRef>
          </c:cat>
          <c:val>
            <c:numRef>
              <c:f>Summary!$E$43:$E$76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-3.7605126095306973E-3</c:v>
                </c:pt>
                <c:pt idx="6">
                  <c:v>-4.8483241853660708E-3</c:v>
                </c:pt>
                <c:pt idx="7">
                  <c:v>-5.4658393148965256E-3</c:v>
                </c:pt>
                <c:pt idx="8">
                  <c:v>-6.1019447990178222E-3</c:v>
                </c:pt>
                <c:pt idx="9">
                  <c:v>-5.3641811637049619E-3</c:v>
                </c:pt>
                <c:pt idx="10">
                  <c:v>-4.8054867492471898E-3</c:v>
                </c:pt>
                <c:pt idx="11">
                  <c:v>-4.4690027648981445E-3</c:v>
                </c:pt>
                <c:pt idx="12">
                  <c:v>2.743955836604095E-2</c:v>
                </c:pt>
                <c:pt idx="13">
                  <c:v>5.3339046570263449E-2</c:v>
                </c:pt>
                <c:pt idx="14">
                  <c:v>5.960601006010724E-2</c:v>
                </c:pt>
                <c:pt idx="15">
                  <c:v>2.8632114822569665E-2</c:v>
                </c:pt>
                <c:pt idx="16">
                  <c:v>1.1174436264253629E-2</c:v>
                </c:pt>
                <c:pt idx="17">
                  <c:v>-2.0984629109013997E-2</c:v>
                </c:pt>
                <c:pt idx="18">
                  <c:v>-1.9325734601591371E-2</c:v>
                </c:pt>
                <c:pt idx="19">
                  <c:v>9.3091298638636744E-4</c:v>
                </c:pt>
                <c:pt idx="20">
                  <c:v>2.0826918159428942E-3</c:v>
                </c:pt>
                <c:pt idx="21">
                  <c:v>-4.0017476795244367E-3</c:v>
                </c:pt>
                <c:pt idx="22">
                  <c:v>-1.3209248095692794E-2</c:v>
                </c:pt>
                <c:pt idx="23">
                  <c:v>-1.5273564827885555E-2</c:v>
                </c:pt>
                <c:pt idx="24">
                  <c:v>-1.3756511089402346E-2</c:v>
                </c:pt>
                <c:pt idx="25">
                  <c:v>-1.310273340206014E-2</c:v>
                </c:pt>
                <c:pt idx="26">
                  <c:v>-1.20878058665157E-2</c:v>
                </c:pt>
                <c:pt idx="27">
                  <c:v>-8.8587671692037517E-3</c:v>
                </c:pt>
                <c:pt idx="28">
                  <c:v>-6.8249581307390228E-3</c:v>
                </c:pt>
                <c:pt idx="29">
                  <c:v>-7.6031596247189137E-3</c:v>
                </c:pt>
                <c:pt idx="30">
                  <c:v>-8.3298061868538609E-3</c:v>
                </c:pt>
                <c:pt idx="31">
                  <c:v>-9.5058282139616201E-3</c:v>
                </c:pt>
                <c:pt idx="32">
                  <c:v>-1.0566405376158605E-2</c:v>
                </c:pt>
                <c:pt idx="33">
                  <c:v>-1.0017976823659458E-2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77786336"/>
        <c:axId val="-277784160"/>
      </c:lineChart>
      <c:catAx>
        <c:axId val="-2777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77784160"/>
        <c:crosses val="autoZero"/>
        <c:auto val="1"/>
        <c:lblAlgn val="ctr"/>
        <c:lblOffset val="100"/>
        <c:noMultiLvlLbl val="0"/>
      </c:catAx>
      <c:valAx>
        <c:axId val="-277784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Deviation from base</a:t>
                </a: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-27778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Summary!$F$42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Summary!$A$44:$A$76</c:f>
              <c:numCache>
                <c:formatCode>General</c:formatCode>
                <c:ptCount val="3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</c:numCache>
            </c:numRef>
          </c:cat>
          <c:val>
            <c:numRef>
              <c:f>Summary!$F$44:$F$76</c:f>
              <c:numCache>
                <c:formatCode>0.00%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2.9094644660165869E-6</c:v>
                </c:pt>
                <c:pt idx="7">
                  <c:v>3.1289669453204993E-6</c:v>
                </c:pt>
                <c:pt idx="8">
                  <c:v>2.6929880774240189E-6</c:v>
                </c:pt>
                <c:pt idx="9">
                  <c:v>-3.1268680319995745E-5</c:v>
                </c:pt>
                <c:pt idx="10">
                  <c:v>-2.843321258527709E-5</c:v>
                </c:pt>
                <c:pt idx="11">
                  <c:v>-5.5793320844266248E-5</c:v>
                </c:pt>
                <c:pt idx="12">
                  <c:v>-4.9092772833603249E-5</c:v>
                </c:pt>
                <c:pt idx="13">
                  <c:v>-2.2601741463812441E-4</c:v>
                </c:pt>
                <c:pt idx="14">
                  <c:v>-4.9300897860871107E-4</c:v>
                </c:pt>
                <c:pt idx="15">
                  <c:v>1.2579231497777954E-5</c:v>
                </c:pt>
                <c:pt idx="16">
                  <c:v>1.2994983450620445E-4</c:v>
                </c:pt>
                <c:pt idx="17">
                  <c:v>2.6595068120993659E-4</c:v>
                </c:pt>
                <c:pt idx="18">
                  <c:v>4.8278308118665514E-4</c:v>
                </c:pt>
                <c:pt idx="19">
                  <c:v>-1.6651683980356546E-3</c:v>
                </c:pt>
                <c:pt idx="20">
                  <c:v>2.968231222279849E-3</c:v>
                </c:pt>
                <c:pt idx="21">
                  <c:v>3.7223766991065776E-3</c:v>
                </c:pt>
                <c:pt idx="22">
                  <c:v>2.0673109812698875E-3</c:v>
                </c:pt>
                <c:pt idx="23">
                  <c:v>3.7521586397904372E-2</c:v>
                </c:pt>
                <c:pt idx="24">
                  <c:v>7.375644018876848E-2</c:v>
                </c:pt>
                <c:pt idx="25">
                  <c:v>0.10895699276669757</c:v>
                </c:pt>
                <c:pt idx="26">
                  <c:v>0.14377477970568275</c:v>
                </c:pt>
                <c:pt idx="27">
                  <c:v>0.17946692028392208</c:v>
                </c:pt>
                <c:pt idx="28">
                  <c:v>0.21587719671078864</c:v>
                </c:pt>
                <c:pt idx="29">
                  <c:v>0.21110404634349522</c:v>
                </c:pt>
                <c:pt idx="30">
                  <c:v>0.20693120541721877</c:v>
                </c:pt>
                <c:pt idx="31">
                  <c:v>0.20465890937152653</c:v>
                </c:pt>
                <c:pt idx="32">
                  <c:v>0.20250526580274353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Summary!$G$42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Summary!$A$44:$A$76</c:f>
              <c:numCache>
                <c:formatCode>General</c:formatCode>
                <c:ptCount val="3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</c:numCache>
            </c:numRef>
          </c:cat>
          <c:val>
            <c:numRef>
              <c:f>Summary!$G$44:$G$76</c:f>
              <c:numCache>
                <c:formatCode>0.00%</c:formatCode>
                <c:ptCount val="33"/>
                <c:pt idx="0">
                  <c:v>-6.5503158452884236E-15</c:v>
                </c:pt>
                <c:pt idx="1">
                  <c:v>4.3857580767081572E-7</c:v>
                </c:pt>
                <c:pt idx="2">
                  <c:v>7.4679283357248494E-7</c:v>
                </c:pt>
                <c:pt idx="3">
                  <c:v>7.7549527421894027E-7</c:v>
                </c:pt>
                <c:pt idx="4">
                  <c:v>6.6056008662940258E-7</c:v>
                </c:pt>
                <c:pt idx="5">
                  <c:v>2.7453395712306872E-7</c:v>
                </c:pt>
                <c:pt idx="6">
                  <c:v>-2.564628279744241E-7</c:v>
                </c:pt>
                <c:pt idx="7">
                  <c:v>-9.3567705272690205E-7</c:v>
                </c:pt>
                <c:pt idx="8">
                  <c:v>-1.55707126103799E-6</c:v>
                </c:pt>
                <c:pt idx="9">
                  <c:v>-9.5841457259382423E-7</c:v>
                </c:pt>
                <c:pt idx="10">
                  <c:v>1.9238974807489484E-5</c:v>
                </c:pt>
                <c:pt idx="11">
                  <c:v>2.4084495252374438E-5</c:v>
                </c:pt>
                <c:pt idx="12">
                  <c:v>-4.4184530550350765E-4</c:v>
                </c:pt>
                <c:pt idx="13">
                  <c:v>-1.3828174374364011E-3</c:v>
                </c:pt>
                <c:pt idx="14">
                  <c:v>-2.7756550820615677E-3</c:v>
                </c:pt>
                <c:pt idx="15">
                  <c:v>-3.786514570695676E-3</c:v>
                </c:pt>
                <c:pt idx="16">
                  <c:v>-5.4304068143709028E-3</c:v>
                </c:pt>
                <c:pt idx="17">
                  <c:v>-7.6838641578295119E-3</c:v>
                </c:pt>
                <c:pt idx="18">
                  <c:v>-1.0346315860162214E-2</c:v>
                </c:pt>
                <c:pt idx="19">
                  <c:v>-1.2840586402077303E-2</c:v>
                </c:pt>
                <c:pt idx="20">
                  <c:v>-1.6766324921638431E-2</c:v>
                </c:pt>
                <c:pt idx="21">
                  <c:v>-1.9713565723389892E-2</c:v>
                </c:pt>
                <c:pt idx="22">
                  <c:v>-2.0685508794275109E-2</c:v>
                </c:pt>
                <c:pt idx="23">
                  <c:v>-2.0515097885034139E-2</c:v>
                </c:pt>
                <c:pt idx="24">
                  <c:v>-1.9505823408716538E-2</c:v>
                </c:pt>
                <c:pt idx="25">
                  <c:v>-1.764798156670877E-2</c:v>
                </c:pt>
                <c:pt idx="26">
                  <c:v>-1.6821735458640741E-2</c:v>
                </c:pt>
                <c:pt idx="27">
                  <c:v>-1.6232386615297245E-2</c:v>
                </c:pt>
                <c:pt idx="28">
                  <c:v>-1.4985410161144963E-2</c:v>
                </c:pt>
                <c:pt idx="29">
                  <c:v>-1.4470888763346013E-2</c:v>
                </c:pt>
                <c:pt idx="30">
                  <c:v>-1.4364794035060968E-2</c:v>
                </c:pt>
                <c:pt idx="31">
                  <c:v>-1.3872385978704105E-2</c:v>
                </c:pt>
                <c:pt idx="32">
                  <c:v>-1.3340756242336438E-2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Summary!$H$42</c:f>
              <c:strCache>
                <c:ptCount val="1"/>
                <c:pt idx="0">
                  <c:v>Employment</c:v>
                </c:pt>
              </c:strCache>
            </c:strRef>
          </c:tx>
          <c:marker>
            <c:symbol val="none"/>
          </c:marker>
          <c:cat>
            <c:numRef>
              <c:f>Summary!$A$44:$A$76</c:f>
              <c:numCache>
                <c:formatCode>General</c:formatCode>
                <c:ptCount val="3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</c:numCache>
            </c:numRef>
          </c:cat>
          <c:val>
            <c:numRef>
              <c:f>Summary!$H$44:$H$76</c:f>
              <c:numCache>
                <c:formatCode>0.00%</c:formatCode>
                <c:ptCount val="33"/>
                <c:pt idx="0">
                  <c:v>0</c:v>
                </c:pt>
                <c:pt idx="1">
                  <c:v>-9.1552658010307653E-8</c:v>
                </c:pt>
                <c:pt idx="2">
                  <c:v>-2.8794601392156949E-7</c:v>
                </c:pt>
                <c:pt idx="3">
                  <c:v>-5.8630950006133276E-7</c:v>
                </c:pt>
                <c:pt idx="4">
                  <c:v>-9.8092680733685711E-7</c:v>
                </c:pt>
                <c:pt idx="5">
                  <c:v>-1.4519743648522265E-6</c:v>
                </c:pt>
                <c:pt idx="6">
                  <c:v>-1.9688218919622358E-6</c:v>
                </c:pt>
                <c:pt idx="7">
                  <c:v>-2.4604960942031795E-6</c:v>
                </c:pt>
                <c:pt idx="8">
                  <c:v>-2.9460014395743528E-6</c:v>
                </c:pt>
                <c:pt idx="9">
                  <c:v>-1.4988132531756904E-6</c:v>
                </c:pt>
                <c:pt idx="10">
                  <c:v>-2.1671501353459632E-6</c:v>
                </c:pt>
                <c:pt idx="11">
                  <c:v>-2.1089418796860215E-6</c:v>
                </c:pt>
                <c:pt idx="12">
                  <c:v>-1.8106267816397903E-5</c:v>
                </c:pt>
                <c:pt idx="13">
                  <c:v>-6.576731969265559E-5</c:v>
                </c:pt>
                <c:pt idx="14">
                  <c:v>-1.5865072354026566E-4</c:v>
                </c:pt>
                <c:pt idx="15">
                  <c:v>-2.7975290980719603E-4</c:v>
                </c:pt>
                <c:pt idx="16">
                  <c:v>-4.507449219587345E-4</c:v>
                </c:pt>
                <c:pt idx="17">
                  <c:v>-6.9087005469092855E-4</c:v>
                </c:pt>
                <c:pt idx="18">
                  <c:v>-1.0108243353048607E-3</c:v>
                </c:pt>
                <c:pt idx="19">
                  <c:v>-1.3978056280650186E-3</c:v>
                </c:pt>
                <c:pt idx="20">
                  <c:v>-1.9047158459504221E-3</c:v>
                </c:pt>
                <c:pt idx="21">
                  <c:v>-2.4859814761315491E-3</c:v>
                </c:pt>
                <c:pt idx="22">
                  <c:v>-3.0387427201851169E-3</c:v>
                </c:pt>
                <c:pt idx="23">
                  <c:v>-3.450761121006729E-3</c:v>
                </c:pt>
                <c:pt idx="24">
                  <c:v>-3.7121199219978251E-3</c:v>
                </c:pt>
                <c:pt idx="25">
                  <c:v>-3.858407979503764E-3</c:v>
                </c:pt>
                <c:pt idx="26">
                  <c:v>-3.9146435603870655E-3</c:v>
                </c:pt>
                <c:pt idx="27">
                  <c:v>-3.9357152897504522E-3</c:v>
                </c:pt>
                <c:pt idx="28">
                  <c:v>-3.9498907438371145E-3</c:v>
                </c:pt>
                <c:pt idx="29">
                  <c:v>-3.9541631136840172E-3</c:v>
                </c:pt>
                <c:pt idx="30">
                  <c:v>-3.9388249347938054E-3</c:v>
                </c:pt>
                <c:pt idx="31">
                  <c:v>-3.9107447526096628E-3</c:v>
                </c:pt>
                <c:pt idx="32">
                  <c:v>-3.8723866941505758E-3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Summary!$I$42</c:f>
              <c:strCache>
                <c:ptCount val="1"/>
                <c:pt idx="0">
                  <c:v>Investment</c:v>
                </c:pt>
              </c:strCache>
            </c:strRef>
          </c:tx>
          <c:marker>
            <c:symbol val="none"/>
          </c:marker>
          <c:cat>
            <c:numRef>
              <c:f>Summary!$A$44:$A$76</c:f>
              <c:numCache>
                <c:formatCode>General</c:formatCode>
                <c:ptCount val="3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</c:numCache>
            </c:numRef>
          </c:cat>
          <c:val>
            <c:numRef>
              <c:f>Summary!$I$44:$I$76</c:f>
              <c:numCache>
                <c:formatCode>0.00%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-2.901130793211415E-4</c:v>
                </c:pt>
                <c:pt idx="9">
                  <c:v>-6.2614482616596412E-4</c:v>
                </c:pt>
                <c:pt idx="10">
                  <c:v>-1.0594720999853591E-3</c:v>
                </c:pt>
                <c:pt idx="11">
                  <c:v>1.858695714241887E-2</c:v>
                </c:pt>
                <c:pt idx="12">
                  <c:v>5.7009549268252524E-2</c:v>
                </c:pt>
                <c:pt idx="13">
                  <c:v>0.11455512543692881</c:v>
                </c:pt>
                <c:pt idx="14">
                  <c:v>0.14594019924499446</c:v>
                </c:pt>
                <c:pt idx="15">
                  <c:v>0.18521978360793279</c:v>
                </c:pt>
                <c:pt idx="16">
                  <c:v>0.22365932887092832</c:v>
                </c:pt>
                <c:pt idx="17">
                  <c:v>0.26211319852126991</c:v>
                </c:pt>
                <c:pt idx="18">
                  <c:v>0.28885229462888318</c:v>
                </c:pt>
                <c:pt idx="19">
                  <c:v>0.346307556101767</c:v>
                </c:pt>
                <c:pt idx="20">
                  <c:v>0.37403038112958975</c:v>
                </c:pt>
                <c:pt idx="21">
                  <c:v>0.36106554572913829</c:v>
                </c:pt>
                <c:pt idx="22">
                  <c:v>0.32027457767482392</c:v>
                </c:pt>
                <c:pt idx="23">
                  <c:v>0.27237583794486331</c:v>
                </c:pt>
                <c:pt idx="24">
                  <c:v>0.22441785470489695</c:v>
                </c:pt>
                <c:pt idx="25">
                  <c:v>0.19326294797840737</c:v>
                </c:pt>
                <c:pt idx="26">
                  <c:v>0.17685688786784759</c:v>
                </c:pt>
                <c:pt idx="27">
                  <c:v>0.1648137315193523</c:v>
                </c:pt>
                <c:pt idx="28">
                  <c:v>0.15404916807938029</c:v>
                </c:pt>
                <c:pt idx="29">
                  <c:v>0.14585288870162683</c:v>
                </c:pt>
                <c:pt idx="30">
                  <c:v>0.13972893199830061</c:v>
                </c:pt>
                <c:pt idx="31">
                  <c:v>0.1360976495346915</c:v>
                </c:pt>
                <c:pt idx="3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46255424"/>
        <c:axId val="-246256512"/>
      </c:lineChart>
      <c:catAx>
        <c:axId val="-2462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46256512"/>
        <c:crosses val="autoZero"/>
        <c:auto val="1"/>
        <c:lblAlgn val="ctr"/>
        <c:lblOffset val="100"/>
        <c:noMultiLvlLbl val="0"/>
      </c:catAx>
      <c:valAx>
        <c:axId val="-246256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Deviation from base</a:t>
                </a: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-246255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Summary!$J$42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Summary!$A$43:$A$76</c:f>
              <c:numCache>
                <c:formatCode>General</c:formatCode>
                <c:ptCount val="3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</c:numCache>
            </c:numRef>
          </c:cat>
          <c:val>
            <c:numRef>
              <c:f>Summary!$J$43:$J$76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4.3095361310641067E-6</c:v>
                </c:pt>
                <c:pt idx="8">
                  <c:v>4.4611568359442799E-6</c:v>
                </c:pt>
                <c:pt idx="9">
                  <c:v>3.7261680236877481E-6</c:v>
                </c:pt>
                <c:pt idx="10">
                  <c:v>-6.4103880921928535E-5</c:v>
                </c:pt>
                <c:pt idx="11">
                  <c:v>-3.9363204947795438E-5</c:v>
                </c:pt>
                <c:pt idx="12">
                  <c:v>1.4486818561953996E-4</c:v>
                </c:pt>
                <c:pt idx="13">
                  <c:v>3.8163609844765745E-4</c:v>
                </c:pt>
                <c:pt idx="14">
                  <c:v>-1.1614896521849882E-4</c:v>
                </c:pt>
                <c:pt idx="15">
                  <c:v>-7.6841446950237646E-4</c:v>
                </c:pt>
                <c:pt idx="16">
                  <c:v>4.1813641391774681E-5</c:v>
                </c:pt>
                <c:pt idx="17">
                  <c:v>-3.8436798662366822E-4</c:v>
                </c:pt>
                <c:pt idx="18">
                  <c:v>1.642461061105549E-2</c:v>
                </c:pt>
                <c:pt idx="19">
                  <c:v>3.0027135830801077E-2</c:v>
                </c:pt>
                <c:pt idx="20">
                  <c:v>4.2229716672305795E-2</c:v>
                </c:pt>
                <c:pt idx="21">
                  <c:v>5.8739658125987804E-2</c:v>
                </c:pt>
                <c:pt idx="22">
                  <c:v>7.3034594088460247E-2</c:v>
                </c:pt>
                <c:pt idx="23">
                  <c:v>8.5499071808693872E-2</c:v>
                </c:pt>
                <c:pt idx="24">
                  <c:v>8.0335570308964988E-2</c:v>
                </c:pt>
                <c:pt idx="25">
                  <c:v>7.9369707807658951E-2</c:v>
                </c:pt>
                <c:pt idx="26">
                  <c:v>7.4873236170294843E-2</c:v>
                </c:pt>
                <c:pt idx="27">
                  <c:v>7.6254815674066334E-2</c:v>
                </c:pt>
                <c:pt idx="28">
                  <c:v>7.2539389056823111E-2</c:v>
                </c:pt>
                <c:pt idx="29">
                  <c:v>6.8177983067628123E-2</c:v>
                </c:pt>
                <c:pt idx="30">
                  <c:v>6.7441647738646582E-2</c:v>
                </c:pt>
                <c:pt idx="31">
                  <c:v>6.0241248060793895E-2</c:v>
                </c:pt>
                <c:pt idx="32">
                  <c:v>5.6215529641630013E-2</c:v>
                </c:pt>
                <c:pt idx="33">
                  <c:v>5.0889019028101945E-2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Summary!$K$42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Summary!$A$43:$A$76</c:f>
              <c:numCache>
                <c:formatCode>General</c:formatCode>
                <c:ptCount val="3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</c:numCache>
            </c:numRef>
          </c:cat>
          <c:val>
            <c:numRef>
              <c:f>Summary!$K$43:$K$76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6.5964514051053413E-7</c:v>
                </c:pt>
                <c:pt idx="3">
                  <c:v>1.1239786377181815E-6</c:v>
                </c:pt>
                <c:pt idx="4">
                  <c:v>1.1690963712673863E-6</c:v>
                </c:pt>
                <c:pt idx="5">
                  <c:v>9.9891984706168557E-7</c:v>
                </c:pt>
                <c:pt idx="6">
                  <c:v>4.2073710537771092E-7</c:v>
                </c:pt>
                <c:pt idx="7">
                  <c:v>-3.7649655781901714E-7</c:v>
                </c:pt>
                <c:pt idx="8">
                  <c:v>-1.2894408377706057E-6</c:v>
                </c:pt>
                <c:pt idx="9">
                  <c:v>-2.2380189212967139E-6</c:v>
                </c:pt>
                <c:pt idx="10">
                  <c:v>3.2153736799767074E-6</c:v>
                </c:pt>
                <c:pt idx="11">
                  <c:v>2.9538615003543711E-5</c:v>
                </c:pt>
                <c:pt idx="12">
                  <c:v>-7.4279074573901926E-4</c:v>
                </c:pt>
                <c:pt idx="13">
                  <c:v>-2.241033343521881E-3</c:v>
                </c:pt>
                <c:pt idx="14">
                  <c:v>-4.3598457113974698E-3</c:v>
                </c:pt>
                <c:pt idx="15">
                  <c:v>-7.1291387795546779E-3</c:v>
                </c:pt>
                <c:pt idx="16">
                  <c:v>-1.0138758254086944E-2</c:v>
                </c:pt>
                <c:pt idx="17">
                  <c:v>-1.3380623652782808E-2</c:v>
                </c:pt>
                <c:pt idx="18">
                  <c:v>-1.556680100910024E-2</c:v>
                </c:pt>
                <c:pt idx="19">
                  <c:v>-1.7021017438854535E-2</c:v>
                </c:pt>
                <c:pt idx="20">
                  <c:v>-1.8343013953200371E-2</c:v>
                </c:pt>
                <c:pt idx="21">
                  <c:v>-1.967780918587958E-2</c:v>
                </c:pt>
                <c:pt idx="22">
                  <c:v>-2.1054401564478242E-2</c:v>
                </c:pt>
                <c:pt idx="23">
                  <c:v>-2.1292302426485499E-2</c:v>
                </c:pt>
                <c:pt idx="24">
                  <c:v>-2.232879361407758E-2</c:v>
                </c:pt>
                <c:pt idx="25">
                  <c:v>-2.29561900002484E-2</c:v>
                </c:pt>
                <c:pt idx="26">
                  <c:v>-2.3405276725722124E-2</c:v>
                </c:pt>
                <c:pt idx="27">
                  <c:v>-2.2828769080171729E-2</c:v>
                </c:pt>
                <c:pt idx="28">
                  <c:v>-2.2156794804235158E-2</c:v>
                </c:pt>
                <c:pt idx="29">
                  <c:v>-2.1413062701881369E-2</c:v>
                </c:pt>
                <c:pt idx="30">
                  <c:v>-2.0940280321876337E-2</c:v>
                </c:pt>
                <c:pt idx="31">
                  <c:v>-2.0833441049013524E-2</c:v>
                </c:pt>
                <c:pt idx="32">
                  <c:v>-2.0725625027566807E-2</c:v>
                </c:pt>
                <c:pt idx="33">
                  <c:v>-2.0292643359030249E-2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Summary!$L$42</c:f>
              <c:strCache>
                <c:ptCount val="1"/>
                <c:pt idx="0">
                  <c:v>Employment</c:v>
                </c:pt>
              </c:strCache>
            </c:strRef>
          </c:tx>
          <c:marker>
            <c:symbol val="none"/>
          </c:marker>
          <c:cat>
            <c:numRef>
              <c:f>Summary!$A$43:$A$76</c:f>
              <c:numCache>
                <c:formatCode>General</c:formatCode>
                <c:ptCount val="3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</c:numCache>
            </c:numRef>
          </c:cat>
          <c:val>
            <c:numRef>
              <c:f>Summary!$L$43:$L$76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-1.3764211703737317E-7</c:v>
                </c:pt>
                <c:pt idx="3">
                  <c:v>-4.3218227885333249E-7</c:v>
                </c:pt>
                <c:pt idx="4">
                  <c:v>-8.7924565295161017E-7</c:v>
                </c:pt>
                <c:pt idx="5">
                  <c:v>-1.4702917707776209E-6</c:v>
                </c:pt>
                <c:pt idx="6">
                  <c:v>-2.175615041899448E-6</c:v>
                </c:pt>
                <c:pt idx="7">
                  <c:v>-2.949806191421267E-6</c:v>
                </c:pt>
                <c:pt idx="8">
                  <c:v>-3.6951334317913975E-6</c:v>
                </c:pt>
                <c:pt idx="9">
                  <c:v>-4.4254648616792736E-6</c:v>
                </c:pt>
                <c:pt idx="10">
                  <c:v>-4.1334007403470707E-6</c:v>
                </c:pt>
                <c:pt idx="11">
                  <c:v>-4.7832326832697447E-6</c:v>
                </c:pt>
                <c:pt idx="12">
                  <c:v>-3.0414796640010344E-5</c:v>
                </c:pt>
                <c:pt idx="13">
                  <c:v>-1.0644305439577728E-4</c:v>
                </c:pt>
                <c:pt idx="14">
                  <c:v>-2.5337144404125045E-4</c:v>
                </c:pt>
                <c:pt idx="15">
                  <c:v>-4.8477073558195194E-4</c:v>
                </c:pt>
                <c:pt idx="16">
                  <c:v>-8.046652578553859E-4</c:v>
                </c:pt>
                <c:pt idx="17">
                  <c:v>-1.2162222608834705E-3</c:v>
                </c:pt>
                <c:pt idx="18">
                  <c:v>-1.7014741387165744E-3</c:v>
                </c:pt>
                <c:pt idx="19">
                  <c:v>-2.2272278330236484E-3</c:v>
                </c:pt>
                <c:pt idx="20">
                  <c:v>-2.7819371533921444E-3</c:v>
                </c:pt>
                <c:pt idx="21">
                  <c:v>-3.3665549465755618E-3</c:v>
                </c:pt>
                <c:pt idx="22">
                  <c:v>-3.9050170974358478E-3</c:v>
                </c:pt>
                <c:pt idx="23">
                  <c:v>-4.3230132033232893E-3</c:v>
                </c:pt>
                <c:pt idx="24">
                  <c:v>-4.642814928421779E-3</c:v>
                </c:pt>
                <c:pt idx="25">
                  <c:v>-4.8730297772464626E-3</c:v>
                </c:pt>
                <c:pt idx="26">
                  <c:v>-5.0388541999200065E-3</c:v>
                </c:pt>
                <c:pt idx="27">
                  <c:v>-5.1822917610404584E-3</c:v>
                </c:pt>
                <c:pt idx="28">
                  <c:v>-5.3076160229914571E-3</c:v>
                </c:pt>
                <c:pt idx="29">
                  <c:v>-5.4149390726757618E-3</c:v>
                </c:pt>
                <c:pt idx="30">
                  <c:v>-5.5187834188845653E-3</c:v>
                </c:pt>
                <c:pt idx="31">
                  <c:v>-5.6265430003359374E-3</c:v>
                </c:pt>
                <c:pt idx="32">
                  <c:v>-5.7393452258630573E-3</c:v>
                </c:pt>
                <c:pt idx="33">
                  <c:v>-5.8423562752519809E-3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Summary!$M$42</c:f>
              <c:strCache>
                <c:ptCount val="1"/>
                <c:pt idx="0">
                  <c:v>Investment</c:v>
                </c:pt>
              </c:strCache>
            </c:strRef>
          </c:tx>
          <c:marker>
            <c:symbol val="none"/>
          </c:marker>
          <c:cat>
            <c:numRef>
              <c:f>Summary!$A$43:$A$76</c:f>
              <c:numCache>
                <c:formatCode>General</c:formatCode>
                <c:ptCount val="3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</c:numCache>
            </c:numRef>
          </c:cat>
          <c:val>
            <c:numRef>
              <c:f>Summary!$M$43:$M$76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-3.5503197326747227E-4</c:v>
                </c:pt>
                <c:pt idx="10">
                  <c:v>-7.5581737510055369E-4</c:v>
                </c:pt>
                <c:pt idx="11">
                  <c:v>3.3566078441084279E-2</c:v>
                </c:pt>
                <c:pt idx="12">
                  <c:v>9.5238432620482705E-2</c:v>
                </c:pt>
                <c:pt idx="13">
                  <c:v>0.17601049056442908</c:v>
                </c:pt>
                <c:pt idx="14">
                  <c:v>0.27619576766560372</c:v>
                </c:pt>
                <c:pt idx="15">
                  <c:v>0.36649727489251527</c:v>
                </c:pt>
                <c:pt idx="16">
                  <c:v>0.45158517705487111</c:v>
                </c:pt>
                <c:pt idx="17">
                  <c:v>0.48787952249256494</c:v>
                </c:pt>
                <c:pt idx="18">
                  <c:v>0.45973282397982662</c:v>
                </c:pt>
                <c:pt idx="19">
                  <c:v>0.43349535817911544</c:v>
                </c:pt>
                <c:pt idx="20">
                  <c:v>0.42559437244539389</c:v>
                </c:pt>
                <c:pt idx="21">
                  <c:v>0.39515554263558461</c:v>
                </c:pt>
                <c:pt idx="22">
                  <c:v>0.34707786499589921</c:v>
                </c:pt>
                <c:pt idx="23">
                  <c:v>0.31588669636594058</c:v>
                </c:pt>
                <c:pt idx="24">
                  <c:v>0.29080703889374737</c:v>
                </c:pt>
                <c:pt idx="25">
                  <c:v>0.2675960623818332</c:v>
                </c:pt>
                <c:pt idx="26">
                  <c:v>0.24819133780567038</c:v>
                </c:pt>
                <c:pt idx="27">
                  <c:v>0.2296355655090403</c:v>
                </c:pt>
                <c:pt idx="28">
                  <c:v>0.21868295368203428</c:v>
                </c:pt>
                <c:pt idx="29">
                  <c:v>0.21205832430150551</c:v>
                </c:pt>
                <c:pt idx="30">
                  <c:v>0.20868896877375476</c:v>
                </c:pt>
                <c:pt idx="31">
                  <c:v>0.20856215493009134</c:v>
                </c:pt>
                <c:pt idx="32">
                  <c:v>0.2079289785819749</c:v>
                </c:pt>
                <c:pt idx="3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46254880"/>
        <c:axId val="-246255968"/>
      </c:lineChart>
      <c:catAx>
        <c:axId val="-24625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46255968"/>
        <c:crosses val="autoZero"/>
        <c:auto val="1"/>
        <c:lblAlgn val="ctr"/>
        <c:lblOffset val="100"/>
        <c:noMultiLvlLbl val="0"/>
      </c:catAx>
      <c:valAx>
        <c:axId val="-246255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Deviation from base</a:t>
                </a: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-246254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Summary!$AI$45</c:f>
              <c:strCache>
                <c:ptCount val="1"/>
                <c:pt idx="0">
                  <c:v>max % deviation price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Summary!$AJ$46:$AJ$48</c:f>
              <c:numCache>
                <c:formatCode>0.000%</c:formatCode>
                <c:ptCount val="3"/>
                <c:pt idx="0">
                  <c:v>-1.8730059037102009E-3</c:v>
                </c:pt>
                <c:pt idx="1">
                  <c:v>2.0292643359030249E-2</c:v>
                </c:pt>
                <c:pt idx="2">
                  <c:v>1.3340756242336438E-2</c:v>
                </c:pt>
              </c:numCache>
            </c:numRef>
          </c:xVal>
          <c:yVal>
            <c:numRef>
              <c:f>Summary!$AI$46:$AI$48</c:f>
              <c:numCache>
                <c:formatCode>0.000%</c:formatCode>
                <c:ptCount val="3"/>
                <c:pt idx="0">
                  <c:v>2.527498925260363E-2</c:v>
                </c:pt>
                <c:pt idx="1">
                  <c:v>8.5499071808693872E-2</c:v>
                </c:pt>
                <c:pt idx="2">
                  <c:v>0.21587719671078864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46264128"/>
        <c:axId val="-246253248"/>
      </c:scatterChart>
      <c:valAx>
        <c:axId val="-24626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6253248"/>
        <c:crosses val="autoZero"/>
        <c:crossBetween val="midCat"/>
      </c:valAx>
      <c:valAx>
        <c:axId val="-24625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626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Summary!$AJ$45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Mid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Worst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Summary!$AI$46:$AI$48</c:f>
              <c:numCache>
                <c:formatCode>0.000%</c:formatCode>
                <c:ptCount val="3"/>
                <c:pt idx="0">
                  <c:v>2.527498925260363E-2</c:v>
                </c:pt>
                <c:pt idx="1">
                  <c:v>8.5499071808693872E-2</c:v>
                </c:pt>
                <c:pt idx="2">
                  <c:v>0.21587719671078864</c:v>
                </c:pt>
              </c:numCache>
            </c:numRef>
          </c:xVal>
          <c:yVal>
            <c:numRef>
              <c:f>Summary!$AJ$46:$AJ$48</c:f>
              <c:numCache>
                <c:formatCode>0.000%</c:formatCode>
                <c:ptCount val="3"/>
                <c:pt idx="0">
                  <c:v>-1.8730059037102009E-3</c:v>
                </c:pt>
                <c:pt idx="1">
                  <c:v>2.0292643359030249E-2</c:v>
                </c:pt>
                <c:pt idx="2">
                  <c:v>1.3340756242336438E-2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46259232"/>
        <c:axId val="-246241280"/>
      </c:scatterChart>
      <c:valAx>
        <c:axId val="-24625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Maximum % Price Increase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6241280"/>
        <c:crosses val="autoZero"/>
        <c:crossBetween val="midCat"/>
      </c:valAx>
      <c:valAx>
        <c:axId val="-2462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2030 GDP Loss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625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107829</xdr:colOff>
      <xdr:row>40</xdr:row>
      <xdr:rowOff>59905</xdr:rowOff>
    </xdr:from>
    <xdr:to>
      <xdr:col>32</xdr:col>
      <xdr:colOff>35943</xdr:colOff>
      <xdr:row>75</xdr:row>
      <xdr:rowOff>167735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206191</xdr:colOff>
      <xdr:row>77</xdr:row>
      <xdr:rowOff>176045</xdr:rowOff>
    </xdr:from>
    <xdr:to>
      <xdr:col>14</xdr:col>
      <xdr:colOff>407359</xdr:colOff>
      <xdr:row>109</xdr:row>
      <xdr:rowOff>131792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290834</xdr:colOff>
      <xdr:row>77</xdr:row>
      <xdr:rowOff>143580</xdr:rowOff>
    </xdr:from>
    <xdr:to>
      <xdr:col>26</xdr:col>
      <xdr:colOff>479246</xdr:colOff>
      <xdr:row>104</xdr:row>
      <xdr:rowOff>71887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596900</xdr:colOff>
      <xdr:row>51</xdr:row>
      <xdr:rowOff>120648</xdr:rowOff>
    </xdr:from>
    <xdr:to>
      <xdr:col>40</xdr:col>
      <xdr:colOff>292100</xdr:colOff>
      <xdr:row>71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152400</xdr:colOff>
      <xdr:row>40</xdr:row>
      <xdr:rowOff>31748</xdr:rowOff>
    </xdr:from>
    <xdr:to>
      <xdr:col>25</xdr:col>
      <xdr:colOff>330200</xdr:colOff>
      <xdr:row>59</xdr:row>
      <xdr:rowOff>139699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outpu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0output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0outpu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ex"/>
      <sheetName val="Growth"/>
      <sheetName val="Jobs"/>
      <sheetName val="Welfare"/>
      <sheetName val="Electricity"/>
      <sheetName val="Emissions"/>
      <sheetName val="RawEmissions"/>
      <sheetName val="WorkEmissions"/>
      <sheetName val="WorkWelfare"/>
      <sheetName val="RawWelfare"/>
      <sheetName val="RawGrowth"/>
      <sheetName val="WorkGrowth"/>
      <sheetName val="RawElectricity"/>
      <sheetName val="WorkElectricity"/>
      <sheetName val="WorkJobs"/>
      <sheetName val="RawJo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C11">
            <v>432.423583182176</v>
          </cell>
        </row>
      </sheetData>
      <sheetData sheetId="8" refreshError="1"/>
      <sheetData sheetId="9" refreshError="1"/>
      <sheetData sheetId="10">
        <row r="11">
          <cell r="C11">
            <v>46.877000000000002</v>
          </cell>
        </row>
      </sheetData>
      <sheetData sheetId="11">
        <row r="11">
          <cell r="D11">
            <v>3.6283943152768838</v>
          </cell>
        </row>
        <row r="171">
          <cell r="C171">
            <v>1763.1558581692218</v>
          </cell>
          <cell r="D171">
            <v>1763.1558581692218</v>
          </cell>
        </row>
        <row r="172">
          <cell r="C172">
            <v>1828.9429937824284</v>
          </cell>
          <cell r="D172">
            <v>1828.9429937824414</v>
          </cell>
        </row>
        <row r="173">
          <cell r="C173">
            <v>1801.9088852597979</v>
          </cell>
          <cell r="D173">
            <v>1801.9089561100411</v>
          </cell>
        </row>
        <row r="174">
          <cell r="C174">
            <v>1862.1071900654383</v>
          </cell>
          <cell r="D174">
            <v>1862.1073148056848</v>
          </cell>
        </row>
        <row r="175">
          <cell r="C175">
            <v>1924.9901493502327</v>
          </cell>
          <cell r="D175">
            <v>1924.9902835494809</v>
          </cell>
        </row>
        <row r="176">
          <cell r="C176">
            <v>1977.1639467336802</v>
          </cell>
          <cell r="D176">
            <v>1977.1640639875661</v>
          </cell>
        </row>
        <row r="177">
          <cell r="C177">
            <v>2024.9114574002674</v>
          </cell>
          <cell r="D177">
            <v>2024.9723501218355</v>
          </cell>
        </row>
        <row r="178">
          <cell r="C178">
            <v>2073.0854919156982</v>
          </cell>
          <cell r="D178">
            <v>2073.2073581918457</v>
          </cell>
        </row>
        <row r="179">
          <cell r="C179">
            <v>2135.5476024070272</v>
          </cell>
          <cell r="D179">
            <v>2135.7225445939043</v>
          </cell>
        </row>
        <row r="180">
          <cell r="C180">
            <v>2204.5240645204176</v>
          </cell>
          <cell r="D180">
            <v>2204.7716449527529</v>
          </cell>
        </row>
        <row r="181">
          <cell r="C181">
            <v>2276.8523776656916</v>
          </cell>
          <cell r="D181">
            <v>2277.1020777296435</v>
          </cell>
        </row>
        <row r="182">
          <cell r="C182">
            <v>2351.4306705650915</v>
          </cell>
          <cell r="D182">
            <v>2351.661175837005</v>
          </cell>
        </row>
        <row r="183">
          <cell r="C183">
            <v>2433.3950281180432</v>
          </cell>
          <cell r="D183">
            <v>2433.6531762453264</v>
          </cell>
        </row>
        <row r="184">
          <cell r="C184">
            <v>2520.5406882533848</v>
          </cell>
          <cell r="D184">
            <v>2518.8493336248594</v>
          </cell>
        </row>
        <row r="185">
          <cell r="C185">
            <v>2610.5679654303917</v>
          </cell>
          <cell r="D185">
            <v>2606.757352311372</v>
          </cell>
        </row>
        <row r="186">
          <cell r="C186">
            <v>2703.7511022688527</v>
          </cell>
          <cell r="D186">
            <v>2698.6227177844203</v>
          </cell>
        </row>
        <row r="187">
          <cell r="C187">
            <v>2799.3974576103737</v>
          </cell>
          <cell r="D187">
            <v>2796.4084071797483</v>
          </cell>
        </row>
        <row r="188">
          <cell r="C188">
            <v>2895.9193379754643</v>
          </cell>
          <cell r="D188">
            <v>2895.5897514462695</v>
          </cell>
        </row>
        <row r="189">
          <cell r="C189">
            <v>2992.738647376093</v>
          </cell>
          <cell r="D189">
            <v>3000.0318787686369</v>
          </cell>
        </row>
        <row r="190">
          <cell r="C190">
            <v>3097.7438944617516</v>
          </cell>
          <cell r="D190">
            <v>3107.6366804099634</v>
          </cell>
        </row>
        <row r="191">
          <cell r="C191">
            <v>3211.1943202016409</v>
          </cell>
          <cell r="D191">
            <v>3218.6629791654482</v>
          </cell>
        </row>
        <row r="192">
          <cell r="C192">
            <v>3334.4996602902679</v>
          </cell>
          <cell r="D192">
            <v>3342.9417283154453</v>
          </cell>
        </row>
        <row r="193">
          <cell r="C193">
            <v>3466.2735667037696</v>
          </cell>
          <cell r="D193">
            <v>3474.1303212455086</v>
          </cell>
        </row>
        <row r="194">
          <cell r="C194">
            <v>3607.1467752312165</v>
          </cell>
          <cell r="D194">
            <v>3615.6340947440322</v>
          </cell>
        </row>
        <row r="195">
          <cell r="C195">
            <v>3755.3463909665297</v>
          </cell>
          <cell r="D195">
            <v>3762.5164628466378</v>
          </cell>
        </row>
        <row r="196">
          <cell r="C196">
            <v>3911.7518481842112</v>
          </cell>
          <cell r="D196">
            <v>3918.8093595096611</v>
          </cell>
        </row>
        <row r="197">
          <cell r="C197">
            <v>4071.7504148517642</v>
          </cell>
          <cell r="D197">
            <v>4079.3362757256136</v>
          </cell>
        </row>
        <row r="198">
          <cell r="C198">
            <v>4238.3828978911461</v>
          </cell>
          <cell r="D198">
            <v>4245.8056779430808</v>
          </cell>
        </row>
        <row r="199">
          <cell r="C199">
            <v>4409.3186966847688</v>
          </cell>
          <cell r="D199">
            <v>4415.7458079953685</v>
          </cell>
        </row>
        <row r="200">
          <cell r="C200">
            <v>4589.2488080468938</v>
          </cell>
          <cell r="D200">
            <v>4595.4738187832099</v>
          </cell>
        </row>
        <row r="201">
          <cell r="C201">
            <v>4777.9936469234826</v>
          </cell>
          <cell r="D201">
            <v>4784.6029059535103</v>
          </cell>
        </row>
        <row r="202">
          <cell r="C202">
            <v>4977.369723978506</v>
          </cell>
          <cell r="D202">
            <v>4984.4507496881606</v>
          </cell>
        </row>
        <row r="203">
          <cell r="C203">
            <v>5193.3742265658684</v>
          </cell>
          <cell r="D203">
            <v>5201.9142635486924</v>
          </cell>
        </row>
        <row r="204">
          <cell r="C204">
            <v>5424.600330906198</v>
          </cell>
          <cell r="D204">
            <v>5434.7606393512542</v>
          </cell>
        </row>
      </sheetData>
      <sheetData sheetId="12" refreshError="1"/>
      <sheetData sheetId="13">
        <row r="11">
          <cell r="C11">
            <v>249.54100000000003</v>
          </cell>
        </row>
      </sheetData>
      <sheetData sheetId="14" refreshError="1">
        <row r="9">
          <cell r="O9">
            <v>25.600709981148796</v>
          </cell>
          <cell r="P9">
            <v>25.600709981148796</v>
          </cell>
          <cell r="AA9">
            <v>0.43598187605289535</v>
          </cell>
          <cell r="AB9">
            <v>0.43598187605289535</v>
          </cell>
        </row>
        <row r="10">
          <cell r="O10">
            <v>31.103550057283368</v>
          </cell>
          <cell r="P10">
            <v>31.103550057283368</v>
          </cell>
          <cell r="AA10">
            <v>3.2225120527073665</v>
          </cell>
          <cell r="AB10">
            <v>3.2225120527073665</v>
          </cell>
        </row>
        <row r="11">
          <cell r="O11">
            <v>38.300850864779221</v>
          </cell>
          <cell r="P11">
            <v>38.300850864779221</v>
          </cell>
          <cell r="AA11">
            <v>5.6877953860407002</v>
          </cell>
          <cell r="AB11">
            <v>5.6877953860407002</v>
          </cell>
        </row>
        <row r="12">
          <cell r="O12">
            <v>44.815155559318306</v>
          </cell>
          <cell r="P12">
            <v>44.815155559318306</v>
          </cell>
          <cell r="AA12">
            <v>13.18043567968769</v>
          </cell>
          <cell r="AB12">
            <v>13.180435679687701</v>
          </cell>
        </row>
        <row r="13">
          <cell r="O13">
            <v>53.166225663544353</v>
          </cell>
          <cell r="P13">
            <v>53.166225663544353</v>
          </cell>
          <cell r="AA13">
            <v>19.327706124202169</v>
          </cell>
          <cell r="AB13">
            <v>19.327706124202177</v>
          </cell>
        </row>
        <row r="14">
          <cell r="O14">
            <v>58.479823411446475</v>
          </cell>
          <cell r="P14">
            <v>58.479823411446475</v>
          </cell>
          <cell r="AA14">
            <v>42.121277884221414</v>
          </cell>
          <cell r="AB14">
            <v>41.805486171621666</v>
          </cell>
        </row>
        <row r="15">
          <cell r="O15">
            <v>59.888307684773558</v>
          </cell>
          <cell r="P15">
            <v>59.888307684773558</v>
          </cell>
          <cell r="AA15">
            <v>46.292689118195561</v>
          </cell>
          <cell r="AB15">
            <v>45.976897405595814</v>
          </cell>
        </row>
        <row r="16">
          <cell r="O16">
            <v>60.444712466904683</v>
          </cell>
          <cell r="P16">
            <v>60.444205025253673</v>
          </cell>
          <cell r="AA16">
            <v>43.058164044245856</v>
          </cell>
          <cell r="AB16">
            <v>42.742372331646102</v>
          </cell>
        </row>
        <row r="17">
          <cell r="O17">
            <v>63.94348316094208</v>
          </cell>
          <cell r="P17">
            <v>63.942432052096422</v>
          </cell>
          <cell r="AA17">
            <v>33.664213412566234</v>
          </cell>
          <cell r="AB17">
            <v>33.34854226388309</v>
          </cell>
        </row>
        <row r="18">
          <cell r="O18">
            <v>64.626114612829255</v>
          </cell>
          <cell r="P18">
            <v>64.624428867256611</v>
          </cell>
          <cell r="AA18">
            <v>28.40749478823389</v>
          </cell>
          <cell r="AB18">
            <v>28.407822106849409</v>
          </cell>
        </row>
        <row r="19">
          <cell r="O19">
            <v>65.257059977240473</v>
          </cell>
          <cell r="P19">
            <v>65.252844543748239</v>
          </cell>
          <cell r="AA19">
            <v>27.797285347286177</v>
          </cell>
          <cell r="AB19">
            <v>27.795221559711312</v>
          </cell>
        </row>
        <row r="20">
          <cell r="O20">
            <v>65.262353567528649</v>
          </cell>
          <cell r="P20">
            <v>65.270869056857308</v>
          </cell>
          <cell r="AA20">
            <v>20.832057681850831</v>
          </cell>
          <cell r="AB20">
            <v>20.827520247721512</v>
          </cell>
        </row>
        <row r="21">
          <cell r="O21">
            <v>65.349823224977754</v>
          </cell>
          <cell r="P21">
            <v>65.35237399637947</v>
          </cell>
          <cell r="AA21">
            <v>26.532975101277671</v>
          </cell>
          <cell r="AB21">
            <v>36.323940685092253</v>
          </cell>
        </row>
        <row r="22">
          <cell r="O22">
            <v>68.453711538545349</v>
          </cell>
          <cell r="P22">
            <v>68.455424647667172</v>
          </cell>
          <cell r="AA22">
            <v>47.436303922253174</v>
          </cell>
          <cell r="AB22">
            <v>58.009871444746615</v>
          </cell>
        </row>
        <row r="23">
          <cell r="O23">
            <v>70.113611892823272</v>
          </cell>
          <cell r="P23">
            <v>70.113178909721725</v>
          </cell>
          <cell r="AA23">
            <v>68.589567148210264</v>
          </cell>
          <cell r="AB23">
            <v>74.921471031931233</v>
          </cell>
        </row>
        <row r="24">
          <cell r="O24">
            <v>71.971098192965087</v>
          </cell>
          <cell r="P24">
            <v>71.930606883221714</v>
          </cell>
          <cell r="AA24">
            <v>93.416317077866879</v>
          </cell>
          <cell r="AB24">
            <v>82.87797948636053</v>
          </cell>
        </row>
        <row r="25">
          <cell r="O25">
            <v>73.961042468183095</v>
          </cell>
          <cell r="P25">
            <v>73.984610880986935</v>
          </cell>
          <cell r="AA25">
            <v>121.62580705815293</v>
          </cell>
          <cell r="AB25">
            <v>113.90686556311408</v>
          </cell>
        </row>
        <row r="26">
          <cell r="O26">
            <v>75.726214735058662</v>
          </cell>
          <cell r="P26">
            <v>75.69291283596273</v>
          </cell>
          <cell r="AA26">
            <v>160.62552760129128</v>
          </cell>
          <cell r="AB26">
            <v>136.62068491047501</v>
          </cell>
        </row>
        <row r="27">
          <cell r="O27">
            <v>76.314066916796534</v>
          </cell>
          <cell r="P27">
            <v>77.205360469376302</v>
          </cell>
          <cell r="AA27">
            <v>166.61576175858283</v>
          </cell>
          <cell r="AB27">
            <v>164.72664470519453</v>
          </cell>
        </row>
        <row r="28">
          <cell r="O28">
            <v>76.793883325217749</v>
          </cell>
          <cell r="P28">
            <v>78.73484790092833</v>
          </cell>
          <cell r="AA28">
            <v>154.39726584227606</v>
          </cell>
          <cell r="AB28">
            <v>174.16705183935559</v>
          </cell>
        </row>
        <row r="29">
          <cell r="O29">
            <v>78.035025882409457</v>
          </cell>
          <cell r="P29">
            <v>79.744695390212854</v>
          </cell>
          <cell r="AA29">
            <v>135.12569690313404</v>
          </cell>
          <cell r="AB29">
            <v>136.70087739672522</v>
          </cell>
        </row>
        <row r="30">
          <cell r="O30">
            <v>80.122694736639531</v>
          </cell>
          <cell r="P30">
            <v>81.296802195644034</v>
          </cell>
          <cell r="AA30">
            <v>129.40764256729204</v>
          </cell>
          <cell r="AB30">
            <v>121.23317076293038</v>
          </cell>
        </row>
        <row r="31">
          <cell r="O31">
            <v>81.735484719754055</v>
          </cell>
          <cell r="P31">
            <v>82.233221793947052</v>
          </cell>
          <cell r="AA31">
            <v>119.84158652927117</v>
          </cell>
          <cell r="AB31">
            <v>105.48039579842234</v>
          </cell>
        </row>
        <row r="32">
          <cell r="O32">
            <v>83.224374675721606</v>
          </cell>
          <cell r="P32">
            <v>83.147415889948732</v>
          </cell>
          <cell r="AA32">
            <v>118.46323199549917</v>
          </cell>
          <cell r="AB32">
            <v>113.54162540115438</v>
          </cell>
        </row>
        <row r="33">
          <cell r="O33">
            <v>83.030463154563463</v>
          </cell>
          <cell r="P33">
            <v>83.227007142533139</v>
          </cell>
          <cell r="AA33">
            <v>111.37639482446195</v>
          </cell>
          <cell r="AB33">
            <v>112.31113333379164</v>
          </cell>
        </row>
        <row r="34">
          <cell r="O34">
            <v>82.901288873048998</v>
          </cell>
          <cell r="P34">
            <v>83.220707471990224</v>
          </cell>
          <cell r="AA34">
            <v>128.26252622974945</v>
          </cell>
          <cell r="AB34">
            <v>127.71786330530151</v>
          </cell>
        </row>
        <row r="35">
          <cell r="O35">
            <v>82.822142463846561</v>
          </cell>
          <cell r="P35">
            <v>83.293206242315463</v>
          </cell>
          <cell r="AA35">
            <v>131.81000477346944</v>
          </cell>
          <cell r="AB35">
            <v>132.11030620558842</v>
          </cell>
        </row>
        <row r="36">
          <cell r="O36">
            <v>82.91556849051635</v>
          </cell>
          <cell r="P36">
            <v>83.260974554216418</v>
          </cell>
          <cell r="AA36">
            <v>148.93302994956605</v>
          </cell>
          <cell r="AB36">
            <v>154.06384679860636</v>
          </cell>
        </row>
        <row r="37">
          <cell r="O37">
            <v>82.885227169386908</v>
          </cell>
          <cell r="P37">
            <v>83.130602861706421</v>
          </cell>
          <cell r="AA37">
            <v>144.37188161706396</v>
          </cell>
          <cell r="AB37">
            <v>147.75209474521657</v>
          </cell>
        </row>
        <row r="38">
          <cell r="O38">
            <v>82.697226782385556</v>
          </cell>
          <cell r="P38">
            <v>82.8528422370849</v>
          </cell>
          <cell r="AA38">
            <v>138.37537990610204</v>
          </cell>
          <cell r="AB38">
            <v>135.54053980373916</v>
          </cell>
        </row>
        <row r="39">
          <cell r="O39">
            <v>82.787399833711731</v>
          </cell>
          <cell r="P39">
            <v>82.970771022940809</v>
          </cell>
          <cell r="AA39">
            <v>132.31459913407022</v>
          </cell>
          <cell r="AB39">
            <v>129.44724925922864</v>
          </cell>
        </row>
        <row r="40">
          <cell r="O40">
            <v>83.129308050686774</v>
          </cell>
          <cell r="P40">
            <v>83.099866310839488</v>
          </cell>
          <cell r="AA40">
            <v>91.094298859670303</v>
          </cell>
          <cell r="AB40">
            <v>87.215933922638868</v>
          </cell>
        </row>
        <row r="41">
          <cell r="O41">
            <v>82.943312212324244</v>
          </cell>
          <cell r="P41">
            <v>83.242439719814627</v>
          </cell>
          <cell r="AA41">
            <v>73.121401410253128</v>
          </cell>
          <cell r="AB41">
            <v>69.535438018853498</v>
          </cell>
        </row>
        <row r="42">
          <cell r="O42">
            <v>83.24382562976848</v>
          </cell>
          <cell r="P42">
            <v>83.349790648125051</v>
          </cell>
          <cell r="AA42">
            <v>166.06814650754691</v>
          </cell>
          <cell r="AB42">
            <v>165.89936691586445</v>
          </cell>
        </row>
      </sheetData>
      <sheetData sheetId="15" refreshError="1">
        <row r="8">
          <cell r="C8">
            <v>12.065571866086829</v>
          </cell>
          <cell r="D8">
            <v>12.065571866086829</v>
          </cell>
        </row>
        <row r="9">
          <cell r="C9">
            <v>12.165001658116839</v>
          </cell>
          <cell r="D9">
            <v>12.165001658116839</v>
          </cell>
        </row>
        <row r="10">
          <cell r="C10">
            <v>12.258836700298209</v>
          </cell>
          <cell r="D10">
            <v>12.258836599713156</v>
          </cell>
        </row>
        <row r="11">
          <cell r="C11">
            <v>12.369284296656593</v>
          </cell>
          <cell r="D11">
            <v>12.369283977884836</v>
          </cell>
        </row>
        <row r="12">
          <cell r="C12">
            <v>12.493810583594254</v>
          </cell>
          <cell r="D12">
            <v>12.493809928393315</v>
          </cell>
        </row>
        <row r="13">
          <cell r="C13">
            <v>12.628079986408958</v>
          </cell>
          <cell r="D13">
            <v>12.628078879228056</v>
          </cell>
        </row>
        <row r="14">
          <cell r="C14">
            <v>12.769828515759496</v>
          </cell>
          <cell r="D14">
            <v>12.769839884066608</v>
          </cell>
        </row>
        <row r="15">
          <cell r="C15">
            <v>12.918403053705868</v>
          </cell>
          <cell r="D15">
            <v>12.918438586250113</v>
          </cell>
        </row>
        <row r="16">
          <cell r="C16">
            <v>13.077075647256988</v>
          </cell>
          <cell r="D16">
            <v>13.077150491641072</v>
          </cell>
        </row>
        <row r="17">
          <cell r="C17">
            <v>13.246456957758408</v>
          </cell>
          <cell r="D17">
            <v>13.246576161431232</v>
          </cell>
        </row>
        <row r="18">
          <cell r="C18">
            <v>13.426441164115467</v>
          </cell>
          <cell r="D18">
            <v>13.426601515336348</v>
          </cell>
        </row>
        <row r="19">
          <cell r="C19">
            <v>13.615410888474097</v>
          </cell>
          <cell r="D19">
            <v>13.615627042232145</v>
          </cell>
        </row>
        <row r="20">
          <cell r="C20">
            <v>13.81457835995106</v>
          </cell>
          <cell r="D20">
            <v>13.81483010294607</v>
          </cell>
        </row>
        <row r="21">
          <cell r="C21">
            <v>14.024332764315723</v>
          </cell>
          <cell r="D21">
            <v>14.024307516152241</v>
          </cell>
        </row>
        <row r="22">
          <cell r="C22">
            <v>14.244608583779183</v>
          </cell>
          <cell r="D22">
            <v>14.243934800579737</v>
          </cell>
        </row>
        <row r="23">
          <cell r="C23">
            <v>14.475430015749271</v>
          </cell>
          <cell r="D23">
            <v>14.473920124537123</v>
          </cell>
        </row>
        <row r="24">
          <cell r="C24">
            <v>14.716688259559666</v>
          </cell>
          <cell r="D24">
            <v>14.714775603767633</v>
          </cell>
        </row>
        <row r="25">
          <cell r="C25">
            <v>14.968053148783412</v>
          </cell>
          <cell r="D25">
            <v>14.966232272083124</v>
          </cell>
        </row>
        <row r="26">
          <cell r="C26">
            <v>15.229871714736179</v>
          </cell>
          <cell r="D26">
            <v>15.228936638178197</v>
          </cell>
        </row>
        <row r="27">
          <cell r="C27">
            <v>15.501953612935427</v>
          </cell>
          <cell r="D27">
            <v>15.50201320344504</v>
          </cell>
        </row>
        <row r="28">
          <cell r="C28">
            <v>15.785515022283374</v>
          </cell>
          <cell r="D28">
            <v>15.785995367095838</v>
          </cell>
        </row>
        <row r="29">
          <cell r="C29">
            <v>16.081234807664234</v>
          </cell>
          <cell r="D29">
            <v>16.082716190729716</v>
          </cell>
        </row>
        <row r="30">
          <cell r="C30">
            <v>16.390032409414534</v>
          </cell>
          <cell r="D30">
            <v>16.39297835001253</v>
          </cell>
        </row>
        <row r="31">
          <cell r="C31">
            <v>16.712252479013987</v>
          </cell>
          <cell r="D31">
            <v>16.717727467078657</v>
          </cell>
        </row>
        <row r="32">
          <cell r="C32">
            <v>17.048432579275893</v>
          </cell>
          <cell r="D32">
            <v>17.056631315004896</v>
          </cell>
        </row>
        <row r="33">
          <cell r="C33">
            <v>17.39940405348586</v>
          </cell>
          <cell r="D33">
            <v>17.410102801289</v>
          </cell>
        </row>
        <row r="34">
          <cell r="C34">
            <v>17.765214649539391</v>
          </cell>
          <cell r="D34">
            <v>17.77828720973028</v>
          </cell>
        </row>
        <row r="35">
          <cell r="C35">
            <v>18.146516130116954</v>
          </cell>
          <cell r="D35">
            <v>18.161823277449813</v>
          </cell>
        </row>
        <row r="36">
          <cell r="C36">
            <v>18.543535186057621</v>
          </cell>
          <cell r="D36">
            <v>18.560838205000575</v>
          </cell>
        </row>
        <row r="37">
          <cell r="C37">
            <v>18.957833018415371</v>
          </cell>
          <cell r="D37">
            <v>18.977038154386662</v>
          </cell>
        </row>
        <row r="38">
          <cell r="C38">
            <v>19.390757943050875</v>
          </cell>
          <cell r="D38">
            <v>19.411847152197911</v>
          </cell>
        </row>
        <row r="39">
          <cell r="C39">
            <v>19.842727459287989</v>
          </cell>
          <cell r="D39">
            <v>19.865729132808475</v>
          </cell>
        </row>
        <row r="40">
          <cell r="C40">
            <v>20.316427324013194</v>
          </cell>
          <cell r="D40">
            <v>20.341492109361258</v>
          </cell>
        </row>
        <row r="41">
          <cell r="C41">
            <v>20.813148981737413</v>
          </cell>
          <cell r="D41">
            <v>20.840447066654324</v>
          </cell>
        </row>
      </sheetData>
      <sheetData sheetId="16">
        <row r="11">
          <cell r="D11">
            <v>1.7496929623149748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ex"/>
      <sheetName val="Growth"/>
      <sheetName val="Jobs"/>
      <sheetName val="Welfare"/>
      <sheetName val="Electricity"/>
      <sheetName val="Emissions"/>
      <sheetName val="RawEmissions"/>
      <sheetName val="WorkEmissions"/>
      <sheetName val="WorkWelfare"/>
      <sheetName val="RawWelfare"/>
      <sheetName val="RawGrowth"/>
      <sheetName val="WorkGrowth"/>
      <sheetName val="RawElectricity"/>
      <sheetName val="WorkElectricity"/>
      <sheetName val="WorkJobs"/>
      <sheetName val="RawJo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C11">
            <v>432.423583182176</v>
          </cell>
        </row>
      </sheetData>
      <sheetData sheetId="8" refreshError="1"/>
      <sheetData sheetId="9" refreshError="1"/>
      <sheetData sheetId="10">
        <row r="11">
          <cell r="C11">
            <v>46.877000000000002</v>
          </cell>
        </row>
      </sheetData>
      <sheetData sheetId="11">
        <row r="11">
          <cell r="D11">
            <v>2.7035672707462766</v>
          </cell>
        </row>
      </sheetData>
      <sheetData sheetId="12" refreshError="1">
        <row r="9">
          <cell r="C9">
            <v>1763.1558581692218</v>
          </cell>
          <cell r="D9">
            <v>1763.1558581692218</v>
          </cell>
        </row>
        <row r="10">
          <cell r="C10">
            <v>1828.9429937824405</v>
          </cell>
          <cell r="D10">
            <v>1828.9429937824284</v>
          </cell>
        </row>
        <row r="11">
          <cell r="C11">
            <v>1801.9101511606095</v>
          </cell>
          <cell r="D11">
            <v>1801.9109414348093</v>
          </cell>
        </row>
        <row r="12">
          <cell r="C12">
            <v>1862.1094183866294</v>
          </cell>
          <cell r="D12">
            <v>1862.1108089965983</v>
          </cell>
        </row>
        <row r="13">
          <cell r="C13">
            <v>1924.6053083199745</v>
          </cell>
          <cell r="D13">
            <v>1924.606800842296</v>
          </cell>
        </row>
        <row r="14">
          <cell r="C14">
            <v>1976.3969811501004</v>
          </cell>
          <cell r="D14">
            <v>1976.3982866790614</v>
          </cell>
        </row>
        <row r="15">
          <cell r="C15">
            <v>2025.351555428342</v>
          </cell>
          <cell r="D15">
            <v>2025.352111456119</v>
          </cell>
        </row>
        <row r="16">
          <cell r="C16">
            <v>2074.8122343439009</v>
          </cell>
          <cell r="D16">
            <v>2074.8117022316878</v>
          </cell>
        </row>
        <row r="17">
          <cell r="C17">
            <v>2138.3466973287209</v>
          </cell>
          <cell r="D17">
            <v>2138.3446965267854</v>
          </cell>
        </row>
        <row r="18">
          <cell r="C18">
            <v>2204.4195669731885</v>
          </cell>
          <cell r="D18">
            <v>2204.4161345348334</v>
          </cell>
        </row>
        <row r="19">
          <cell r="C19">
            <v>2271.5758193663901</v>
          </cell>
          <cell r="D19">
            <v>2271.5736422550222</v>
          </cell>
        </row>
        <row r="20">
          <cell r="C20">
            <v>2339.5856520690463</v>
          </cell>
          <cell r="D20">
            <v>2339.6306632984665</v>
          </cell>
        </row>
        <row r="21">
          <cell r="C21">
            <v>2410.8471571953496</v>
          </cell>
          <cell r="D21">
            <v>2410.9052212322613</v>
          </cell>
        </row>
        <row r="22">
          <cell r="C22">
            <v>2484.9569005690441</v>
          </cell>
          <cell r="D22">
            <v>2483.8589340281492</v>
          </cell>
        </row>
        <row r="23">
          <cell r="C23">
            <v>2561.8377452254449</v>
          </cell>
          <cell r="D23">
            <v>2558.2951913194643</v>
          </cell>
        </row>
        <row r="24">
          <cell r="C24">
            <v>2641.4422344294944</v>
          </cell>
          <cell r="D24">
            <v>2634.110501867528</v>
          </cell>
        </row>
        <row r="25">
          <cell r="C25">
            <v>2718.4417996948182</v>
          </cell>
          <cell r="D25">
            <v>2708.1483802106854</v>
          </cell>
        </row>
        <row r="26">
          <cell r="C26">
            <v>2792.7367163134959</v>
          </cell>
          <cell r="D26">
            <v>2777.5710198184834</v>
          </cell>
        </row>
        <row r="27">
          <cell r="C27">
            <v>2863.8811628458407</v>
          </cell>
          <cell r="D27">
            <v>2841.8754890263663</v>
          </cell>
        </row>
        <row r="28">
          <cell r="C28">
            <v>2935.9054230366251</v>
          </cell>
          <cell r="D28">
            <v>2905.5296181943249</v>
          </cell>
        </row>
        <row r="29">
          <cell r="C29">
            <v>3009.1851406742085</v>
          </cell>
          <cell r="D29">
            <v>2970.5454388755343</v>
          </cell>
        </row>
        <row r="30">
          <cell r="C30">
            <v>3085.3552857473951</v>
          </cell>
          <cell r="D30">
            <v>3033.6252165278597</v>
          </cell>
        </row>
        <row r="31">
          <cell r="C31">
            <v>3161.5223736967118</v>
          </cell>
          <cell r="D31">
            <v>3099.1974945968741</v>
          </cell>
        </row>
        <row r="32">
          <cell r="C32">
            <v>3240.2051498778101</v>
          </cell>
          <cell r="D32">
            <v>3173.179857754757</v>
          </cell>
        </row>
        <row r="33">
          <cell r="C33">
            <v>3325.0717191046533</v>
          </cell>
          <cell r="D33">
            <v>3256.8575473124624</v>
          </cell>
        </row>
        <row r="34">
          <cell r="C34">
            <v>3412.1628738854897</v>
          </cell>
          <cell r="D34">
            <v>3345.6058274257007</v>
          </cell>
        </row>
        <row r="35">
          <cell r="C35">
            <v>3499.6005097292682</v>
          </cell>
          <cell r="D35">
            <v>3437.8396244427213</v>
          </cell>
        </row>
        <row r="36">
          <cell r="C36">
            <v>3588.5337664699955</v>
          </cell>
          <cell r="D36">
            <v>3528.1684007660374</v>
          </cell>
        </row>
        <row r="37">
          <cell r="C37">
            <v>3677.7724801367149</v>
          </cell>
          <cell r="D37">
            <v>3618.0734553560351</v>
          </cell>
        </row>
        <row r="38">
          <cell r="C38">
            <v>3767.2573458708216</v>
          </cell>
          <cell r="D38">
            <v>3710.8034493603609</v>
          </cell>
        </row>
        <row r="39">
          <cell r="C39">
            <v>3858.1238093209286</v>
          </cell>
          <cell r="D39">
            <v>3802.2933288410286</v>
          </cell>
        </row>
        <row r="40">
          <cell r="C40">
            <v>3948.3741611216178</v>
          </cell>
          <cell r="D40">
            <v>3891.6565795237493</v>
          </cell>
        </row>
        <row r="41">
          <cell r="C41">
            <v>4043.5882311987725</v>
          </cell>
          <cell r="D41">
            <v>3987.4940145166379</v>
          </cell>
        </row>
        <row r="42">
          <cell r="C42">
            <v>4145.4439894274665</v>
          </cell>
          <cell r="D42">
            <v>4090.1406316482557</v>
          </cell>
        </row>
      </sheetData>
      <sheetData sheetId="13">
        <row r="11">
          <cell r="C11">
            <v>249.54100000000003</v>
          </cell>
        </row>
        <row r="91">
          <cell r="C91">
            <v>25.600709981148796</v>
          </cell>
          <cell r="D91">
            <v>25.600709981148796</v>
          </cell>
        </row>
        <row r="92">
          <cell r="C92">
            <v>31.103550057283368</v>
          </cell>
          <cell r="D92">
            <v>31.103550057283368</v>
          </cell>
        </row>
        <row r="93">
          <cell r="C93">
            <v>38.300850864779221</v>
          </cell>
          <cell r="D93">
            <v>38.300850864779221</v>
          </cell>
        </row>
        <row r="94">
          <cell r="C94">
            <v>44.815155559318306</v>
          </cell>
          <cell r="D94">
            <v>44.815155559318306</v>
          </cell>
        </row>
        <row r="95">
          <cell r="C95">
            <v>53.166225663544353</v>
          </cell>
          <cell r="D95">
            <v>53.166225663544353</v>
          </cell>
        </row>
        <row r="96">
          <cell r="C96">
            <v>58.479823411446475</v>
          </cell>
          <cell r="D96">
            <v>58.479823411446475</v>
          </cell>
        </row>
        <row r="97">
          <cell r="C97">
            <v>59.888307684773558</v>
          </cell>
          <cell r="D97">
            <v>59.888307684773558</v>
          </cell>
        </row>
        <row r="98">
          <cell r="C98">
            <v>60.407845700520234</v>
          </cell>
          <cell r="D98">
            <v>60.408021455000771</v>
          </cell>
        </row>
        <row r="99">
          <cell r="C99">
            <v>63.856583534171861</v>
          </cell>
          <cell r="D99">
            <v>63.856783339310986</v>
          </cell>
        </row>
        <row r="100">
          <cell r="C100">
            <v>64.547892924972189</v>
          </cell>
          <cell r="D100">
            <v>64.548066751678263</v>
          </cell>
        </row>
        <row r="101">
          <cell r="C101">
            <v>65.266985760339878</v>
          </cell>
          <cell r="D101">
            <v>65.264944947826692</v>
          </cell>
        </row>
        <row r="102">
          <cell r="C102">
            <v>65.544595868679608</v>
          </cell>
          <cell r="D102">
            <v>65.542732225251456</v>
          </cell>
        </row>
        <row r="103">
          <cell r="C103">
            <v>65.774092356487884</v>
          </cell>
          <cell r="D103">
            <v>65.770422601449795</v>
          </cell>
        </row>
        <row r="104">
          <cell r="C104">
            <v>66.971137617454147</v>
          </cell>
          <cell r="D104">
            <v>66.967849818608684</v>
          </cell>
        </row>
        <row r="105">
          <cell r="C105">
            <v>68.857318920549787</v>
          </cell>
          <cell r="D105">
            <v>68.841755967348448</v>
          </cell>
        </row>
        <row r="106">
          <cell r="C106">
            <v>69.944010891404375</v>
          </cell>
          <cell r="D106">
            <v>69.909527866035006</v>
          </cell>
        </row>
        <row r="107">
          <cell r="C107">
            <v>71.284431725229965</v>
          </cell>
          <cell r="D107">
            <v>71.285328428598817</v>
          </cell>
        </row>
        <row r="108">
          <cell r="C108">
            <v>73.305447575585234</v>
          </cell>
          <cell r="D108">
            <v>73.314973606366081</v>
          </cell>
        </row>
        <row r="109">
          <cell r="C109">
            <v>74.466992708963033</v>
          </cell>
          <cell r="D109">
            <v>74.486797256401644</v>
          </cell>
        </row>
        <row r="110">
          <cell r="C110">
            <v>75.771263250384607</v>
          </cell>
          <cell r="D110">
            <v>75.807844334322027</v>
          </cell>
        </row>
        <row r="111">
          <cell r="C111">
            <v>77.172828493421235</v>
          </cell>
          <cell r="D111">
            <v>77.044322738226967</v>
          </cell>
        </row>
        <row r="112">
          <cell r="C112">
            <v>78.175667658454245</v>
          </cell>
          <cell r="D112">
            <v>78.40771111602065</v>
          </cell>
        </row>
        <row r="113">
          <cell r="C113">
            <v>78.490215597681569</v>
          </cell>
          <cell r="D113">
            <v>78.782385747330238</v>
          </cell>
        </row>
        <row r="114">
          <cell r="C114">
            <v>78.64424196089827</v>
          </cell>
          <cell r="D114">
            <v>78.806824065917681</v>
          </cell>
        </row>
        <row r="115">
          <cell r="C115">
            <v>77.839141743802273</v>
          </cell>
          <cell r="D115">
            <v>80.759789825881072</v>
          </cell>
        </row>
        <row r="116">
          <cell r="C116">
            <v>76.991522655923646</v>
          </cell>
          <cell r="D116">
            <v>82.670143291737489</v>
          </cell>
        </row>
        <row r="117">
          <cell r="C117">
            <v>76.180456684985216</v>
          </cell>
          <cell r="D117">
            <v>84.480850152974867</v>
          </cell>
        </row>
        <row r="118">
          <cell r="C118">
            <v>75.718903933118213</v>
          </cell>
          <cell r="D118">
            <v>86.605372665658038</v>
          </cell>
        </row>
        <row r="119">
          <cell r="C119">
            <v>74.95736787065394</v>
          </cell>
          <cell r="D119">
            <v>88.409735834989206</v>
          </cell>
        </row>
        <row r="120">
          <cell r="C120">
            <v>73.960333518601928</v>
          </cell>
          <cell r="D120">
            <v>89.926682986392692</v>
          </cell>
        </row>
        <row r="121">
          <cell r="C121">
            <v>73.465452779096992</v>
          </cell>
          <cell r="D121">
            <v>88.974307127221337</v>
          </cell>
        </row>
        <row r="122">
          <cell r="C122">
            <v>72.39435105303518</v>
          </cell>
          <cell r="D122">
            <v>87.375001381837052</v>
          </cell>
        </row>
        <row r="123">
          <cell r="C123">
            <v>71.913197821772329</v>
          </cell>
          <cell r="D123">
            <v>86.630874457395095</v>
          </cell>
        </row>
        <row r="124">
          <cell r="C124">
            <v>71.240671030185254</v>
          </cell>
          <cell r="D124">
            <v>85.667282053118726</v>
          </cell>
        </row>
      </sheetData>
      <sheetData sheetId="14" refreshError="1">
        <row r="9">
          <cell r="AA9">
            <v>0.43598187605289535</v>
          </cell>
          <cell r="AB9">
            <v>0.43598187605289535</v>
          </cell>
        </row>
        <row r="10">
          <cell r="AA10">
            <v>3.2225120527073665</v>
          </cell>
          <cell r="AB10">
            <v>3.2225120527073665</v>
          </cell>
        </row>
        <row r="11">
          <cell r="AA11">
            <v>5.6877953860407002</v>
          </cell>
          <cell r="AB11">
            <v>5.6877953860407002</v>
          </cell>
        </row>
        <row r="12">
          <cell r="AA12">
            <v>15.183236451704381</v>
          </cell>
          <cell r="AB12">
            <v>15.183236451704381</v>
          </cell>
        </row>
        <row r="13">
          <cell r="AA13">
            <v>21.30229367269693</v>
          </cell>
          <cell r="AB13">
            <v>21.30229367269693</v>
          </cell>
        </row>
        <row r="14">
          <cell r="AA14">
            <v>35.837869903368379</v>
          </cell>
          <cell r="AB14">
            <v>35.837869903368386</v>
          </cell>
        </row>
        <row r="15">
          <cell r="AA15">
            <v>39.625204910764793</v>
          </cell>
          <cell r="AB15">
            <v>39.625204910764801</v>
          </cell>
        </row>
        <row r="16">
          <cell r="AA16">
            <v>37.601915432064821</v>
          </cell>
          <cell r="AB16">
            <v>37.601915432064828</v>
          </cell>
        </row>
        <row r="17">
          <cell r="AA17">
            <v>30.560828933611543</v>
          </cell>
          <cell r="AB17">
            <v>30.560828933611525</v>
          </cell>
        </row>
        <row r="18">
          <cell r="AA18">
            <v>31.260297502506059</v>
          </cell>
          <cell r="AB18">
            <v>31.19626434239639</v>
          </cell>
        </row>
        <row r="19">
          <cell r="AA19">
            <v>32.552710119559094</v>
          </cell>
          <cell r="AB19">
            <v>32.45815917490517</v>
          </cell>
        </row>
        <row r="20">
          <cell r="AA20">
            <v>25.533270411940773</v>
          </cell>
          <cell r="AB20">
            <v>25.396469545643793</v>
          </cell>
        </row>
        <row r="21">
          <cell r="AA21">
            <v>18.503277427743079</v>
          </cell>
          <cell r="AB21">
            <v>24.324698473315486</v>
          </cell>
        </row>
        <row r="22">
          <cell r="AA22">
            <v>14.683119907810095</v>
          </cell>
          <cell r="AB22">
            <v>26.943511009847164</v>
          </cell>
        </row>
        <row r="23">
          <cell r="AA23">
            <v>8.0117413808381954</v>
          </cell>
          <cell r="AB23">
            <v>26.883189797206896</v>
          </cell>
        </row>
        <row r="24">
          <cell r="AA24">
            <v>30.942558810179058</v>
          </cell>
          <cell r="AB24">
            <v>45.501610134588077</v>
          </cell>
        </row>
        <row r="25">
          <cell r="AA25">
            <v>53.836259035058298</v>
          </cell>
          <cell r="AB25">
            <v>77.592757863178349</v>
          </cell>
        </row>
        <row r="26">
          <cell r="AA26">
            <v>78.034594959602714</v>
          </cell>
          <cell r="AB26">
            <v>111.04735279451148</v>
          </cell>
        </row>
        <row r="27">
          <cell r="AA27">
            <v>81.73514402434229</v>
          </cell>
          <cell r="AB27">
            <v>121.72512713450054</v>
          </cell>
        </row>
        <row r="28">
          <cell r="AA28">
            <v>82.783790717052923</v>
          </cell>
          <cell r="AB28">
            <v>121.79165170094095</v>
          </cell>
        </row>
        <row r="29">
          <cell r="AA29">
            <v>74.894503335689976</v>
          </cell>
          <cell r="AB29">
            <v>138.02380313123973</v>
          </cell>
        </row>
        <row r="30">
          <cell r="AA30">
            <v>79.464897128672959</v>
          </cell>
          <cell r="AB30">
            <v>129.2094084861757</v>
          </cell>
        </row>
        <row r="31">
          <cell r="AA31">
            <v>76.59544044513801</v>
          </cell>
          <cell r="AB31">
            <v>93.857586747441687</v>
          </cell>
        </row>
        <row r="32">
          <cell r="AA32">
            <v>76.978016729862276</v>
          </cell>
          <cell r="AB32">
            <v>65.805850040944961</v>
          </cell>
        </row>
        <row r="33">
          <cell r="AA33">
            <v>72.469096278945599</v>
          </cell>
          <cell r="AB33">
            <v>46.451829217153737</v>
          </cell>
        </row>
        <row r="34">
          <cell r="AA34">
            <v>75.002118024660263</v>
          </cell>
          <cell r="AB34">
            <v>42.545769473930889</v>
          </cell>
        </row>
        <row r="35">
          <cell r="AA35">
            <v>73.855250910649872</v>
          </cell>
          <cell r="AB35">
            <v>53.773020097395538</v>
          </cell>
        </row>
        <row r="36">
          <cell r="AA36">
            <v>75.515928164651939</v>
          </cell>
          <cell r="AB36">
            <v>69.568172813626276</v>
          </cell>
        </row>
        <row r="37">
          <cell r="AA37">
            <v>78.99038088014386</v>
          </cell>
          <cell r="AB37">
            <v>76.929727979348812</v>
          </cell>
        </row>
        <row r="38">
          <cell r="AA38">
            <v>82.656287724868847</v>
          </cell>
          <cell r="AB38">
            <v>81.06070931570973</v>
          </cell>
        </row>
        <row r="39">
          <cell r="AA39">
            <v>87.135712305415993</v>
          </cell>
          <cell r="AB39">
            <v>88.257165862640491</v>
          </cell>
        </row>
        <row r="40">
          <cell r="AA40">
            <v>68.143679600885477</v>
          </cell>
          <cell r="AB40">
            <v>68.473925336197652</v>
          </cell>
        </row>
        <row r="41">
          <cell r="AA41">
            <v>39.267185298253523</v>
          </cell>
          <cell r="AB41">
            <v>38.913745046547866</v>
          </cell>
        </row>
        <row r="42">
          <cell r="AA42" t="e">
            <v>#N/A</v>
          </cell>
          <cell r="AB42" t="e">
            <v>#N/A</v>
          </cell>
        </row>
      </sheetData>
      <sheetData sheetId="15" refreshError="1">
        <row r="8">
          <cell r="C8">
            <v>12.065571866086829</v>
          </cell>
          <cell r="D8">
            <v>12.065571866086829</v>
          </cell>
        </row>
        <row r="9">
          <cell r="C9">
            <v>12.165001658116831</v>
          </cell>
          <cell r="D9">
            <v>12.165001658116839</v>
          </cell>
        </row>
        <row r="10">
          <cell r="C10">
            <v>12.258834902888701</v>
          </cell>
          <cell r="D10">
            <v>12.258833780559781</v>
          </cell>
        </row>
        <row r="11">
          <cell r="C11">
            <v>12.369278597508576</v>
          </cell>
          <cell r="D11">
            <v>12.369275035824108</v>
          </cell>
        </row>
        <row r="12">
          <cell r="C12">
            <v>12.493710918185268</v>
          </cell>
          <cell r="D12">
            <v>12.493703593003866</v>
          </cell>
        </row>
        <row r="13">
          <cell r="C13">
            <v>12.627810199689968</v>
          </cell>
          <cell r="D13">
            <v>12.627797812732425</v>
          </cell>
        </row>
        <row r="14">
          <cell r="C14">
            <v>12.769660684253559</v>
          </cell>
          <cell r="D14">
            <v>12.769642143033597</v>
          </cell>
        </row>
        <row r="15">
          <cell r="C15">
            <v>12.918598185658238</v>
          </cell>
          <cell r="D15">
            <v>12.918572751239317</v>
          </cell>
        </row>
        <row r="16">
          <cell r="C16">
            <v>13.077821242791686</v>
          </cell>
          <cell r="D16">
            <v>13.077789064863596</v>
          </cell>
        </row>
        <row r="17">
          <cell r="C17">
            <v>13.246952577301711</v>
          </cell>
          <cell r="D17">
            <v>13.246913551760349</v>
          </cell>
        </row>
        <row r="18">
          <cell r="C18">
            <v>13.425461285440411</v>
          </cell>
          <cell r="D18">
            <v>13.425441163181107</v>
          </cell>
        </row>
        <row r="19">
          <cell r="C19">
            <v>13.610114767418699</v>
          </cell>
          <cell r="D19">
            <v>13.610085272256638</v>
          </cell>
        </row>
        <row r="20">
          <cell r="C20">
            <v>13.801528296685365</v>
          </cell>
          <cell r="D20">
            <v>13.801499190064337</v>
          </cell>
        </row>
        <row r="21">
          <cell r="C21">
            <v>14.000016059936248</v>
          </cell>
          <cell r="D21">
            <v>13.999762571896033</v>
          </cell>
        </row>
        <row r="22">
          <cell r="C22">
            <v>14.205846276964563</v>
          </cell>
          <cell r="D22">
            <v>14.20491199653096</v>
          </cell>
        </row>
        <row r="23">
          <cell r="C23">
            <v>14.41941737185385</v>
          </cell>
          <cell r="D23">
            <v>14.417129720854776</v>
          </cell>
        </row>
        <row r="24">
          <cell r="C24">
            <v>14.639457258679561</v>
          </cell>
          <cell r="D24">
            <v>14.635361827913448</v>
          </cell>
        </row>
        <row r="25">
          <cell r="C25">
            <v>14.865158439929887</v>
          </cell>
          <cell r="D25">
            <v>14.858458045248977</v>
          </cell>
        </row>
        <row r="26">
          <cell r="C26">
            <v>15.096253669927274</v>
          </cell>
          <cell r="D26">
            <v>15.085824120328702</v>
          </cell>
        </row>
        <row r="27">
          <cell r="C27">
            <v>15.333398334223567</v>
          </cell>
          <cell r="D27">
            <v>15.31789896204441</v>
          </cell>
        </row>
        <row r="28">
          <cell r="C28">
            <v>15.576601105174221</v>
          </cell>
          <cell r="D28">
            <v>15.554828044483285</v>
          </cell>
        </row>
        <row r="29">
          <cell r="C29">
            <v>15.826049975465057</v>
          </cell>
          <cell r="D29">
            <v>15.795905847297986</v>
          </cell>
        </row>
        <row r="30">
          <cell r="C30">
            <v>16.081766779202677</v>
          </cell>
          <cell r="D30">
            <v>16.041787804886113</v>
          </cell>
        </row>
        <row r="31">
          <cell r="C31">
            <v>16.34373861968324</v>
          </cell>
          <cell r="D31">
            <v>16.29407420293207</v>
          </cell>
        </row>
        <row r="32">
          <cell r="C32">
            <v>16.611169458590052</v>
          </cell>
          <cell r="D32">
            <v>16.553848280847895</v>
          </cell>
        </row>
        <row r="33">
          <cell r="C33">
            <v>16.884278601053978</v>
          </cell>
          <cell r="D33">
            <v>16.821602134090444</v>
          </cell>
        </row>
        <row r="34">
          <cell r="C34">
            <v>17.163030876867627</v>
          </cell>
          <cell r="D34">
            <v>17.096808901579852</v>
          </cell>
        </row>
        <row r="35">
          <cell r="C35">
            <v>17.447456741196131</v>
          </cell>
          <cell r="D35">
            <v>17.379156167019076</v>
          </cell>
        </row>
        <row r="36">
          <cell r="C36">
            <v>17.737599052621778</v>
          </cell>
          <cell r="D36">
            <v>17.667788912826911</v>
          </cell>
        </row>
        <row r="37">
          <cell r="C37">
            <v>18.033862918549435</v>
          </cell>
          <cell r="D37">
            <v>17.962631130331829</v>
          </cell>
        </row>
        <row r="38">
          <cell r="C38">
            <v>18.336519460800307</v>
          </cell>
          <cell r="D38">
            <v>18.264013871915061</v>
          </cell>
        </row>
        <row r="39">
          <cell r="C39">
            <v>18.644655625561946</v>
          </cell>
          <cell r="D39">
            <v>18.571217591083339</v>
          </cell>
        </row>
        <row r="40">
          <cell r="C40">
            <v>18.959382224839572</v>
          </cell>
          <cell r="D40">
            <v>18.88523692029106</v>
          </cell>
        </row>
        <row r="41">
          <cell r="C41">
            <v>19.281685377478766</v>
          </cell>
          <cell r="D41">
            <v>19.207019235582219</v>
          </cell>
        </row>
      </sheetData>
      <sheetData sheetId="16">
        <row r="11">
          <cell r="D11">
            <v>1.4908026910933403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ex"/>
      <sheetName val="Growth"/>
      <sheetName val="Jobs"/>
      <sheetName val="Welfare"/>
      <sheetName val="Electricity"/>
      <sheetName val="Emissions"/>
      <sheetName val="RawEmissions"/>
      <sheetName val="WorkEmissions"/>
      <sheetName val="WorkWelfare"/>
      <sheetName val="RawWelfare"/>
      <sheetName val="RawGrowth"/>
      <sheetName val="WorkGrowth"/>
      <sheetName val="RawElectricity"/>
      <sheetName val="WorkElectricity"/>
      <sheetName val="WorkJobs"/>
      <sheetName val="RawJo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1">
          <cell r="C171">
            <v>1763.1558581692218</v>
          </cell>
          <cell r="D171">
            <v>1763.1558581692218</v>
          </cell>
        </row>
        <row r="172">
          <cell r="C172">
            <v>1828.9429937824405</v>
          </cell>
          <cell r="D172">
            <v>1828.9429937824414</v>
          </cell>
        </row>
        <row r="173">
          <cell r="C173">
            <v>1801.9079530172462</v>
          </cell>
          <cell r="D173">
            <v>1801.9091416370709</v>
          </cell>
        </row>
        <row r="174">
          <cell r="C174">
            <v>1862.1055484671258</v>
          </cell>
          <cell r="D174">
            <v>1862.1076414339834</v>
          </cell>
        </row>
        <row r="175">
          <cell r="C175">
            <v>1924.6011496816284</v>
          </cell>
          <cell r="D175">
            <v>1924.6033997258485</v>
          </cell>
        </row>
        <row r="176">
          <cell r="C176">
            <v>1976.3903476714022</v>
          </cell>
          <cell r="D176">
            <v>1976.3923219269461</v>
          </cell>
        </row>
        <row r="177">
          <cell r="C177">
            <v>2025.0965743445056</v>
          </cell>
          <cell r="D177">
            <v>2025.0974263777762</v>
          </cell>
        </row>
        <row r="178">
          <cell r="C178">
            <v>2074.2672632198587</v>
          </cell>
          <cell r="D178">
            <v>2074.2664822653742</v>
          </cell>
        </row>
        <row r="179">
          <cell r="C179">
            <v>2137.7391896585245</v>
          </cell>
          <cell r="D179">
            <v>2137.7364331703129</v>
          </cell>
        </row>
        <row r="180">
          <cell r="C180">
            <v>2204.7741914349308</v>
          </cell>
          <cell r="D180">
            <v>2204.7692571085731</v>
          </cell>
        </row>
        <row r="181">
          <cell r="C181">
            <v>2273.3507281234374</v>
          </cell>
          <cell r="D181">
            <v>2273.3580377955341</v>
          </cell>
        </row>
        <row r="182">
          <cell r="C182">
            <v>2343.3804663628157</v>
          </cell>
          <cell r="D182">
            <v>2343.4496865762185</v>
          </cell>
        </row>
        <row r="183">
          <cell r="C183">
            <v>2416.7862113768679</v>
          </cell>
          <cell r="D183">
            <v>2414.9910449446274</v>
          </cell>
        </row>
        <row r="184">
          <cell r="C184">
            <v>2493.3896731571081</v>
          </cell>
          <cell r="D184">
            <v>2487.8019037611698</v>
          </cell>
        </row>
        <row r="185">
          <cell r="C185">
            <v>2571.688940565477</v>
          </cell>
          <cell r="D185">
            <v>2560.4767735669043</v>
          </cell>
        </row>
        <row r="186">
          <cell r="C186">
            <v>2655.0572816189824</v>
          </cell>
          <cell r="D186">
            <v>2636.1290097906535</v>
          </cell>
        </row>
        <row r="187">
          <cell r="C187">
            <v>2740.3671419392285</v>
          </cell>
          <cell r="D187">
            <v>2712.5832219596637</v>
          </cell>
        </row>
        <row r="188">
          <cell r="C188">
            <v>2829.4772785977925</v>
          </cell>
          <cell r="D188">
            <v>2791.6171079987753</v>
          </cell>
        </row>
        <row r="189">
          <cell r="C189">
            <v>2920.1817596094488</v>
          </cell>
          <cell r="D189">
            <v>2874.7238712472044</v>
          </cell>
        </row>
        <row r="190">
          <cell r="C190">
            <v>3010.2921140610683</v>
          </cell>
          <cell r="D190">
            <v>2959.0538794915888</v>
          </cell>
        </row>
        <row r="191">
          <cell r="C191">
            <v>3103.1917130912921</v>
          </cell>
          <cell r="D191">
            <v>3046.2698241986027</v>
          </cell>
        </row>
        <row r="192">
          <cell r="C192">
            <v>3201.2717885902084</v>
          </cell>
          <cell r="D192">
            <v>3138.2777731821907</v>
          </cell>
        </row>
        <row r="193">
          <cell r="C193">
            <v>3307.3029295299875</v>
          </cell>
          <cell r="D193">
            <v>3237.6696455562878</v>
          </cell>
        </row>
        <row r="194">
          <cell r="C194">
            <v>3418.4690065374416</v>
          </cell>
          <cell r="D194">
            <v>3345.681930614679</v>
          </cell>
        </row>
        <row r="195">
          <cell r="C195">
            <v>3538.9535796364471</v>
          </cell>
          <cell r="D195">
            <v>3459.9330155469438</v>
          </cell>
        </row>
        <row r="196">
          <cell r="C196">
            <v>3663.6551059783687</v>
          </cell>
          <cell r="D196">
            <v>3579.5515432701491</v>
          </cell>
        </row>
        <row r="197">
          <cell r="C197">
            <v>3791.8678661760368</v>
          </cell>
          <cell r="D197">
            <v>3703.1181494608131</v>
          </cell>
        </row>
        <row r="198">
          <cell r="C198">
            <v>3927.123640749749</v>
          </cell>
          <cell r="D198">
            <v>3837.4722420057897</v>
          </cell>
        </row>
        <row r="199">
          <cell r="C199">
            <v>4067.2927225609819</v>
          </cell>
          <cell r="D199">
            <v>3977.1745522984393</v>
          </cell>
        </row>
        <row r="200">
          <cell r="C200">
            <v>4211.2529061074993</v>
          </cell>
          <cell r="D200">
            <v>4121.0770835755393</v>
          </cell>
        </row>
        <row r="201">
          <cell r="C201">
            <v>4360.1771822168985</v>
          </cell>
          <cell r="D201">
            <v>4268.873849768228</v>
          </cell>
        </row>
        <row r="202">
          <cell r="C202">
            <v>4515.0860138530825</v>
          </cell>
          <cell r="D202">
            <v>4421.021235552249</v>
          </cell>
        </row>
        <row r="203">
          <cell r="C203">
            <v>4680.1116714005348</v>
          </cell>
          <cell r="D203">
            <v>4583.1134318119484</v>
          </cell>
        </row>
        <row r="204">
          <cell r="C204">
            <v>4856.6477254948877</v>
          </cell>
          <cell r="D204">
            <v>4758.0935052809746</v>
          </cell>
        </row>
      </sheetData>
      <sheetData sheetId="12"/>
      <sheetData sheetId="13"/>
      <sheetData sheetId="14">
        <row r="9">
          <cell r="O9">
            <v>25.600709981148796</v>
          </cell>
          <cell r="P9">
            <v>25.600709981148796</v>
          </cell>
          <cell r="AA9">
            <v>0.43598187605289535</v>
          </cell>
          <cell r="AB9">
            <v>0.43598187605289535</v>
          </cell>
        </row>
        <row r="10">
          <cell r="O10">
            <v>31.103550057283368</v>
          </cell>
          <cell r="P10">
            <v>31.103550057283368</v>
          </cell>
          <cell r="AA10">
            <v>3.2225120527073665</v>
          </cell>
          <cell r="AB10">
            <v>3.2225120527073665</v>
          </cell>
        </row>
        <row r="11">
          <cell r="O11">
            <v>38.300850864779221</v>
          </cell>
          <cell r="P11">
            <v>38.300850864779221</v>
          </cell>
          <cell r="AA11">
            <v>5.6877953860407002</v>
          </cell>
          <cell r="AB11">
            <v>5.6877953860407002</v>
          </cell>
        </row>
        <row r="12">
          <cell r="O12">
            <v>44.815155559318306</v>
          </cell>
          <cell r="P12">
            <v>44.815155559318306</v>
          </cell>
          <cell r="AA12">
            <v>15.183236451704381</v>
          </cell>
          <cell r="AB12">
            <v>15.183236451704381</v>
          </cell>
        </row>
        <row r="13">
          <cell r="O13">
            <v>53.166225663544353</v>
          </cell>
          <cell r="P13">
            <v>53.166225663544353</v>
          </cell>
          <cell r="AA13">
            <v>21.317917674446917</v>
          </cell>
          <cell r="AB13">
            <v>21.317917674446917</v>
          </cell>
        </row>
        <row r="14">
          <cell r="O14">
            <v>58.479823411446475</v>
          </cell>
          <cell r="P14">
            <v>58.479823411446475</v>
          </cell>
          <cell r="AA14">
            <v>37.137813894489653</v>
          </cell>
          <cell r="AB14">
            <v>37.137813894489653</v>
          </cell>
        </row>
        <row r="15">
          <cell r="O15">
            <v>59.888307684773558</v>
          </cell>
          <cell r="P15">
            <v>59.888307684773558</v>
          </cell>
          <cell r="AA15">
            <v>41.135615002078033</v>
          </cell>
          <cell r="AB15">
            <v>41.135615002078033</v>
          </cell>
        </row>
        <row r="16">
          <cell r="O16">
            <v>60.425238958417893</v>
          </cell>
          <cell r="P16">
            <v>60.425499363168413</v>
          </cell>
          <cell r="AA16">
            <v>37.916801310562839</v>
          </cell>
          <cell r="AB16">
            <v>37.916801310562832</v>
          </cell>
        </row>
        <row r="17">
          <cell r="O17">
            <v>63.895847352088921</v>
          </cell>
          <cell r="P17">
            <v>63.896132401485126</v>
          </cell>
          <cell r="AA17">
            <v>27.868514428756068</v>
          </cell>
          <cell r="AB17">
            <v>27.868514428756065</v>
          </cell>
        </row>
        <row r="18">
          <cell r="O18">
            <v>64.588042615538455</v>
          </cell>
          <cell r="P18">
            <v>64.588283281437569</v>
          </cell>
          <cell r="AA18">
            <v>28.891013761128448</v>
          </cell>
          <cell r="AB18">
            <v>28.813333758814551</v>
          </cell>
        </row>
        <row r="19">
          <cell r="O19">
            <v>65.29024400716726</v>
          </cell>
          <cell r="P19">
            <v>65.28605864914006</v>
          </cell>
          <cell r="AA19">
            <v>29.926139831800995</v>
          </cell>
          <cell r="AB19">
            <v>29.815830410887859</v>
          </cell>
        </row>
        <row r="20">
          <cell r="O20">
            <v>65.496798823463152</v>
          </cell>
          <cell r="P20">
            <v>65.494220659547636</v>
          </cell>
          <cell r="AA20">
            <v>25.530098093586286</v>
          </cell>
          <cell r="AB20">
            <v>34.923699988647307</v>
          </cell>
        </row>
        <row r="21">
          <cell r="O21">
            <v>65.464654959837091</v>
          </cell>
          <cell r="P21">
            <v>65.474138705623332</v>
          </cell>
          <cell r="AA21">
            <v>21.289259173196836</v>
          </cell>
          <cell r="AB21">
            <v>40.23067012050727</v>
          </cell>
        </row>
        <row r="22">
          <cell r="O22">
            <v>68.246914253677531</v>
          </cell>
          <cell r="P22">
            <v>68.272959739764389</v>
          </cell>
          <cell r="AA22">
            <v>25.058674671262398</v>
          </cell>
          <cell r="AB22">
            <v>53.340856296459172</v>
          </cell>
        </row>
        <row r="23">
          <cell r="O23">
            <v>69.295929397551092</v>
          </cell>
          <cell r="P23">
            <v>69.287880747057713</v>
          </cell>
          <cell r="AA23">
            <v>20.620118590188255</v>
          </cell>
          <cell r="AB23">
            <v>58.434845527477151</v>
          </cell>
        </row>
        <row r="24">
          <cell r="O24">
            <v>70.686710875497695</v>
          </cell>
          <cell r="P24">
            <v>70.632394184059436</v>
          </cell>
          <cell r="AA24">
            <v>32.738652281863118</v>
          </cell>
          <cell r="AB24">
            <v>75.550094170515038</v>
          </cell>
        </row>
        <row r="25">
          <cell r="O25">
            <v>72.139090452136529</v>
          </cell>
          <cell r="P25">
            <v>72.14210685019502</v>
          </cell>
          <cell r="AA25">
            <v>35.966265521362175</v>
          </cell>
          <cell r="AB25">
            <v>84.027582090952237</v>
          </cell>
        </row>
        <row r="26">
          <cell r="O26">
            <v>73.728470823620171</v>
          </cell>
          <cell r="P26">
            <v>73.700131959732857</v>
          </cell>
          <cell r="AA26">
            <v>52.097747546047565</v>
          </cell>
          <cell r="AB26">
            <v>92.393182470369794</v>
          </cell>
        </row>
        <row r="27">
          <cell r="O27">
            <v>74.672585939160967</v>
          </cell>
          <cell r="P27">
            <v>75.89905408653226</v>
          </cell>
          <cell r="AA27">
            <v>84.456621754168538</v>
          </cell>
          <cell r="AB27">
            <v>110.2796483089234</v>
          </cell>
        </row>
        <row r="28">
          <cell r="O28">
            <v>76.14165313823726</v>
          </cell>
          <cell r="P28">
            <v>78.427968899400852</v>
          </cell>
          <cell r="AA28">
            <v>94.470528683401042</v>
          </cell>
          <cell r="AB28">
            <v>121.08479359471485</v>
          </cell>
        </row>
        <row r="29">
          <cell r="O29">
            <v>77.470648021452391</v>
          </cell>
          <cell r="P29">
            <v>80.74221153781825</v>
          </cell>
          <cell r="AA29">
            <v>90.117931358597104</v>
          </cell>
          <cell r="AB29">
            <v>123.40746866083796</v>
          </cell>
        </row>
        <row r="30">
          <cell r="O30">
            <v>78.268578872688948</v>
          </cell>
          <cell r="P30">
            <v>82.866048437677605</v>
          </cell>
          <cell r="AA30">
            <v>97.38552774363842</v>
          </cell>
          <cell r="AB30">
            <v>113.61506664846674</v>
          </cell>
        </row>
        <row r="31">
          <cell r="O31">
            <v>79.1001775021344</v>
          </cell>
          <cell r="P31">
            <v>84.877226858327944</v>
          </cell>
          <cell r="AA31">
            <v>104.80874253779093</v>
          </cell>
          <cell r="AB31">
            <v>101.35535589963901</v>
          </cell>
        </row>
        <row r="32">
          <cell r="O32">
            <v>79.806429681746522</v>
          </cell>
          <cell r="P32">
            <v>86.629805343901637</v>
          </cell>
          <cell r="AA32">
            <v>89.010571470856206</v>
          </cell>
          <cell r="AB32">
            <v>88.01824732953321</v>
          </cell>
        </row>
        <row r="33">
          <cell r="O33">
            <v>79.391918727953723</v>
          </cell>
          <cell r="P33">
            <v>85.769913796886883</v>
          </cell>
          <cell r="AA33">
            <v>88.715613044838193</v>
          </cell>
          <cell r="AB33">
            <v>88.87645398146924</v>
          </cell>
        </row>
        <row r="34">
          <cell r="O34">
            <v>78.878926997378727</v>
          </cell>
          <cell r="P34">
            <v>85.139524385342341</v>
          </cell>
          <cell r="AA34">
            <v>91.267727651651924</v>
          </cell>
          <cell r="AB34">
            <v>89.903456498096034</v>
          </cell>
        </row>
        <row r="35">
          <cell r="O35">
            <v>78.470996708116132</v>
          </cell>
          <cell r="P35">
            <v>84.346374177161337</v>
          </cell>
          <cell r="AA35">
            <v>80.317424944444738</v>
          </cell>
          <cell r="AB35">
            <v>76.922039950987624</v>
          </cell>
        </row>
        <row r="36">
          <cell r="O36">
            <v>78.149464368104688</v>
          </cell>
          <cell r="P36">
            <v>84.108737368521531</v>
          </cell>
          <cell r="AA36">
            <v>82.325339610501842</v>
          </cell>
          <cell r="AB36">
            <v>77.430998718252567</v>
          </cell>
        </row>
        <row r="37">
          <cell r="O37">
            <v>77.774652400003745</v>
          </cell>
          <cell r="P37">
            <v>83.416378169206794</v>
          </cell>
          <cell r="AA37">
            <v>84.912019895255469</v>
          </cell>
          <cell r="AB37">
            <v>88.531609285389095</v>
          </cell>
        </row>
        <row r="38">
          <cell r="O38">
            <v>77.269132302597299</v>
          </cell>
          <cell r="P38">
            <v>82.537185896374098</v>
          </cell>
          <cell r="AA38">
            <v>84.153757805410649</v>
          </cell>
          <cell r="AB38">
            <v>92.394794131577726</v>
          </cell>
        </row>
        <row r="39">
          <cell r="O39">
            <v>76.962525773688355</v>
          </cell>
          <cell r="P39">
            <v>82.153005325993959</v>
          </cell>
          <cell r="AA39">
            <v>85.033586113834446</v>
          </cell>
          <cell r="AB39">
            <v>97.610680810718634</v>
          </cell>
        </row>
        <row r="40">
          <cell r="O40">
            <v>76.652809586291752</v>
          </cell>
          <cell r="P40">
            <v>81.270470503136352</v>
          </cell>
          <cell r="AA40">
            <v>62.412525136269302</v>
          </cell>
          <cell r="AB40">
            <v>75.224104317472907</v>
          </cell>
        </row>
        <row r="41">
          <cell r="O41">
            <v>76.627550059437681</v>
          </cell>
          <cell r="P41">
            <v>80.935208371169495</v>
          </cell>
          <cell r="AA41">
            <v>36.01766725029109</v>
          </cell>
          <cell r="AB41">
            <v>42.442153655033884</v>
          </cell>
        </row>
        <row r="42">
          <cell r="O42">
            <v>76.571484695282493</v>
          </cell>
          <cell r="P42">
            <v>80.468132436950739</v>
          </cell>
          <cell r="AA42" t="e">
            <v>#N/A</v>
          </cell>
          <cell r="AB42" t="e">
            <v>#N/A</v>
          </cell>
        </row>
      </sheetData>
      <sheetData sheetId="15"/>
      <sheetData sheetId="16">
        <row r="101">
          <cell r="C101">
            <v>12.065571866086829</v>
          </cell>
          <cell r="D101">
            <v>12.065571866086829</v>
          </cell>
        </row>
        <row r="102">
          <cell r="C102">
            <v>12.165001658116831</v>
          </cell>
          <cell r="D102">
            <v>12.165001658116839</v>
          </cell>
        </row>
        <row r="103">
          <cell r="C103">
            <v>12.25883802364838</v>
          </cell>
          <cell r="D103">
            <v>12.258836336315962</v>
          </cell>
        </row>
        <row r="104">
          <cell r="C104">
            <v>12.369288488830087</v>
          </cell>
          <cell r="D104">
            <v>12.3692831430428</v>
          </cell>
        </row>
        <row r="105">
          <cell r="C105">
            <v>12.493731248263037</v>
          </cell>
          <cell r="D105">
            <v>12.493720263204148</v>
          </cell>
        </row>
        <row r="106">
          <cell r="C106">
            <v>12.627843894413186</v>
          </cell>
          <cell r="D106">
            <v>12.627825327798226</v>
          </cell>
        </row>
        <row r="107">
          <cell r="C107">
            <v>12.769657207556527</v>
          </cell>
          <cell r="D107">
            <v>12.769629425698227</v>
          </cell>
        </row>
        <row r="108">
          <cell r="C108">
            <v>12.918502335804778</v>
          </cell>
          <cell r="D108">
            <v>12.918464228726604</v>
          </cell>
        </row>
        <row r="109">
          <cell r="C109">
            <v>13.077628246573148</v>
          </cell>
          <cell r="D109">
            <v>13.077579922991806</v>
          </cell>
        </row>
        <row r="110">
          <cell r="C110">
            <v>13.246886824808358</v>
          </cell>
          <cell r="D110">
            <v>13.246828201176189</v>
          </cell>
        </row>
        <row r="111">
          <cell r="C111">
            <v>13.425848463546174</v>
          </cell>
          <cell r="D111">
            <v>13.425792969134195</v>
          </cell>
        </row>
        <row r="112">
          <cell r="C112">
            <v>13.611405528109026</v>
          </cell>
          <cell r="D112">
            <v>13.611340421589238</v>
          </cell>
        </row>
        <row r="113">
          <cell r="C113">
            <v>13.804270624520083</v>
          </cell>
          <cell r="D113">
            <v>13.803850770436274</v>
          </cell>
        </row>
        <row r="114">
          <cell r="C114">
            <v>14.004715079476803</v>
          </cell>
          <cell r="D114">
            <v>14.0032243748278</v>
          </cell>
        </row>
        <row r="115">
          <cell r="C115">
            <v>14.213397478739388</v>
          </cell>
          <cell r="D115">
            <v>14.209796209695467</v>
          </cell>
        </row>
        <row r="116">
          <cell r="C116">
            <v>14.430834705478404</v>
          </cell>
          <cell r="D116">
            <v>14.423839059123168</v>
          </cell>
        </row>
        <row r="117">
          <cell r="C117">
            <v>14.656893605492673</v>
          </cell>
          <cell r="D117">
            <v>14.645099712420251</v>
          </cell>
        </row>
        <row r="118">
          <cell r="C118">
            <v>14.891827073502274</v>
          </cell>
          <cell r="D118">
            <v>14.873715301910254</v>
          </cell>
        </row>
        <row r="119">
          <cell r="C119">
            <v>15.136011707127537</v>
          </cell>
          <cell r="D119">
            <v>15.110258174644548</v>
          </cell>
        </row>
        <row r="120">
          <cell r="C120">
            <v>15.389577122465038</v>
          </cell>
          <cell r="D120">
            <v>15.35530102795942</v>
          </cell>
        </row>
        <row r="121">
          <cell r="C121">
            <v>15.652605121011025</v>
          </cell>
          <cell r="D121">
            <v>15.609060557277507</v>
          </cell>
        </row>
        <row r="122">
          <cell r="C122">
            <v>15.925696044846356</v>
          </cell>
          <cell r="D122">
            <v>15.87208131404892</v>
          </cell>
        </row>
        <row r="123">
          <cell r="C123">
            <v>16.2086282825849</v>
          </cell>
          <cell r="D123">
            <v>16.145333312015424</v>
          </cell>
        </row>
        <row r="124">
          <cell r="C124">
            <v>16.501260415481138</v>
          </cell>
          <cell r="D124">
            <v>16.429925248833538</v>
          </cell>
        </row>
        <row r="125">
          <cell r="C125">
            <v>16.804136521407266</v>
          </cell>
          <cell r="D125">
            <v>16.726118025506437</v>
          </cell>
        </row>
        <row r="126">
          <cell r="C126">
            <v>17.117707032914435</v>
          </cell>
          <cell r="D126">
            <v>17.034291936824861</v>
          </cell>
        </row>
        <row r="127">
          <cell r="C127">
            <v>17.442346762095834</v>
          </cell>
          <cell r="D127">
            <v>17.354457319857186</v>
          </cell>
        </row>
        <row r="128">
          <cell r="C128">
            <v>17.778787900084506</v>
          </cell>
          <cell r="D128">
            <v>17.686653034028613</v>
          </cell>
        </row>
        <row r="129">
          <cell r="C129">
            <v>18.127471469469381</v>
          </cell>
          <cell r="D129">
            <v>18.031257811441705</v>
          </cell>
        </row>
        <row r="130">
          <cell r="C130">
            <v>18.489091071483454</v>
          </cell>
          <cell r="D130">
            <v>18.388973769822218</v>
          </cell>
        </row>
        <row r="131">
          <cell r="C131">
            <v>18.864607202616504</v>
          </cell>
          <cell r="D131">
            <v>18.760497521182934</v>
          </cell>
        </row>
        <row r="132">
          <cell r="C132">
            <v>19.253729000403233</v>
          </cell>
          <cell r="D132">
            <v>19.145397066265648</v>
          </cell>
        </row>
        <row r="133">
          <cell r="C133">
            <v>19.658140833299981</v>
          </cell>
          <cell r="D133">
            <v>19.545315976559039</v>
          </cell>
        </row>
        <row r="134">
          <cell r="C134">
            <v>20.079124991083113</v>
          </cell>
          <cell r="D134">
            <v>19.961815589189889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7"/>
  <sheetViews>
    <sheetView tabSelected="1" topLeftCell="A40" zoomScale="75" zoomScaleNormal="75" workbookViewId="0">
      <selection activeCell="N73" sqref="N73"/>
    </sheetView>
  </sheetViews>
  <sheetFormatPr defaultRowHeight="15" x14ac:dyDescent="0.25"/>
  <cols>
    <col min="9" max="9" width="13.85546875" bestFit="1" customWidth="1"/>
  </cols>
  <sheetData>
    <row r="3" spans="1:25" x14ac:dyDescent="0.25">
      <c r="B3" t="s">
        <v>0</v>
      </c>
      <c r="J3" t="s">
        <v>1</v>
      </c>
      <c r="R3" t="s">
        <v>2</v>
      </c>
    </row>
    <row r="4" spans="1:25" x14ac:dyDescent="0.25">
      <c r="B4" t="s">
        <v>7</v>
      </c>
      <c r="D4" t="s">
        <v>8</v>
      </c>
      <c r="F4" t="s">
        <v>9</v>
      </c>
      <c r="H4" t="s">
        <v>10</v>
      </c>
      <c r="J4" t="s">
        <v>7</v>
      </c>
      <c r="L4" t="s">
        <v>8</v>
      </c>
      <c r="N4" t="s">
        <v>9</v>
      </c>
      <c r="P4" t="s">
        <v>10</v>
      </c>
      <c r="R4" t="s">
        <v>7</v>
      </c>
      <c r="T4" t="s">
        <v>8</v>
      </c>
      <c r="V4" t="s">
        <v>9</v>
      </c>
      <c r="X4" t="s">
        <v>10</v>
      </c>
    </row>
    <row r="5" spans="1:25" x14ac:dyDescent="0.25">
      <c r="B5" t="s">
        <v>3</v>
      </c>
      <c r="C5" t="s">
        <v>4</v>
      </c>
      <c r="D5" t="s">
        <v>3</v>
      </c>
      <c r="E5" t="s">
        <v>4</v>
      </c>
      <c r="F5" t="s">
        <v>3</v>
      </c>
      <c r="G5" t="s">
        <v>4</v>
      </c>
      <c r="H5" t="s">
        <v>3</v>
      </c>
      <c r="I5" t="s">
        <v>4</v>
      </c>
      <c r="J5" t="s">
        <v>3</v>
      </c>
      <c r="K5" t="s">
        <v>5</v>
      </c>
      <c r="L5" t="s">
        <v>3</v>
      </c>
      <c r="M5" t="s">
        <v>5</v>
      </c>
      <c r="N5" t="s">
        <v>3</v>
      </c>
      <c r="O5" t="s">
        <v>5</v>
      </c>
      <c r="P5" t="s">
        <v>3</v>
      </c>
      <c r="Q5" t="s">
        <v>5</v>
      </c>
      <c r="R5" t="s">
        <v>3</v>
      </c>
      <c r="S5" t="s">
        <v>6</v>
      </c>
      <c r="T5" t="s">
        <v>3</v>
      </c>
      <c r="U5" t="s">
        <v>6</v>
      </c>
      <c r="V5" t="s">
        <v>3</v>
      </c>
      <c r="W5" t="s">
        <v>6</v>
      </c>
      <c r="X5" t="s">
        <v>3</v>
      </c>
      <c r="Y5" t="s">
        <v>6</v>
      </c>
    </row>
    <row r="6" spans="1:25" x14ac:dyDescent="0.25">
      <c r="A6">
        <v>2007</v>
      </c>
      <c r="B6" s="1">
        <f>[1]WorkElectricity!O9</f>
        <v>25.600709981148796</v>
      </c>
      <c r="C6" s="1">
        <f>[1]WorkElectricity!P9</f>
        <v>25.600709981148796</v>
      </c>
      <c r="D6" s="2">
        <f>[1]RawGrowth!C171</f>
        <v>1763.1558581692218</v>
      </c>
      <c r="E6" s="2">
        <f>[1]RawGrowth!D171</f>
        <v>1763.1558581692218</v>
      </c>
      <c r="F6" s="5">
        <f>[1]WorkJobs!C8</f>
        <v>12.065571866086829</v>
      </c>
      <c r="G6" s="5">
        <f>[1]WorkJobs!D8</f>
        <v>12.065571866086829</v>
      </c>
      <c r="H6" s="4">
        <f>[1]WorkElectricity!AA9</f>
        <v>0.43598187605289535</v>
      </c>
      <c r="I6" s="4">
        <f>[1]WorkElectricity!AB9</f>
        <v>0.43598187605289535</v>
      </c>
      <c r="J6" s="1">
        <f>[2]RawElectricity!C91</f>
        <v>25.600709981148796</v>
      </c>
      <c r="K6" s="1">
        <f>[2]RawElectricity!D91</f>
        <v>25.600709981148796</v>
      </c>
      <c r="L6" s="3">
        <f>[2]WorkGrowth!C9</f>
        <v>1763.1558581692218</v>
      </c>
      <c r="M6" s="3">
        <f>[2]WorkGrowth!D9</f>
        <v>1763.1558581692218</v>
      </c>
      <c r="N6" s="5">
        <f>[2]WorkJobs!C8</f>
        <v>12.065571866086829</v>
      </c>
      <c r="O6" s="5">
        <f>[2]WorkJobs!D8</f>
        <v>12.065571866086829</v>
      </c>
      <c r="P6" s="4">
        <f>[2]WorkElectricity!AA9</f>
        <v>0.43598187605289535</v>
      </c>
      <c r="Q6" s="4">
        <f>[2]WorkElectricity!AB9</f>
        <v>0.43598187605289535</v>
      </c>
      <c r="R6" s="1">
        <f>[3]WorkElectricity!O9</f>
        <v>25.600709981148796</v>
      </c>
      <c r="S6" s="1">
        <f>[3]WorkElectricity!P9</f>
        <v>25.600709981148796</v>
      </c>
      <c r="T6" s="3">
        <f>[3]RawGrowth!C171</f>
        <v>1763.1558581692218</v>
      </c>
      <c r="U6" s="3">
        <f>[3]RawGrowth!D171</f>
        <v>1763.1558581692218</v>
      </c>
      <c r="V6" s="6">
        <f>[3]RawJobs!C101</f>
        <v>12.065571866086829</v>
      </c>
      <c r="W6" s="6">
        <f>[3]RawJobs!D101</f>
        <v>12.065571866086829</v>
      </c>
      <c r="X6" s="1">
        <f>[3]WorkElectricity!AA9</f>
        <v>0.43598187605289535</v>
      </c>
      <c r="Y6" s="1">
        <f>[3]WorkElectricity!AB9</f>
        <v>0.43598187605289535</v>
      </c>
    </row>
    <row r="7" spans="1:25" x14ac:dyDescent="0.25">
      <c r="A7">
        <v>2008</v>
      </c>
      <c r="B7" s="1">
        <f>[1]WorkElectricity!O10</f>
        <v>31.103550057283368</v>
      </c>
      <c r="C7" s="1">
        <f>[1]WorkElectricity!P10</f>
        <v>31.103550057283368</v>
      </c>
      <c r="D7" s="2">
        <f>[1]RawGrowth!C172</f>
        <v>1828.9429937824284</v>
      </c>
      <c r="E7" s="2">
        <f>[1]RawGrowth!D172</f>
        <v>1828.9429937824414</v>
      </c>
      <c r="F7" s="5">
        <f>[1]WorkJobs!C9</f>
        <v>12.165001658116839</v>
      </c>
      <c r="G7" s="5">
        <f>[1]WorkJobs!D9</f>
        <v>12.165001658116839</v>
      </c>
      <c r="H7" s="4">
        <f>H6+[1]WorkElectricity!AA10</f>
        <v>3.658493928760262</v>
      </c>
      <c r="I7" s="4">
        <f>I6+[1]WorkElectricity!AB10</f>
        <v>3.658493928760262</v>
      </c>
      <c r="J7" s="1">
        <f>[2]RawElectricity!C92</f>
        <v>31.103550057283368</v>
      </c>
      <c r="K7" s="1">
        <f>[2]RawElectricity!D92</f>
        <v>31.103550057283368</v>
      </c>
      <c r="L7" s="3">
        <f>[2]WorkGrowth!C10</f>
        <v>1828.9429937824405</v>
      </c>
      <c r="M7" s="3">
        <f>[2]WorkGrowth!D10</f>
        <v>1828.9429937824284</v>
      </c>
      <c r="N7" s="5">
        <f>[2]WorkJobs!C9</f>
        <v>12.165001658116831</v>
      </c>
      <c r="O7" s="5">
        <f>[2]WorkJobs!D9</f>
        <v>12.165001658116839</v>
      </c>
      <c r="P7" s="4">
        <f>P6+[2]WorkElectricity!AA10</f>
        <v>3.658493928760262</v>
      </c>
      <c r="Q7" s="4">
        <f>Q6+[2]WorkElectricity!AB10</f>
        <v>3.658493928760262</v>
      </c>
      <c r="R7" s="1">
        <f>[3]WorkElectricity!O10</f>
        <v>31.103550057283368</v>
      </c>
      <c r="S7" s="1">
        <f>[3]WorkElectricity!P10</f>
        <v>31.103550057283368</v>
      </c>
      <c r="T7" s="3">
        <f>[3]RawGrowth!C172</f>
        <v>1828.9429937824405</v>
      </c>
      <c r="U7" s="3">
        <f>[3]RawGrowth!D172</f>
        <v>1828.9429937824414</v>
      </c>
      <c r="V7" s="6">
        <f>[3]RawJobs!C102</f>
        <v>12.165001658116831</v>
      </c>
      <c r="W7" s="6">
        <f>[3]RawJobs!D102</f>
        <v>12.165001658116839</v>
      </c>
      <c r="X7" s="1">
        <f>X6+[3]WorkElectricity!AA10</f>
        <v>3.658493928760262</v>
      </c>
      <c r="Y7" s="1">
        <f>Y6+[3]WorkElectricity!AB10</f>
        <v>3.658493928760262</v>
      </c>
    </row>
    <row r="8" spans="1:25" x14ac:dyDescent="0.25">
      <c r="A8">
        <v>2009</v>
      </c>
      <c r="B8" s="1">
        <f>[1]WorkElectricity!O11</f>
        <v>38.300850864779221</v>
      </c>
      <c r="C8" s="1">
        <f>[1]WorkElectricity!P11</f>
        <v>38.300850864779221</v>
      </c>
      <c r="D8" s="2">
        <f>[1]RawGrowth!C173</f>
        <v>1801.9088852597979</v>
      </c>
      <c r="E8" s="2">
        <f>[1]RawGrowth!D173</f>
        <v>1801.9089561100411</v>
      </c>
      <c r="F8" s="5">
        <f>[1]WorkJobs!C10</f>
        <v>12.258836700298209</v>
      </c>
      <c r="G8" s="5">
        <f>[1]WorkJobs!D10</f>
        <v>12.258836599713156</v>
      </c>
      <c r="H8" s="4">
        <f>H7+[1]WorkElectricity!AA11</f>
        <v>9.3462893148009627</v>
      </c>
      <c r="I8" s="4">
        <f>I7+[1]WorkElectricity!AB11</f>
        <v>9.3462893148009627</v>
      </c>
      <c r="J8" s="1">
        <f>[2]RawElectricity!C93</f>
        <v>38.300850864779221</v>
      </c>
      <c r="K8" s="1">
        <f>[2]RawElectricity!D93</f>
        <v>38.300850864779221</v>
      </c>
      <c r="L8" s="3">
        <f>[2]WorkGrowth!C11</f>
        <v>1801.9101511606095</v>
      </c>
      <c r="M8" s="3">
        <f>[2]WorkGrowth!D11</f>
        <v>1801.9109414348093</v>
      </c>
      <c r="N8" s="5">
        <f>[2]WorkJobs!C10</f>
        <v>12.258834902888701</v>
      </c>
      <c r="O8" s="5">
        <f>[2]WorkJobs!D10</f>
        <v>12.258833780559781</v>
      </c>
      <c r="P8" s="4">
        <f>P7+[2]WorkElectricity!AA11</f>
        <v>9.3462893148009627</v>
      </c>
      <c r="Q8" s="4">
        <f>Q7+[2]WorkElectricity!AB11</f>
        <v>9.3462893148009627</v>
      </c>
      <c r="R8" s="1">
        <f>[3]WorkElectricity!O11</f>
        <v>38.300850864779221</v>
      </c>
      <c r="S8" s="1">
        <f>[3]WorkElectricity!P11</f>
        <v>38.300850864779221</v>
      </c>
      <c r="T8" s="3">
        <f>[3]RawGrowth!C173</f>
        <v>1801.9079530172462</v>
      </c>
      <c r="U8" s="3">
        <f>[3]RawGrowth!D173</f>
        <v>1801.9091416370709</v>
      </c>
      <c r="V8" s="6">
        <f>[3]RawJobs!C103</f>
        <v>12.25883802364838</v>
      </c>
      <c r="W8" s="6">
        <f>[3]RawJobs!D103</f>
        <v>12.258836336315962</v>
      </c>
      <c r="X8" s="1">
        <f>X7+[3]WorkElectricity!AA11</f>
        <v>9.3462893148009627</v>
      </c>
      <c r="Y8" s="1">
        <f>Y7+[3]WorkElectricity!AB11</f>
        <v>9.3462893148009627</v>
      </c>
    </row>
    <row r="9" spans="1:25" x14ac:dyDescent="0.25">
      <c r="A9">
        <v>2010</v>
      </c>
      <c r="B9" s="1">
        <f>[1]WorkElectricity!O12</f>
        <v>44.815155559318306</v>
      </c>
      <c r="C9" s="1">
        <f>[1]WorkElectricity!P12</f>
        <v>44.815155559318306</v>
      </c>
      <c r="D9" s="2">
        <f>[1]RawGrowth!C174</f>
        <v>1862.1071900654383</v>
      </c>
      <c r="E9" s="2">
        <f>[1]RawGrowth!D174</f>
        <v>1862.1073148056848</v>
      </c>
      <c r="F9" s="5">
        <f>[1]WorkJobs!C11</f>
        <v>12.369284296656593</v>
      </c>
      <c r="G9" s="5">
        <f>[1]WorkJobs!D11</f>
        <v>12.369283977884836</v>
      </c>
      <c r="H9" s="4">
        <f>H8+[1]WorkElectricity!AA12</f>
        <v>22.526724994488653</v>
      </c>
      <c r="I9" s="4">
        <f>I8+[1]WorkElectricity!AB12</f>
        <v>22.526724994488664</v>
      </c>
      <c r="J9" s="1">
        <f>[2]RawElectricity!C94</f>
        <v>44.815155559318306</v>
      </c>
      <c r="K9" s="1">
        <f>[2]RawElectricity!D94</f>
        <v>44.815155559318306</v>
      </c>
      <c r="L9" s="3">
        <f>[2]WorkGrowth!C12</f>
        <v>1862.1094183866294</v>
      </c>
      <c r="M9" s="3">
        <f>[2]WorkGrowth!D12</f>
        <v>1862.1108089965983</v>
      </c>
      <c r="N9" s="5">
        <f>[2]WorkJobs!C11</f>
        <v>12.369278597508576</v>
      </c>
      <c r="O9" s="5">
        <f>[2]WorkJobs!D11</f>
        <v>12.369275035824108</v>
      </c>
      <c r="P9" s="4">
        <f>P8+[2]WorkElectricity!AA12</f>
        <v>24.529525766505344</v>
      </c>
      <c r="Q9" s="4">
        <f>Q8+[2]WorkElectricity!AB12</f>
        <v>24.529525766505344</v>
      </c>
      <c r="R9" s="1">
        <f>[3]WorkElectricity!O12</f>
        <v>44.815155559318306</v>
      </c>
      <c r="S9" s="1">
        <f>[3]WorkElectricity!P12</f>
        <v>44.815155559318306</v>
      </c>
      <c r="T9" s="3">
        <f>[3]RawGrowth!C174</f>
        <v>1862.1055484671258</v>
      </c>
      <c r="U9" s="3">
        <f>[3]RawGrowth!D174</f>
        <v>1862.1076414339834</v>
      </c>
      <c r="V9" s="6">
        <f>[3]RawJobs!C104</f>
        <v>12.369288488830087</v>
      </c>
      <c r="W9" s="6">
        <f>[3]RawJobs!D104</f>
        <v>12.3692831430428</v>
      </c>
      <c r="X9" s="1">
        <f>X8+[3]WorkElectricity!AA12</f>
        <v>24.529525766505344</v>
      </c>
      <c r="Y9" s="1">
        <f>Y8+[3]WorkElectricity!AB12</f>
        <v>24.529525766505344</v>
      </c>
    </row>
    <row r="10" spans="1:25" x14ac:dyDescent="0.25">
      <c r="A10">
        <v>2011</v>
      </c>
      <c r="B10" s="1">
        <f>[1]WorkElectricity!O13</f>
        <v>53.166225663544353</v>
      </c>
      <c r="C10" s="1">
        <f>[1]WorkElectricity!P13</f>
        <v>53.166225663544353</v>
      </c>
      <c r="D10" s="2">
        <f>[1]RawGrowth!C175</f>
        <v>1924.9901493502327</v>
      </c>
      <c r="E10" s="2">
        <f>[1]RawGrowth!D175</f>
        <v>1924.9902835494809</v>
      </c>
      <c r="F10" s="5">
        <f>[1]WorkJobs!C12</f>
        <v>12.493810583594254</v>
      </c>
      <c r="G10" s="5">
        <f>[1]WorkJobs!D12</f>
        <v>12.493809928393315</v>
      </c>
      <c r="H10" s="4">
        <f>H9+[1]WorkElectricity!AA13</f>
        <v>41.854431118690826</v>
      </c>
      <c r="I10" s="4">
        <f>I9+[1]WorkElectricity!AB13</f>
        <v>41.85443111869084</v>
      </c>
      <c r="J10" s="1">
        <f>[2]RawElectricity!C95</f>
        <v>53.166225663544353</v>
      </c>
      <c r="K10" s="1">
        <f>[2]RawElectricity!D95</f>
        <v>53.166225663544353</v>
      </c>
      <c r="L10" s="3">
        <f>[2]WorkGrowth!C13</f>
        <v>1924.6053083199745</v>
      </c>
      <c r="M10" s="3">
        <f>[2]WorkGrowth!D13</f>
        <v>1924.606800842296</v>
      </c>
      <c r="N10" s="5">
        <f>[2]WorkJobs!C12</f>
        <v>12.493710918185268</v>
      </c>
      <c r="O10" s="5">
        <f>[2]WorkJobs!D12</f>
        <v>12.493703593003866</v>
      </c>
      <c r="P10" s="4">
        <f>P9+[2]WorkElectricity!AA13</f>
        <v>45.831819439202278</v>
      </c>
      <c r="Q10" s="4">
        <f>Q9+[2]WorkElectricity!AB13</f>
        <v>45.831819439202278</v>
      </c>
      <c r="R10" s="1">
        <f>[3]WorkElectricity!O13</f>
        <v>53.166225663544353</v>
      </c>
      <c r="S10" s="1">
        <f>[3]WorkElectricity!P13</f>
        <v>53.166225663544353</v>
      </c>
      <c r="T10" s="3">
        <f>[3]RawGrowth!C175</f>
        <v>1924.6011496816284</v>
      </c>
      <c r="U10" s="3">
        <f>[3]RawGrowth!D175</f>
        <v>1924.6033997258485</v>
      </c>
      <c r="V10" s="6">
        <f>[3]RawJobs!C105</f>
        <v>12.493731248263037</v>
      </c>
      <c r="W10" s="6">
        <f>[3]RawJobs!D105</f>
        <v>12.493720263204148</v>
      </c>
      <c r="X10" s="1">
        <f>X9+[3]WorkElectricity!AA13</f>
        <v>45.847443440952262</v>
      </c>
      <c r="Y10" s="1">
        <f>Y9+[3]WorkElectricity!AB13</f>
        <v>45.847443440952262</v>
      </c>
    </row>
    <row r="11" spans="1:25" x14ac:dyDescent="0.25">
      <c r="A11">
        <v>2012</v>
      </c>
      <c r="B11" s="1">
        <f>[1]WorkElectricity!O14</f>
        <v>58.479823411446475</v>
      </c>
      <c r="C11" s="1">
        <f>[1]WorkElectricity!P14</f>
        <v>58.479823411446475</v>
      </c>
      <c r="D11" s="2">
        <f>[1]RawGrowth!C176</f>
        <v>1977.1639467336802</v>
      </c>
      <c r="E11" s="2">
        <f>[1]RawGrowth!D176</f>
        <v>1977.1640639875661</v>
      </c>
      <c r="F11" s="5">
        <f>[1]WorkJobs!C13</f>
        <v>12.628079986408958</v>
      </c>
      <c r="G11" s="5">
        <f>[1]WorkJobs!D13</f>
        <v>12.628078879228056</v>
      </c>
      <c r="H11" s="4">
        <f>H10+[1]WorkElectricity!AA14</f>
        <v>83.975709002912239</v>
      </c>
      <c r="I11" s="4">
        <f>I10+[1]WorkElectricity!AB14</f>
        <v>83.659917290312507</v>
      </c>
      <c r="J11" s="1">
        <f>[2]RawElectricity!C96</f>
        <v>58.479823411446475</v>
      </c>
      <c r="K11" s="1">
        <f>[2]RawElectricity!D96</f>
        <v>58.479823411446475</v>
      </c>
      <c r="L11" s="3">
        <f>[2]WorkGrowth!C14</f>
        <v>1976.3969811501004</v>
      </c>
      <c r="M11" s="3">
        <f>[2]WorkGrowth!D14</f>
        <v>1976.3982866790614</v>
      </c>
      <c r="N11" s="5">
        <f>[2]WorkJobs!C13</f>
        <v>12.627810199689968</v>
      </c>
      <c r="O11" s="5">
        <f>[2]WorkJobs!D13</f>
        <v>12.627797812732425</v>
      </c>
      <c r="P11" s="4">
        <f>P10+[2]WorkElectricity!AA14</f>
        <v>81.669689342570649</v>
      </c>
      <c r="Q11" s="4">
        <f>Q10+[2]WorkElectricity!AB14</f>
        <v>81.669689342570663</v>
      </c>
      <c r="R11" s="1">
        <f>[3]WorkElectricity!O14</f>
        <v>58.479823411446475</v>
      </c>
      <c r="S11" s="1">
        <f>[3]WorkElectricity!P14</f>
        <v>58.479823411446475</v>
      </c>
      <c r="T11" s="3">
        <f>[3]RawGrowth!C176</f>
        <v>1976.3903476714022</v>
      </c>
      <c r="U11" s="3">
        <f>[3]RawGrowth!D176</f>
        <v>1976.3923219269461</v>
      </c>
      <c r="V11" s="6">
        <f>[3]RawJobs!C106</f>
        <v>12.627843894413186</v>
      </c>
      <c r="W11" s="6">
        <f>[3]RawJobs!D106</f>
        <v>12.627825327798226</v>
      </c>
      <c r="X11" s="1">
        <f>X10+[3]WorkElectricity!AA14</f>
        <v>82.985257335441915</v>
      </c>
      <c r="Y11" s="1">
        <f>Y10+[3]WorkElectricity!AB14</f>
        <v>82.985257335441915</v>
      </c>
    </row>
    <row r="12" spans="1:25" x14ac:dyDescent="0.25">
      <c r="A12">
        <v>2013</v>
      </c>
      <c r="B12" s="1">
        <f>[1]WorkElectricity!O15</f>
        <v>59.888307684773558</v>
      </c>
      <c r="C12" s="1">
        <f>[1]WorkElectricity!P15</f>
        <v>59.888307684773558</v>
      </c>
      <c r="D12" s="2">
        <f>[1]RawGrowth!C177</f>
        <v>2024.9114574002674</v>
      </c>
      <c r="E12" s="2">
        <f>[1]RawGrowth!D177</f>
        <v>2024.9723501218355</v>
      </c>
      <c r="F12" s="5">
        <f>[1]WorkJobs!C14</f>
        <v>12.769828515759496</v>
      </c>
      <c r="G12" s="5">
        <f>[1]WorkJobs!D14</f>
        <v>12.769839884066608</v>
      </c>
      <c r="H12" s="4">
        <f>H11+[1]WorkElectricity!AA15</f>
        <v>130.26839812110779</v>
      </c>
      <c r="I12" s="4">
        <f>I11+[1]WorkElectricity!AB15</f>
        <v>129.63681469590833</v>
      </c>
      <c r="J12" s="1">
        <f>[2]RawElectricity!C97</f>
        <v>59.888307684773558</v>
      </c>
      <c r="K12" s="1">
        <f>[2]RawElectricity!D97</f>
        <v>59.888307684773558</v>
      </c>
      <c r="L12" s="3">
        <f>[2]WorkGrowth!C15</f>
        <v>2025.351555428342</v>
      </c>
      <c r="M12" s="3">
        <f>[2]WorkGrowth!D15</f>
        <v>2025.352111456119</v>
      </c>
      <c r="N12" s="5">
        <f>[2]WorkJobs!C14</f>
        <v>12.769660684253559</v>
      </c>
      <c r="O12" s="5">
        <f>[2]WorkJobs!D14</f>
        <v>12.769642143033597</v>
      </c>
      <c r="P12" s="4">
        <f>P11+[2]WorkElectricity!AA15</f>
        <v>121.29489425333544</v>
      </c>
      <c r="Q12" s="4">
        <f>Q11+[2]WorkElectricity!AB15</f>
        <v>121.29489425333546</v>
      </c>
      <c r="R12" s="1">
        <f>[3]WorkElectricity!O15</f>
        <v>59.888307684773558</v>
      </c>
      <c r="S12" s="1">
        <f>[3]WorkElectricity!P15</f>
        <v>59.888307684773558</v>
      </c>
      <c r="T12" s="3">
        <f>[3]RawGrowth!C177</f>
        <v>2025.0965743445056</v>
      </c>
      <c r="U12" s="3">
        <f>[3]RawGrowth!D177</f>
        <v>2025.0974263777762</v>
      </c>
      <c r="V12" s="6">
        <f>[3]RawJobs!C107</f>
        <v>12.769657207556527</v>
      </c>
      <c r="W12" s="6">
        <f>[3]RawJobs!D107</f>
        <v>12.769629425698227</v>
      </c>
      <c r="X12" s="1">
        <f>X11+[3]WorkElectricity!AA15</f>
        <v>124.12087233751996</v>
      </c>
      <c r="Y12" s="1">
        <f>Y11+[3]WorkElectricity!AB15</f>
        <v>124.12087233751996</v>
      </c>
    </row>
    <row r="13" spans="1:25" x14ac:dyDescent="0.25">
      <c r="A13">
        <v>2014</v>
      </c>
      <c r="B13" s="1">
        <f>[1]WorkElectricity!O16</f>
        <v>60.444712466904683</v>
      </c>
      <c r="C13" s="1">
        <f>[1]WorkElectricity!P16</f>
        <v>60.444205025253673</v>
      </c>
      <c r="D13" s="2">
        <f>[1]RawGrowth!C178</f>
        <v>2073.0854919156982</v>
      </c>
      <c r="E13" s="2">
        <f>[1]RawGrowth!D178</f>
        <v>2073.2073581918457</v>
      </c>
      <c r="F13" s="5">
        <f>[1]WorkJobs!C15</f>
        <v>12.918403053705868</v>
      </c>
      <c r="G13" s="5">
        <f>[1]WorkJobs!D15</f>
        <v>12.918438586250113</v>
      </c>
      <c r="H13" s="4">
        <f>H12+[1]WorkElectricity!AA16</f>
        <v>173.32656216535366</v>
      </c>
      <c r="I13" s="4">
        <f>I12+[1]WorkElectricity!AB16</f>
        <v>172.37918702755442</v>
      </c>
      <c r="J13" s="1">
        <f>[2]RawElectricity!C98</f>
        <v>60.407845700520234</v>
      </c>
      <c r="K13" s="1">
        <f>[2]RawElectricity!D98</f>
        <v>60.408021455000771</v>
      </c>
      <c r="L13" s="3">
        <f>[2]WorkGrowth!C16</f>
        <v>2074.8122343439009</v>
      </c>
      <c r="M13" s="3">
        <f>[2]WorkGrowth!D16</f>
        <v>2074.8117022316878</v>
      </c>
      <c r="N13" s="5">
        <f>[2]WorkJobs!C15</f>
        <v>12.918598185658238</v>
      </c>
      <c r="O13" s="5">
        <f>[2]WorkJobs!D15</f>
        <v>12.918572751239317</v>
      </c>
      <c r="P13" s="4">
        <f>P12+[2]WorkElectricity!AA16</f>
        <v>158.89680968540026</v>
      </c>
      <c r="Q13" s="4">
        <f>Q12+[2]WorkElectricity!AB16</f>
        <v>158.89680968540029</v>
      </c>
      <c r="R13" s="1">
        <f>[3]WorkElectricity!O16</f>
        <v>60.425238958417893</v>
      </c>
      <c r="S13" s="1">
        <f>[3]WorkElectricity!P16</f>
        <v>60.425499363168413</v>
      </c>
      <c r="T13" s="3">
        <f>[3]RawGrowth!C178</f>
        <v>2074.2672632198587</v>
      </c>
      <c r="U13" s="3">
        <f>[3]RawGrowth!D178</f>
        <v>2074.2664822653742</v>
      </c>
      <c r="V13" s="6">
        <f>[3]RawJobs!C108</f>
        <v>12.918502335804778</v>
      </c>
      <c r="W13" s="6">
        <f>[3]RawJobs!D108</f>
        <v>12.918464228726604</v>
      </c>
      <c r="X13" s="1">
        <f>X12+[3]WorkElectricity!AA16</f>
        <v>162.0376736480828</v>
      </c>
      <c r="Y13" s="1">
        <f>Y12+[3]WorkElectricity!AB16</f>
        <v>162.03767364808277</v>
      </c>
    </row>
    <row r="14" spans="1:25" x14ac:dyDescent="0.25">
      <c r="A14">
        <v>2015</v>
      </c>
      <c r="B14" s="1">
        <f>[1]WorkElectricity!O17</f>
        <v>63.94348316094208</v>
      </c>
      <c r="C14" s="1">
        <f>[1]WorkElectricity!P17</f>
        <v>63.942432052096422</v>
      </c>
      <c r="D14" s="2">
        <f>[1]RawGrowth!C179</f>
        <v>2135.5476024070272</v>
      </c>
      <c r="E14" s="2">
        <f>[1]RawGrowth!D179</f>
        <v>2135.7225445939043</v>
      </c>
      <c r="F14" s="5">
        <f>[1]WorkJobs!C16</f>
        <v>13.077075647256988</v>
      </c>
      <c r="G14" s="5">
        <f>[1]WorkJobs!D16</f>
        <v>13.077150491641072</v>
      </c>
      <c r="H14" s="4">
        <f>H13+[1]WorkElectricity!AA17</f>
        <v>206.99077557791989</v>
      </c>
      <c r="I14" s="4">
        <f>I13+[1]WorkElectricity!AB17</f>
        <v>205.72772929143753</v>
      </c>
      <c r="J14" s="1">
        <f>[2]RawElectricity!C99</f>
        <v>63.856583534171861</v>
      </c>
      <c r="K14" s="1">
        <f>[2]RawElectricity!D99</f>
        <v>63.856783339310986</v>
      </c>
      <c r="L14" s="3">
        <f>[2]WorkGrowth!C17</f>
        <v>2138.3466973287209</v>
      </c>
      <c r="M14" s="3">
        <f>[2]WorkGrowth!D17</f>
        <v>2138.3446965267854</v>
      </c>
      <c r="N14" s="5">
        <f>[2]WorkJobs!C16</f>
        <v>13.077821242791686</v>
      </c>
      <c r="O14" s="5">
        <f>[2]WorkJobs!D16</f>
        <v>13.077789064863596</v>
      </c>
      <c r="P14" s="4">
        <f>P13+[2]WorkElectricity!AA17</f>
        <v>189.45763861901179</v>
      </c>
      <c r="Q14" s="4">
        <f>Q13+[2]WorkElectricity!AB17</f>
        <v>189.45763861901182</v>
      </c>
      <c r="R14" s="1">
        <f>[3]WorkElectricity!O17</f>
        <v>63.895847352088921</v>
      </c>
      <c r="S14" s="1">
        <f>[3]WorkElectricity!P17</f>
        <v>63.896132401485126</v>
      </c>
      <c r="T14" s="3">
        <f>[3]RawGrowth!C179</f>
        <v>2137.7391896585245</v>
      </c>
      <c r="U14" s="3">
        <f>[3]RawGrowth!D179</f>
        <v>2137.7364331703129</v>
      </c>
      <c r="V14" s="6">
        <f>[3]RawJobs!C109</f>
        <v>13.077628246573148</v>
      </c>
      <c r="W14" s="6">
        <f>[3]RawJobs!D109</f>
        <v>13.077579922991806</v>
      </c>
      <c r="X14" s="1">
        <f>X13+[3]WorkElectricity!AA17</f>
        <v>189.90618807683887</v>
      </c>
      <c r="Y14" s="1">
        <f>Y13+[3]WorkElectricity!AB17</f>
        <v>189.90618807683884</v>
      </c>
    </row>
    <row r="15" spans="1:25" x14ac:dyDescent="0.25">
      <c r="A15">
        <v>2016</v>
      </c>
      <c r="B15" s="1">
        <f>[1]WorkElectricity!O18</f>
        <v>64.626114612829255</v>
      </c>
      <c r="C15" s="1">
        <f>[1]WorkElectricity!P18</f>
        <v>64.624428867256611</v>
      </c>
      <c r="D15" s="2">
        <f>[1]RawGrowth!C180</f>
        <v>2204.5240645204176</v>
      </c>
      <c r="E15" s="2">
        <f>[1]RawGrowth!D180</f>
        <v>2204.7716449527529</v>
      </c>
      <c r="F15" s="5">
        <f>[1]WorkJobs!C17</f>
        <v>13.246456957758408</v>
      </c>
      <c r="G15" s="5">
        <f>[1]WorkJobs!D17</f>
        <v>13.246576161431232</v>
      </c>
      <c r="H15" s="4">
        <f>H14+[1]WorkElectricity!AA18</f>
        <v>235.39827036615378</v>
      </c>
      <c r="I15" s="4">
        <f>I14+[1]WorkElectricity!AB18</f>
        <v>234.13555139828694</v>
      </c>
      <c r="J15" s="1">
        <f>[2]RawElectricity!C100</f>
        <v>64.547892924972189</v>
      </c>
      <c r="K15" s="1">
        <f>[2]RawElectricity!D100</f>
        <v>64.548066751678263</v>
      </c>
      <c r="L15" s="3">
        <f>[2]WorkGrowth!C18</f>
        <v>2204.4195669731885</v>
      </c>
      <c r="M15" s="3">
        <f>[2]WorkGrowth!D18</f>
        <v>2204.4161345348334</v>
      </c>
      <c r="N15" s="5">
        <f>[2]WorkJobs!C17</f>
        <v>13.246952577301711</v>
      </c>
      <c r="O15" s="5">
        <f>[2]WorkJobs!D17</f>
        <v>13.246913551760349</v>
      </c>
      <c r="P15" s="4">
        <f>P14+[2]WorkElectricity!AA18</f>
        <v>220.71793612151785</v>
      </c>
      <c r="Q15" s="4">
        <f>Q14+[2]WorkElectricity!AB18</f>
        <v>220.65390296140822</v>
      </c>
      <c r="R15" s="1">
        <f>[3]WorkElectricity!O18</f>
        <v>64.588042615538455</v>
      </c>
      <c r="S15" s="1">
        <f>[3]WorkElectricity!P18</f>
        <v>64.588283281437569</v>
      </c>
      <c r="T15" s="3">
        <f>[3]RawGrowth!C180</f>
        <v>2204.7741914349308</v>
      </c>
      <c r="U15" s="3">
        <f>[3]RawGrowth!D180</f>
        <v>2204.7692571085731</v>
      </c>
      <c r="V15" s="6">
        <f>[3]RawJobs!C110</f>
        <v>13.246886824808358</v>
      </c>
      <c r="W15" s="6">
        <f>[3]RawJobs!D110</f>
        <v>13.246828201176189</v>
      </c>
      <c r="X15" s="1">
        <f>X14+[3]WorkElectricity!AA18</f>
        <v>218.79720183796732</v>
      </c>
      <c r="Y15" s="1">
        <f>Y14+[3]WorkElectricity!AB18</f>
        <v>218.71952183565338</v>
      </c>
    </row>
    <row r="16" spans="1:25" x14ac:dyDescent="0.25">
      <c r="A16">
        <v>2017</v>
      </c>
      <c r="B16" s="1">
        <f>[1]WorkElectricity!O19</f>
        <v>65.257059977240473</v>
      </c>
      <c r="C16" s="1">
        <f>[1]WorkElectricity!P19</f>
        <v>65.252844543748239</v>
      </c>
      <c r="D16" s="2">
        <f>[1]RawGrowth!C181</f>
        <v>2276.8523776656916</v>
      </c>
      <c r="E16" s="2">
        <f>[1]RawGrowth!D181</f>
        <v>2277.1020777296435</v>
      </c>
      <c r="F16" s="5">
        <f>[1]WorkJobs!C18</f>
        <v>13.426441164115467</v>
      </c>
      <c r="G16" s="5">
        <f>[1]WorkJobs!D18</f>
        <v>13.426601515336348</v>
      </c>
      <c r="H16" s="4">
        <f>H15+[1]WorkElectricity!AA19</f>
        <v>263.19555571343994</v>
      </c>
      <c r="I16" s="4">
        <f>I15+[1]WorkElectricity!AB19</f>
        <v>261.93077295799827</v>
      </c>
      <c r="J16" s="1">
        <f>[2]RawElectricity!C101</f>
        <v>65.266985760339878</v>
      </c>
      <c r="K16" s="1">
        <f>[2]RawElectricity!D101</f>
        <v>65.264944947826692</v>
      </c>
      <c r="L16" s="3">
        <f>[2]WorkGrowth!C19</f>
        <v>2271.5758193663901</v>
      </c>
      <c r="M16" s="3">
        <f>[2]WorkGrowth!D19</f>
        <v>2271.5736422550222</v>
      </c>
      <c r="N16" s="5">
        <f>[2]WorkJobs!C18</f>
        <v>13.425461285440411</v>
      </c>
      <c r="O16" s="5">
        <f>[2]WorkJobs!D18</f>
        <v>13.425441163181107</v>
      </c>
      <c r="P16" s="4">
        <f>P15+[2]WorkElectricity!AA19</f>
        <v>253.27064624107695</v>
      </c>
      <c r="Q16" s="4">
        <f>Q15+[2]WorkElectricity!AB19</f>
        <v>253.1120621363134</v>
      </c>
      <c r="R16" s="1">
        <f>[3]WorkElectricity!O19</f>
        <v>65.29024400716726</v>
      </c>
      <c r="S16" s="1">
        <f>[3]WorkElectricity!P19</f>
        <v>65.28605864914006</v>
      </c>
      <c r="T16" s="3">
        <f>[3]RawGrowth!C181</f>
        <v>2273.3507281234374</v>
      </c>
      <c r="U16" s="3">
        <f>[3]RawGrowth!D181</f>
        <v>2273.3580377955341</v>
      </c>
      <c r="V16" s="6">
        <f>[3]RawJobs!C111</f>
        <v>13.425848463546174</v>
      </c>
      <c r="W16" s="6">
        <f>[3]RawJobs!D111</f>
        <v>13.425792969134195</v>
      </c>
      <c r="X16" s="1">
        <f>X15+[3]WorkElectricity!AA19</f>
        <v>248.72334166976833</v>
      </c>
      <c r="Y16" s="1">
        <f>Y15+[3]WorkElectricity!AB19</f>
        <v>248.53535224654124</v>
      </c>
    </row>
    <row r="17" spans="1:25" x14ac:dyDescent="0.25">
      <c r="A17">
        <v>2018</v>
      </c>
      <c r="B17" s="1">
        <f>[1]WorkElectricity!O20</f>
        <v>65.262353567528649</v>
      </c>
      <c r="C17" s="1">
        <f>[1]WorkElectricity!P20</f>
        <v>65.270869056857308</v>
      </c>
      <c r="D17" s="2">
        <f>[1]RawGrowth!C182</f>
        <v>2351.4306705650915</v>
      </c>
      <c r="E17" s="2">
        <f>[1]RawGrowth!D182</f>
        <v>2351.661175837005</v>
      </c>
      <c r="F17" s="5">
        <f>[1]WorkJobs!C19</f>
        <v>13.615410888474097</v>
      </c>
      <c r="G17" s="5">
        <f>[1]WorkJobs!D19</f>
        <v>13.615627042232145</v>
      </c>
      <c r="H17" s="4">
        <f>H16+[1]WorkElectricity!AA20</f>
        <v>284.02761339529076</v>
      </c>
      <c r="I17" s="4">
        <f>I16+[1]WorkElectricity!AB20</f>
        <v>282.75829320571978</v>
      </c>
      <c r="J17" s="1">
        <f>[2]RawElectricity!C102</f>
        <v>65.544595868679608</v>
      </c>
      <c r="K17" s="1">
        <f>[2]RawElectricity!D102</f>
        <v>65.542732225251456</v>
      </c>
      <c r="L17" s="3">
        <f>[2]WorkGrowth!C20</f>
        <v>2339.5856520690463</v>
      </c>
      <c r="M17" s="3">
        <f>[2]WorkGrowth!D20</f>
        <v>2339.6306632984665</v>
      </c>
      <c r="N17" s="5">
        <f>[2]WorkJobs!C19</f>
        <v>13.610114767418699</v>
      </c>
      <c r="O17" s="5">
        <f>[2]WorkJobs!D19</f>
        <v>13.610085272256638</v>
      </c>
      <c r="P17" s="4">
        <f>P16+[2]WorkElectricity!AA20</f>
        <v>278.80391665301772</v>
      </c>
      <c r="Q17" s="4">
        <f>Q16+[2]WorkElectricity!AB20</f>
        <v>278.50853168195721</v>
      </c>
      <c r="R17" s="1">
        <f>[3]WorkElectricity!O20</f>
        <v>65.496798823463152</v>
      </c>
      <c r="S17" s="1">
        <f>[3]WorkElectricity!P20</f>
        <v>65.494220659547636</v>
      </c>
      <c r="T17" s="3">
        <f>[3]RawGrowth!C182</f>
        <v>2343.3804663628157</v>
      </c>
      <c r="U17" s="3">
        <f>[3]RawGrowth!D182</f>
        <v>2343.4496865762185</v>
      </c>
      <c r="V17" s="6">
        <f>[3]RawJobs!C112</f>
        <v>13.611405528109026</v>
      </c>
      <c r="W17" s="6">
        <f>[3]RawJobs!D112</f>
        <v>13.611340421589238</v>
      </c>
      <c r="X17" s="1">
        <f>X16+[3]WorkElectricity!AA20</f>
        <v>274.25343976335461</v>
      </c>
      <c r="Y17" s="1">
        <f>Y16+[3]WorkElectricity!AB20</f>
        <v>283.45905223518855</v>
      </c>
    </row>
    <row r="18" spans="1:25" x14ac:dyDescent="0.25">
      <c r="A18">
        <v>2019</v>
      </c>
      <c r="B18" s="1">
        <f>[1]WorkElectricity!O21</f>
        <v>65.349823224977754</v>
      </c>
      <c r="C18" s="1">
        <f>[1]WorkElectricity!P21</f>
        <v>65.35237399637947</v>
      </c>
      <c r="D18" s="2">
        <f>[1]RawGrowth!C183</f>
        <v>2433.3950281180432</v>
      </c>
      <c r="E18" s="2">
        <f>[1]RawGrowth!D183</f>
        <v>2433.6531762453264</v>
      </c>
      <c r="F18" s="5">
        <f>[1]WorkJobs!C20</f>
        <v>13.81457835995106</v>
      </c>
      <c r="G18" s="5">
        <f>[1]WorkJobs!D20</f>
        <v>13.81483010294607</v>
      </c>
      <c r="H18" s="4">
        <f>H17+[1]WorkElectricity!AA21</f>
        <v>310.56058849656841</v>
      </c>
      <c r="I18" s="4">
        <f>I17+[1]WorkElectricity!AB21</f>
        <v>319.08223389081206</v>
      </c>
      <c r="J18" s="1">
        <f>[2]RawElectricity!C103</f>
        <v>65.774092356487884</v>
      </c>
      <c r="K18" s="1">
        <f>[2]RawElectricity!D103</f>
        <v>65.770422601449795</v>
      </c>
      <c r="L18" s="3">
        <f>[2]WorkGrowth!C21</f>
        <v>2410.8471571953496</v>
      </c>
      <c r="M18" s="3">
        <f>[2]WorkGrowth!D21</f>
        <v>2410.9052212322613</v>
      </c>
      <c r="N18" s="5">
        <f>[2]WorkJobs!C20</f>
        <v>13.801528296685365</v>
      </c>
      <c r="O18" s="5">
        <f>[2]WorkJobs!D20</f>
        <v>13.801499190064337</v>
      </c>
      <c r="P18" s="4">
        <f>P17+[2]WorkElectricity!AA21</f>
        <v>297.30719408076078</v>
      </c>
      <c r="Q18" s="4">
        <f>Q17+[2]WorkElectricity!AB21</f>
        <v>302.8332301552727</v>
      </c>
      <c r="R18" s="1">
        <f>[3]WorkElectricity!O21</f>
        <v>65.464654959837091</v>
      </c>
      <c r="S18" s="1">
        <f>[3]WorkElectricity!P21</f>
        <v>65.474138705623332</v>
      </c>
      <c r="T18" s="3">
        <f>[3]RawGrowth!C183</f>
        <v>2416.7862113768679</v>
      </c>
      <c r="U18" s="3">
        <f>[3]RawGrowth!D183</f>
        <v>2414.9910449446274</v>
      </c>
      <c r="V18" s="6">
        <f>[3]RawJobs!C113</f>
        <v>13.804270624520083</v>
      </c>
      <c r="W18" s="6">
        <f>[3]RawJobs!D113</f>
        <v>13.803850770436274</v>
      </c>
      <c r="X18" s="1">
        <f>X17+[3]WorkElectricity!AA21</f>
        <v>295.54269893655146</v>
      </c>
      <c r="Y18" s="1">
        <f>Y17+[3]WorkElectricity!AB21</f>
        <v>323.68972235569584</v>
      </c>
    </row>
    <row r="19" spans="1:25" x14ac:dyDescent="0.25">
      <c r="A19">
        <v>2020</v>
      </c>
      <c r="B19" s="1">
        <f>[1]WorkElectricity!O22</f>
        <v>68.453711538545349</v>
      </c>
      <c r="C19" s="1">
        <f>[1]WorkElectricity!P22</f>
        <v>68.455424647667172</v>
      </c>
      <c r="D19" s="2">
        <f>[1]RawGrowth!C184</f>
        <v>2520.5406882533848</v>
      </c>
      <c r="E19" s="2">
        <f>[1]RawGrowth!D184</f>
        <v>2518.8493336248594</v>
      </c>
      <c r="F19" s="5">
        <f>[1]WorkJobs!C21</f>
        <v>14.024332764315723</v>
      </c>
      <c r="G19" s="5">
        <f>[1]WorkJobs!D21</f>
        <v>14.024307516152241</v>
      </c>
      <c r="H19" s="4">
        <f>H18+[1]WorkElectricity!AA22</f>
        <v>357.99689241882157</v>
      </c>
      <c r="I19" s="4">
        <f>I18+[1]WorkElectricity!AB22</f>
        <v>377.0921053355587</v>
      </c>
      <c r="J19" s="1">
        <f>[2]RawElectricity!C104</f>
        <v>66.971137617454147</v>
      </c>
      <c r="K19" s="1">
        <f>[2]RawElectricity!D104</f>
        <v>66.967849818608684</v>
      </c>
      <c r="L19" s="3">
        <f>[2]WorkGrowth!C22</f>
        <v>2484.9569005690441</v>
      </c>
      <c r="M19" s="3">
        <f>[2]WorkGrowth!D22</f>
        <v>2483.8589340281492</v>
      </c>
      <c r="N19" s="5">
        <f>[2]WorkJobs!C21</f>
        <v>14.000016059936248</v>
      </c>
      <c r="O19" s="5">
        <f>[2]WorkJobs!D21</f>
        <v>13.999762571896033</v>
      </c>
      <c r="P19" s="4">
        <f>P18+[2]WorkElectricity!AA22</f>
        <v>311.99031398857085</v>
      </c>
      <c r="Q19" s="4">
        <f>Q18+[2]WorkElectricity!AB22</f>
        <v>329.77674116511986</v>
      </c>
      <c r="R19" s="1">
        <f>[3]WorkElectricity!O22</f>
        <v>68.246914253677531</v>
      </c>
      <c r="S19" s="1">
        <f>[3]WorkElectricity!P22</f>
        <v>68.272959739764389</v>
      </c>
      <c r="T19" s="3">
        <f>[3]RawGrowth!C184</f>
        <v>2493.3896731571081</v>
      </c>
      <c r="U19" s="3">
        <f>[3]RawGrowth!D184</f>
        <v>2487.8019037611698</v>
      </c>
      <c r="V19" s="6">
        <f>[3]RawJobs!C114</f>
        <v>14.004715079476803</v>
      </c>
      <c r="W19" s="6">
        <f>[3]RawJobs!D114</f>
        <v>14.0032243748278</v>
      </c>
      <c r="X19" s="1">
        <f>X18+[3]WorkElectricity!AA22</f>
        <v>320.60137360781385</v>
      </c>
      <c r="Y19" s="1">
        <f>Y18+[3]WorkElectricity!AB22</f>
        <v>377.03057865215499</v>
      </c>
    </row>
    <row r="20" spans="1:25" x14ac:dyDescent="0.25">
      <c r="A20">
        <v>2021</v>
      </c>
      <c r="B20" s="1">
        <f>[1]WorkElectricity!O23</f>
        <v>70.113611892823272</v>
      </c>
      <c r="C20" s="1">
        <f>[1]WorkElectricity!P23</f>
        <v>70.113178909721725</v>
      </c>
      <c r="D20" s="2">
        <f>[1]RawGrowth!C185</f>
        <v>2610.5679654303917</v>
      </c>
      <c r="E20" s="2">
        <f>[1]RawGrowth!D185</f>
        <v>2606.757352311372</v>
      </c>
      <c r="F20" s="5">
        <f>[1]WorkJobs!C22</f>
        <v>14.244608583779183</v>
      </c>
      <c r="G20" s="5">
        <f>[1]WorkJobs!D22</f>
        <v>14.243934800579737</v>
      </c>
      <c r="H20" s="4">
        <f>H19+[1]WorkElectricity!AA23</f>
        <v>426.58645956703185</v>
      </c>
      <c r="I20" s="4">
        <f>I19+[1]WorkElectricity!AB23</f>
        <v>452.01357636748992</v>
      </c>
      <c r="J20" s="1">
        <f>[2]RawElectricity!C105</f>
        <v>68.857318920549787</v>
      </c>
      <c r="K20" s="1">
        <f>[2]RawElectricity!D105</f>
        <v>68.841755967348448</v>
      </c>
      <c r="L20" s="3">
        <f>[2]WorkGrowth!C23</f>
        <v>2561.8377452254449</v>
      </c>
      <c r="M20" s="3">
        <f>[2]WorkGrowth!D23</f>
        <v>2558.2951913194643</v>
      </c>
      <c r="N20" s="5">
        <f>[2]WorkJobs!C22</f>
        <v>14.205846276964563</v>
      </c>
      <c r="O20" s="5">
        <f>[2]WorkJobs!D22</f>
        <v>14.20491199653096</v>
      </c>
      <c r="P20" s="4">
        <f>P19+[2]WorkElectricity!AA23</f>
        <v>320.00205536940905</v>
      </c>
      <c r="Q20" s="4">
        <f>Q19+[2]WorkElectricity!AB23</f>
        <v>356.65993096232677</v>
      </c>
      <c r="R20" s="1">
        <f>[3]WorkElectricity!O23</f>
        <v>69.295929397551092</v>
      </c>
      <c r="S20" s="1">
        <f>[3]WorkElectricity!P23</f>
        <v>69.287880747057713</v>
      </c>
      <c r="T20" s="3">
        <f>[3]RawGrowth!C185</f>
        <v>2571.688940565477</v>
      </c>
      <c r="U20" s="3">
        <f>[3]RawGrowth!D185</f>
        <v>2560.4767735669043</v>
      </c>
      <c r="V20" s="6">
        <f>[3]RawJobs!C115</f>
        <v>14.213397478739388</v>
      </c>
      <c r="W20" s="6">
        <f>[3]RawJobs!D115</f>
        <v>14.209796209695467</v>
      </c>
      <c r="X20" s="1">
        <f>X19+[3]WorkElectricity!AA23</f>
        <v>341.22149219800212</v>
      </c>
      <c r="Y20" s="1">
        <f>Y19+[3]WorkElectricity!AB23</f>
        <v>435.46542417963212</v>
      </c>
    </row>
    <row r="21" spans="1:25" x14ac:dyDescent="0.25">
      <c r="A21">
        <v>2022</v>
      </c>
      <c r="B21" s="1">
        <f>[1]WorkElectricity!O24</f>
        <v>71.971098192965087</v>
      </c>
      <c r="C21" s="1">
        <f>[1]WorkElectricity!P24</f>
        <v>71.930606883221714</v>
      </c>
      <c r="D21" s="2">
        <f>[1]RawGrowth!C186</f>
        <v>2703.7511022688527</v>
      </c>
      <c r="E21" s="2">
        <f>[1]RawGrowth!D186</f>
        <v>2698.6227177844203</v>
      </c>
      <c r="F21" s="5">
        <f>[1]WorkJobs!C23</f>
        <v>14.475430015749271</v>
      </c>
      <c r="G21" s="5">
        <f>[1]WorkJobs!D23</f>
        <v>14.473920124537123</v>
      </c>
      <c r="H21" s="4">
        <f>H20+[1]WorkElectricity!AA24</f>
        <v>520.00277664489874</v>
      </c>
      <c r="I21" s="4">
        <f>I20+[1]WorkElectricity!AB24</f>
        <v>534.89155585385049</v>
      </c>
      <c r="J21" s="1">
        <f>[2]RawElectricity!C106</f>
        <v>69.944010891404375</v>
      </c>
      <c r="K21" s="1">
        <f>[2]RawElectricity!D106</f>
        <v>69.909527866035006</v>
      </c>
      <c r="L21" s="3">
        <f>[2]WorkGrowth!C24</f>
        <v>2641.4422344294944</v>
      </c>
      <c r="M21" s="3">
        <f>[2]WorkGrowth!D24</f>
        <v>2634.110501867528</v>
      </c>
      <c r="N21" s="5">
        <f>[2]WorkJobs!C23</f>
        <v>14.41941737185385</v>
      </c>
      <c r="O21" s="5">
        <f>[2]WorkJobs!D23</f>
        <v>14.417129720854776</v>
      </c>
      <c r="P21" s="4">
        <f>P20+[2]WorkElectricity!AA24</f>
        <v>350.94461417958809</v>
      </c>
      <c r="Q21" s="4">
        <f>Q20+[2]WorkElectricity!AB24</f>
        <v>402.16154109691485</v>
      </c>
      <c r="R21" s="1">
        <f>[3]WorkElectricity!O24</f>
        <v>70.686710875497695</v>
      </c>
      <c r="S21" s="1">
        <f>[3]WorkElectricity!P24</f>
        <v>70.632394184059436</v>
      </c>
      <c r="T21" s="3">
        <f>[3]RawGrowth!C186</f>
        <v>2655.0572816189824</v>
      </c>
      <c r="U21" s="3">
        <f>[3]RawGrowth!D186</f>
        <v>2636.1290097906535</v>
      </c>
      <c r="V21" s="6">
        <f>[3]RawJobs!C116</f>
        <v>14.430834705478404</v>
      </c>
      <c r="W21" s="6">
        <f>[3]RawJobs!D116</f>
        <v>14.423839059123168</v>
      </c>
      <c r="X21" s="1">
        <f>X20+[3]WorkElectricity!AA24</f>
        <v>373.96014447986522</v>
      </c>
      <c r="Y21" s="1">
        <f>Y20+[3]WorkElectricity!AB24</f>
        <v>511.01551835014715</v>
      </c>
    </row>
    <row r="22" spans="1:25" x14ac:dyDescent="0.25">
      <c r="A22">
        <v>2023</v>
      </c>
      <c r="B22" s="1">
        <f>[1]WorkElectricity!O25</f>
        <v>73.961042468183095</v>
      </c>
      <c r="C22" s="1">
        <f>[1]WorkElectricity!P25</f>
        <v>73.984610880986935</v>
      </c>
      <c r="D22" s="2">
        <f>[1]RawGrowth!C187</f>
        <v>2799.3974576103737</v>
      </c>
      <c r="E22" s="2">
        <f>[1]RawGrowth!D187</f>
        <v>2796.4084071797483</v>
      </c>
      <c r="F22" s="5">
        <f>[1]WorkJobs!C24</f>
        <v>14.716688259559666</v>
      </c>
      <c r="G22" s="5">
        <f>[1]WorkJobs!D24</f>
        <v>14.714775603767633</v>
      </c>
      <c r="H22" s="4">
        <f>H21+[1]WorkElectricity!AA25</f>
        <v>641.62858370305162</v>
      </c>
      <c r="I22" s="4">
        <f>I21+[1]WorkElectricity!AB25</f>
        <v>648.79842141696463</v>
      </c>
      <c r="J22" s="1">
        <f>[2]RawElectricity!C107</f>
        <v>71.284431725229965</v>
      </c>
      <c r="K22" s="1">
        <f>[2]RawElectricity!D107</f>
        <v>71.285328428598817</v>
      </c>
      <c r="L22" s="3">
        <f>[2]WorkGrowth!C25</f>
        <v>2718.4417996948182</v>
      </c>
      <c r="M22" s="3">
        <f>[2]WorkGrowth!D25</f>
        <v>2708.1483802106854</v>
      </c>
      <c r="N22" s="5">
        <f>[2]WorkJobs!C24</f>
        <v>14.639457258679561</v>
      </c>
      <c r="O22" s="5">
        <f>[2]WorkJobs!D24</f>
        <v>14.635361827913448</v>
      </c>
      <c r="P22" s="4">
        <f>P21+[2]WorkElectricity!AA25</f>
        <v>404.78087321464636</v>
      </c>
      <c r="Q22" s="4">
        <f>Q21+[2]WorkElectricity!AB25</f>
        <v>479.75429896009319</v>
      </c>
      <c r="R22" s="1">
        <f>[3]WorkElectricity!O25</f>
        <v>72.139090452136529</v>
      </c>
      <c r="S22" s="1">
        <f>[3]WorkElectricity!P25</f>
        <v>72.14210685019502</v>
      </c>
      <c r="T22" s="3">
        <f>[3]RawGrowth!C187</f>
        <v>2740.3671419392285</v>
      </c>
      <c r="U22" s="3">
        <f>[3]RawGrowth!D187</f>
        <v>2712.5832219596637</v>
      </c>
      <c r="V22" s="6">
        <f>[3]RawJobs!C117</f>
        <v>14.656893605492673</v>
      </c>
      <c r="W22" s="6">
        <f>[3]RawJobs!D117</f>
        <v>14.645099712420251</v>
      </c>
      <c r="X22" s="1">
        <f>X21+[3]WorkElectricity!AA25</f>
        <v>409.9264100012274</v>
      </c>
      <c r="Y22" s="1">
        <f>Y21+[3]WorkElectricity!AB25</f>
        <v>595.04310044109934</v>
      </c>
    </row>
    <row r="23" spans="1:25" x14ac:dyDescent="0.25">
      <c r="A23">
        <v>2024</v>
      </c>
      <c r="B23" s="1">
        <f>[1]WorkElectricity!O26</f>
        <v>75.726214735058662</v>
      </c>
      <c r="C23" s="1">
        <f>[1]WorkElectricity!P26</f>
        <v>75.69291283596273</v>
      </c>
      <c r="D23" s="2">
        <f>[1]RawGrowth!C188</f>
        <v>2895.9193379754643</v>
      </c>
      <c r="E23" s="2">
        <f>[1]RawGrowth!D188</f>
        <v>2895.5897514462695</v>
      </c>
      <c r="F23" s="5">
        <f>[1]WorkJobs!C25</f>
        <v>14.968053148783412</v>
      </c>
      <c r="G23" s="5">
        <f>[1]WorkJobs!D25</f>
        <v>14.966232272083124</v>
      </c>
      <c r="H23" s="4">
        <f>H22+[1]WorkElectricity!AA26</f>
        <v>802.25411130434293</v>
      </c>
      <c r="I23" s="4">
        <f>I22+[1]WorkElectricity!AB26</f>
        <v>785.41910632743964</v>
      </c>
      <c r="J23" s="1">
        <f>[2]RawElectricity!C108</f>
        <v>73.305447575585234</v>
      </c>
      <c r="K23" s="1">
        <f>[2]RawElectricity!D108</f>
        <v>73.314973606366081</v>
      </c>
      <c r="L23" s="3">
        <f>[2]WorkGrowth!C26</f>
        <v>2792.7367163134959</v>
      </c>
      <c r="M23" s="3">
        <f>[2]WorkGrowth!D26</f>
        <v>2777.5710198184834</v>
      </c>
      <c r="N23" s="5">
        <f>[2]WorkJobs!C25</f>
        <v>14.865158439929887</v>
      </c>
      <c r="O23" s="5">
        <f>[2]WorkJobs!D25</f>
        <v>14.858458045248977</v>
      </c>
      <c r="P23" s="4">
        <f>P22+[2]WorkElectricity!AA26</f>
        <v>482.81546817424908</v>
      </c>
      <c r="Q23" s="4">
        <f>Q22+[2]WorkElectricity!AB26</f>
        <v>590.80165175460468</v>
      </c>
      <c r="R23" s="1">
        <f>[3]WorkElectricity!O26</f>
        <v>73.728470823620171</v>
      </c>
      <c r="S23" s="1">
        <f>[3]WorkElectricity!P26</f>
        <v>73.700131959732857</v>
      </c>
      <c r="T23" s="3">
        <f>[3]RawGrowth!C188</f>
        <v>2829.4772785977925</v>
      </c>
      <c r="U23" s="3">
        <f>[3]RawGrowth!D188</f>
        <v>2791.6171079987753</v>
      </c>
      <c r="V23" s="6">
        <f>[3]RawJobs!C118</f>
        <v>14.891827073502274</v>
      </c>
      <c r="W23" s="6">
        <f>[3]RawJobs!D118</f>
        <v>14.873715301910254</v>
      </c>
      <c r="X23" s="1">
        <f>X22+[3]WorkElectricity!AA26</f>
        <v>462.02415754727497</v>
      </c>
      <c r="Y23" s="1">
        <f>Y22+[3]WorkElectricity!AB26</f>
        <v>687.43628291146911</v>
      </c>
    </row>
    <row r="24" spans="1:25" x14ac:dyDescent="0.25">
      <c r="A24">
        <v>2025</v>
      </c>
      <c r="B24" s="1">
        <f>[1]WorkElectricity!O27</f>
        <v>76.314066916796534</v>
      </c>
      <c r="C24" s="1">
        <f>[1]WorkElectricity!P27</f>
        <v>77.205360469376302</v>
      </c>
      <c r="D24" s="2">
        <f>[1]RawGrowth!C189</f>
        <v>2992.738647376093</v>
      </c>
      <c r="E24" s="2">
        <f>[1]RawGrowth!D189</f>
        <v>3000.0318787686369</v>
      </c>
      <c r="F24" s="5">
        <f>[1]WorkJobs!C26</f>
        <v>15.229871714736179</v>
      </c>
      <c r="G24" s="5">
        <f>[1]WorkJobs!D26</f>
        <v>15.228936638178197</v>
      </c>
      <c r="H24" s="4">
        <f>H23+[1]WorkElectricity!AA27</f>
        <v>968.86987306292576</v>
      </c>
      <c r="I24" s="4">
        <f>I23+[1]WorkElectricity!AB27</f>
        <v>950.14575103263417</v>
      </c>
      <c r="J24" s="1">
        <f>[2]RawElectricity!C109</f>
        <v>74.466992708963033</v>
      </c>
      <c r="K24" s="1">
        <f>[2]RawElectricity!D109</f>
        <v>74.486797256401644</v>
      </c>
      <c r="L24" s="3">
        <f>[2]WorkGrowth!C27</f>
        <v>2863.8811628458407</v>
      </c>
      <c r="M24" s="3">
        <f>[2]WorkGrowth!D27</f>
        <v>2841.8754890263663</v>
      </c>
      <c r="N24" s="5">
        <f>[2]WorkJobs!C26</f>
        <v>15.096253669927274</v>
      </c>
      <c r="O24" s="5">
        <f>[2]WorkJobs!D26</f>
        <v>15.085824120328702</v>
      </c>
      <c r="P24" s="4">
        <f>P23+[2]WorkElectricity!AA27</f>
        <v>564.55061219859135</v>
      </c>
      <c r="Q24" s="4">
        <f>Q23+[2]WorkElectricity!AB27</f>
        <v>712.52677888910523</v>
      </c>
      <c r="R24" s="1">
        <f>[3]WorkElectricity!O27</f>
        <v>74.672585939160967</v>
      </c>
      <c r="S24" s="1">
        <f>[3]WorkElectricity!P27</f>
        <v>75.89905408653226</v>
      </c>
      <c r="T24" s="3">
        <f>[3]RawGrowth!C189</f>
        <v>2920.1817596094488</v>
      </c>
      <c r="U24" s="3">
        <f>[3]RawGrowth!D189</f>
        <v>2874.7238712472044</v>
      </c>
      <c r="V24" s="6">
        <f>[3]RawJobs!C119</f>
        <v>15.136011707127537</v>
      </c>
      <c r="W24" s="6">
        <f>[3]RawJobs!D119</f>
        <v>15.110258174644548</v>
      </c>
      <c r="X24" s="1">
        <f>X23+[3]WorkElectricity!AA27</f>
        <v>546.48077930144348</v>
      </c>
      <c r="Y24" s="1">
        <f>Y23+[3]WorkElectricity!AB27</f>
        <v>797.71593122039246</v>
      </c>
    </row>
    <row r="25" spans="1:25" x14ac:dyDescent="0.25">
      <c r="A25">
        <v>2026</v>
      </c>
      <c r="B25" s="1">
        <f>[1]WorkElectricity!O28</f>
        <v>76.793883325217749</v>
      </c>
      <c r="C25" s="1">
        <f>[1]WorkElectricity!P28</f>
        <v>78.73484790092833</v>
      </c>
      <c r="D25" s="2">
        <f>[1]RawGrowth!C190</f>
        <v>3097.7438944617516</v>
      </c>
      <c r="E25" s="2">
        <f>[1]RawGrowth!D190</f>
        <v>3107.6366804099634</v>
      </c>
      <c r="F25" s="5">
        <f>[1]WorkJobs!C27</f>
        <v>15.501953612935427</v>
      </c>
      <c r="G25" s="5">
        <f>[1]WorkJobs!D27</f>
        <v>15.50201320344504</v>
      </c>
      <c r="H25" s="4">
        <f>H24+[1]WorkElectricity!AA28</f>
        <v>1123.2671389052018</v>
      </c>
      <c r="I25" s="4">
        <f>I24+[1]WorkElectricity!AB28</f>
        <v>1124.3128028719898</v>
      </c>
      <c r="J25" s="1">
        <f>[2]RawElectricity!C110</f>
        <v>75.771263250384607</v>
      </c>
      <c r="K25" s="1">
        <f>[2]RawElectricity!D110</f>
        <v>75.807844334322027</v>
      </c>
      <c r="L25" s="3">
        <f>[2]WorkGrowth!C28</f>
        <v>2935.9054230366251</v>
      </c>
      <c r="M25" s="3">
        <f>[2]WorkGrowth!D28</f>
        <v>2905.5296181943249</v>
      </c>
      <c r="N25" s="5">
        <f>[2]WorkJobs!C27</f>
        <v>15.333398334223567</v>
      </c>
      <c r="O25" s="5">
        <f>[2]WorkJobs!D27</f>
        <v>15.31789896204441</v>
      </c>
      <c r="P25" s="4">
        <f>P24+[2]WorkElectricity!AA28</f>
        <v>647.33440291564432</v>
      </c>
      <c r="Q25" s="4">
        <f>Q24+[2]WorkElectricity!AB28</f>
        <v>834.3184305900462</v>
      </c>
      <c r="R25" s="1">
        <f>[3]WorkElectricity!O28</f>
        <v>76.14165313823726</v>
      </c>
      <c r="S25" s="1">
        <f>[3]WorkElectricity!P28</f>
        <v>78.427968899400852</v>
      </c>
      <c r="T25" s="3">
        <f>[3]RawGrowth!C190</f>
        <v>3010.2921140610683</v>
      </c>
      <c r="U25" s="3">
        <f>[3]RawGrowth!D190</f>
        <v>2959.0538794915888</v>
      </c>
      <c r="V25" s="6">
        <f>[3]RawJobs!C120</f>
        <v>15.389577122465038</v>
      </c>
      <c r="W25" s="6">
        <f>[3]RawJobs!D120</f>
        <v>15.35530102795942</v>
      </c>
      <c r="X25" s="1">
        <f>X24+[3]WorkElectricity!AA28</f>
        <v>640.95130798484456</v>
      </c>
      <c r="Y25" s="1">
        <f>Y24+[3]WorkElectricity!AB28</f>
        <v>918.80072481510729</v>
      </c>
    </row>
    <row r="26" spans="1:25" x14ac:dyDescent="0.25">
      <c r="A26">
        <v>2027</v>
      </c>
      <c r="B26" s="1">
        <f>[1]WorkElectricity!O29</f>
        <v>78.035025882409457</v>
      </c>
      <c r="C26" s="1">
        <f>[1]WorkElectricity!P29</f>
        <v>79.744695390212854</v>
      </c>
      <c r="D26" s="2">
        <f>[1]RawGrowth!C191</f>
        <v>3211.1943202016409</v>
      </c>
      <c r="E26" s="2">
        <f>[1]RawGrowth!D191</f>
        <v>3218.6629791654482</v>
      </c>
      <c r="F26" s="5">
        <f>[1]WorkJobs!C28</f>
        <v>15.785515022283374</v>
      </c>
      <c r="G26" s="5">
        <f>[1]WorkJobs!D28</f>
        <v>15.785995367095838</v>
      </c>
      <c r="H26" s="4">
        <f>H25+[1]WorkElectricity!AA29</f>
        <v>1258.3928358083358</v>
      </c>
      <c r="I26" s="4">
        <f>I25+[1]WorkElectricity!AB29</f>
        <v>1261.013680268715</v>
      </c>
      <c r="J26" s="1">
        <f>[2]RawElectricity!C111</f>
        <v>77.172828493421235</v>
      </c>
      <c r="K26" s="1">
        <f>[2]RawElectricity!D111</f>
        <v>77.044322738226967</v>
      </c>
      <c r="L26" s="3">
        <f>[2]WorkGrowth!C29</f>
        <v>3009.1851406742085</v>
      </c>
      <c r="M26" s="3">
        <f>[2]WorkGrowth!D29</f>
        <v>2970.5454388755343</v>
      </c>
      <c r="N26" s="5">
        <f>[2]WorkJobs!C28</f>
        <v>15.576601105174221</v>
      </c>
      <c r="O26" s="5">
        <f>[2]WorkJobs!D28</f>
        <v>15.554828044483285</v>
      </c>
      <c r="P26" s="4">
        <f>P25+[2]WorkElectricity!AA29</f>
        <v>722.22890625133425</v>
      </c>
      <c r="Q26" s="4">
        <f>Q25+[2]WorkElectricity!AB29</f>
        <v>972.34223372128599</v>
      </c>
      <c r="R26" s="1">
        <f>[3]WorkElectricity!O29</f>
        <v>77.470648021452391</v>
      </c>
      <c r="S26" s="1">
        <f>[3]WorkElectricity!P29</f>
        <v>80.74221153781825</v>
      </c>
      <c r="T26" s="3">
        <f>[3]RawGrowth!C191</f>
        <v>3103.1917130912921</v>
      </c>
      <c r="U26" s="3">
        <f>[3]RawGrowth!D191</f>
        <v>3046.2698241986027</v>
      </c>
      <c r="V26" s="6">
        <f>[3]RawJobs!C121</f>
        <v>15.652605121011025</v>
      </c>
      <c r="W26" s="6">
        <f>[3]RawJobs!D121</f>
        <v>15.609060557277507</v>
      </c>
      <c r="X26" s="1">
        <f>X25+[3]WorkElectricity!AA29</f>
        <v>731.06923934344172</v>
      </c>
      <c r="Y26" s="1">
        <f>Y25+[3]WorkElectricity!AB29</f>
        <v>1042.2081934759453</v>
      </c>
    </row>
    <row r="27" spans="1:25" x14ac:dyDescent="0.25">
      <c r="A27">
        <v>2028</v>
      </c>
      <c r="B27" s="1">
        <f>[1]WorkElectricity!O30</f>
        <v>80.122694736639531</v>
      </c>
      <c r="C27" s="1">
        <f>[1]WorkElectricity!P30</f>
        <v>81.296802195644034</v>
      </c>
      <c r="D27" s="2">
        <f>[1]RawGrowth!C192</f>
        <v>3334.4996602902679</v>
      </c>
      <c r="E27" s="2">
        <f>[1]RawGrowth!D192</f>
        <v>3342.9417283154453</v>
      </c>
      <c r="F27" s="5">
        <f>[1]WorkJobs!C29</f>
        <v>16.081234807664234</v>
      </c>
      <c r="G27" s="5">
        <f>[1]WorkJobs!D29</f>
        <v>16.082716190729716</v>
      </c>
      <c r="H27" s="4">
        <f>H26+[1]WorkElectricity!AA30</f>
        <v>1387.8004783756278</v>
      </c>
      <c r="I27" s="4">
        <f>I26+[1]WorkElectricity!AB30</f>
        <v>1382.2468510316453</v>
      </c>
      <c r="J27" s="1">
        <f>[2]RawElectricity!C112</f>
        <v>78.175667658454245</v>
      </c>
      <c r="K27" s="1">
        <f>[2]RawElectricity!D112</f>
        <v>78.40771111602065</v>
      </c>
      <c r="L27" s="3">
        <f>[2]WorkGrowth!C30</f>
        <v>3085.3552857473951</v>
      </c>
      <c r="M27" s="3">
        <f>[2]WorkGrowth!D30</f>
        <v>3033.6252165278597</v>
      </c>
      <c r="N27" s="5">
        <f>[2]WorkJobs!C29</f>
        <v>15.826049975465057</v>
      </c>
      <c r="O27" s="5">
        <f>[2]WorkJobs!D29</f>
        <v>15.795905847297986</v>
      </c>
      <c r="P27" s="4">
        <f>P26+[2]WorkElectricity!AA30</f>
        <v>801.69380338000724</v>
      </c>
      <c r="Q27" s="4">
        <f>Q26+[2]WorkElectricity!AB30</f>
        <v>1101.5516422074618</v>
      </c>
      <c r="R27" s="1">
        <f>[3]WorkElectricity!O30</f>
        <v>78.268578872688948</v>
      </c>
      <c r="S27" s="1">
        <f>[3]WorkElectricity!P30</f>
        <v>82.866048437677605</v>
      </c>
      <c r="T27" s="3">
        <f>[3]RawGrowth!C192</f>
        <v>3201.2717885902084</v>
      </c>
      <c r="U27" s="3">
        <f>[3]RawGrowth!D192</f>
        <v>3138.2777731821907</v>
      </c>
      <c r="V27" s="6">
        <f>[3]RawJobs!C122</f>
        <v>15.925696044846356</v>
      </c>
      <c r="W27" s="6">
        <f>[3]RawJobs!D122</f>
        <v>15.87208131404892</v>
      </c>
      <c r="X27" s="1">
        <f>X26+[3]WorkElectricity!AA30</f>
        <v>828.4547670870802</v>
      </c>
      <c r="Y27" s="1">
        <f>Y26+[3]WorkElectricity!AB30</f>
        <v>1155.8232601244122</v>
      </c>
    </row>
    <row r="28" spans="1:25" x14ac:dyDescent="0.25">
      <c r="A28">
        <v>2029</v>
      </c>
      <c r="B28" s="1">
        <f>[1]WorkElectricity!O31</f>
        <v>81.735484719754055</v>
      </c>
      <c r="C28" s="1">
        <f>[1]WorkElectricity!P31</f>
        <v>82.233221793947052</v>
      </c>
      <c r="D28" s="2">
        <f>[1]RawGrowth!C193</f>
        <v>3466.2735667037696</v>
      </c>
      <c r="E28" s="2">
        <f>[1]RawGrowth!D193</f>
        <v>3474.1303212455086</v>
      </c>
      <c r="F28" s="5">
        <f>[1]WorkJobs!C30</f>
        <v>16.390032409414534</v>
      </c>
      <c r="G28" s="5">
        <f>[1]WorkJobs!D30</f>
        <v>16.39297835001253</v>
      </c>
      <c r="H28" s="4">
        <f>H27+[1]WorkElectricity!AA31</f>
        <v>1507.6420649048989</v>
      </c>
      <c r="I28" s="4">
        <f>I27+[1]WorkElectricity!AB31</f>
        <v>1487.7272468300675</v>
      </c>
      <c r="J28" s="1">
        <f>[2]RawElectricity!C113</f>
        <v>78.490215597681569</v>
      </c>
      <c r="K28" s="1">
        <f>[2]RawElectricity!D113</f>
        <v>78.782385747330238</v>
      </c>
      <c r="L28" s="3">
        <f>[2]WorkGrowth!C31</f>
        <v>3161.5223736967118</v>
      </c>
      <c r="M28" s="3">
        <f>[2]WorkGrowth!D31</f>
        <v>3099.1974945968741</v>
      </c>
      <c r="N28" s="5">
        <f>[2]WorkJobs!C30</f>
        <v>16.081766779202677</v>
      </c>
      <c r="O28" s="5">
        <f>[2]WorkJobs!D30</f>
        <v>16.041787804886113</v>
      </c>
      <c r="P28" s="4">
        <f>P27+[2]WorkElectricity!AA31</f>
        <v>878.28924382514526</v>
      </c>
      <c r="Q28" s="4">
        <f>Q27+[2]WorkElectricity!AB31</f>
        <v>1195.4092289549035</v>
      </c>
      <c r="R28" s="1">
        <f>[3]WorkElectricity!O31</f>
        <v>79.1001775021344</v>
      </c>
      <c r="S28" s="1">
        <f>[3]WorkElectricity!P31</f>
        <v>84.877226858327944</v>
      </c>
      <c r="T28" s="3">
        <f>[3]RawGrowth!C193</f>
        <v>3307.3029295299875</v>
      </c>
      <c r="U28" s="3">
        <f>[3]RawGrowth!D193</f>
        <v>3237.6696455562878</v>
      </c>
      <c r="V28" s="6">
        <f>[3]RawJobs!C123</f>
        <v>16.2086282825849</v>
      </c>
      <c r="W28" s="6">
        <f>[3]RawJobs!D123</f>
        <v>16.145333312015424</v>
      </c>
      <c r="X28" s="1">
        <f>X27+[3]WorkElectricity!AA31</f>
        <v>933.26350962487118</v>
      </c>
      <c r="Y28" s="1">
        <f>Y27+[3]WorkElectricity!AB31</f>
        <v>1257.1786160240513</v>
      </c>
    </row>
    <row r="29" spans="1:25" x14ac:dyDescent="0.25">
      <c r="A29">
        <v>2030</v>
      </c>
      <c r="B29" s="1">
        <f>[1]WorkElectricity!O32</f>
        <v>83.224374675721606</v>
      </c>
      <c r="C29" s="1">
        <f>[1]WorkElectricity!P32</f>
        <v>83.147415889948732</v>
      </c>
      <c r="D29" s="2">
        <f>[1]RawGrowth!C194</f>
        <v>3607.1467752312165</v>
      </c>
      <c r="E29" s="2">
        <f>[1]RawGrowth!D194</f>
        <v>3615.6340947440322</v>
      </c>
      <c r="F29" s="5">
        <f>[1]WorkJobs!C31</f>
        <v>16.712252479013987</v>
      </c>
      <c r="G29" s="5">
        <f>[1]WorkJobs!D31</f>
        <v>16.717727467078657</v>
      </c>
      <c r="H29" s="4">
        <f>H28+[1]WorkElectricity!AA32</f>
        <v>1626.1052969003981</v>
      </c>
      <c r="I29" s="4">
        <f>I28+[1]WorkElectricity!AB32</f>
        <v>1601.2688722312218</v>
      </c>
      <c r="J29" s="1">
        <f>[2]RawElectricity!C114</f>
        <v>78.64424196089827</v>
      </c>
      <c r="K29" s="1">
        <f>[2]RawElectricity!D114</f>
        <v>78.806824065917681</v>
      </c>
      <c r="L29" s="3">
        <f>[2]WorkGrowth!C32</f>
        <v>3240.2051498778101</v>
      </c>
      <c r="M29" s="3">
        <f>[2]WorkGrowth!D32</f>
        <v>3173.179857754757</v>
      </c>
      <c r="N29" s="5">
        <f>[2]WorkJobs!C31</f>
        <v>16.34373861968324</v>
      </c>
      <c r="O29" s="5">
        <f>[2]WorkJobs!D31</f>
        <v>16.29407420293207</v>
      </c>
      <c r="P29" s="4">
        <f>P28+[2]WorkElectricity!AA32</f>
        <v>955.26726055500751</v>
      </c>
      <c r="Q29" s="4">
        <f>Q28+[2]WorkElectricity!AB32</f>
        <v>1261.2150789958484</v>
      </c>
      <c r="R29" s="1">
        <f>[3]WorkElectricity!O32</f>
        <v>79.806429681746522</v>
      </c>
      <c r="S29" s="1">
        <f>[3]WorkElectricity!P32</f>
        <v>86.629805343901637</v>
      </c>
      <c r="T29" s="3">
        <f>[3]RawGrowth!C194</f>
        <v>3418.4690065374416</v>
      </c>
      <c r="U29" s="3">
        <f>[3]RawGrowth!D194</f>
        <v>3345.681930614679</v>
      </c>
      <c r="V29" s="6">
        <f>[3]RawJobs!C124</f>
        <v>16.501260415481138</v>
      </c>
      <c r="W29" s="6">
        <f>[3]RawJobs!D124</f>
        <v>16.429925248833538</v>
      </c>
      <c r="X29" s="1">
        <f>X28+[3]WorkElectricity!AA32</f>
        <v>1022.2740810957274</v>
      </c>
      <c r="Y29" s="1">
        <f>Y28+[3]WorkElectricity!AB32</f>
        <v>1345.1968633535844</v>
      </c>
    </row>
    <row r="30" spans="1:25" x14ac:dyDescent="0.25">
      <c r="A30">
        <v>2031</v>
      </c>
      <c r="B30" s="1">
        <f>[1]WorkElectricity!O33</f>
        <v>83.030463154563463</v>
      </c>
      <c r="C30" s="1">
        <f>[1]WorkElectricity!P33</f>
        <v>83.227007142533139</v>
      </c>
      <c r="D30" s="2">
        <f>[1]RawGrowth!C195</f>
        <v>3755.3463909665297</v>
      </c>
      <c r="E30" s="2">
        <f>[1]RawGrowth!D195</f>
        <v>3762.5164628466378</v>
      </c>
      <c r="F30" s="5">
        <f>[1]WorkJobs!C32</f>
        <v>17.048432579275893</v>
      </c>
      <c r="G30" s="5">
        <f>[1]WorkJobs!D32</f>
        <v>17.056631315004896</v>
      </c>
      <c r="H30" s="4">
        <f>H29+[1]WorkElectricity!AA33</f>
        <v>1737.48169172486</v>
      </c>
      <c r="I30" s="4">
        <f>I29+[1]WorkElectricity!AB33</f>
        <v>1713.5800055650134</v>
      </c>
      <c r="J30" s="1">
        <f>[2]RawElectricity!C115</f>
        <v>77.839141743802273</v>
      </c>
      <c r="K30" s="1">
        <f>[2]RawElectricity!D115</f>
        <v>80.759789825881072</v>
      </c>
      <c r="L30" s="3">
        <f>[2]WorkGrowth!C33</f>
        <v>3325.0717191046533</v>
      </c>
      <c r="M30" s="3">
        <f>[2]WorkGrowth!D33</f>
        <v>3256.8575473124624</v>
      </c>
      <c r="N30" s="5">
        <f>[2]WorkJobs!C32</f>
        <v>16.611169458590052</v>
      </c>
      <c r="O30" s="5">
        <f>[2]WorkJobs!D32</f>
        <v>16.553848280847895</v>
      </c>
      <c r="P30" s="4">
        <f>P29+[2]WorkElectricity!AA33</f>
        <v>1027.7363568339531</v>
      </c>
      <c r="Q30" s="4">
        <f>Q29+[2]WorkElectricity!AB33</f>
        <v>1307.6669082130022</v>
      </c>
      <c r="R30" s="1">
        <f>[3]WorkElectricity!O33</f>
        <v>79.391918727953723</v>
      </c>
      <c r="S30" s="1">
        <f>[3]WorkElectricity!P33</f>
        <v>85.769913796886883</v>
      </c>
      <c r="T30" s="3">
        <f>[3]RawGrowth!C195</f>
        <v>3538.9535796364471</v>
      </c>
      <c r="U30" s="3">
        <f>[3]RawGrowth!D195</f>
        <v>3459.9330155469438</v>
      </c>
      <c r="V30" s="6">
        <f>[3]RawJobs!C125</f>
        <v>16.804136521407266</v>
      </c>
      <c r="W30" s="6">
        <f>[3]RawJobs!D125</f>
        <v>16.726118025506437</v>
      </c>
      <c r="X30" s="1">
        <f>X29+[3]WorkElectricity!AA33</f>
        <v>1110.9896941405657</v>
      </c>
      <c r="Y30" s="1">
        <f>Y29+[3]WorkElectricity!AB33</f>
        <v>1434.0733173350536</v>
      </c>
    </row>
    <row r="31" spans="1:25" x14ac:dyDescent="0.25">
      <c r="A31">
        <v>2032</v>
      </c>
      <c r="B31" s="1">
        <f>[1]WorkElectricity!O34</f>
        <v>82.901288873048998</v>
      </c>
      <c r="C31" s="1">
        <f>[1]WorkElectricity!P34</f>
        <v>83.220707471990224</v>
      </c>
      <c r="D31" s="2">
        <f>[1]RawGrowth!C196</f>
        <v>3911.7518481842112</v>
      </c>
      <c r="E31" s="2">
        <f>[1]RawGrowth!D196</f>
        <v>3918.8093595096611</v>
      </c>
      <c r="F31" s="5">
        <f>[1]WorkJobs!C33</f>
        <v>17.39940405348586</v>
      </c>
      <c r="G31" s="5">
        <f>[1]WorkJobs!D33</f>
        <v>17.410102801289</v>
      </c>
      <c r="H31" s="4">
        <f>H30+[1]WorkElectricity!AA34</f>
        <v>1865.7442179546094</v>
      </c>
      <c r="I31" s="4">
        <f>I30+[1]WorkElectricity!AB34</f>
        <v>1841.2978688703149</v>
      </c>
      <c r="J31" s="1">
        <f>[2]RawElectricity!C116</f>
        <v>76.991522655923646</v>
      </c>
      <c r="K31" s="1">
        <f>[2]RawElectricity!D116</f>
        <v>82.670143291737489</v>
      </c>
      <c r="L31" s="3">
        <f>[2]WorkGrowth!C34</f>
        <v>3412.1628738854897</v>
      </c>
      <c r="M31" s="3">
        <f>[2]WorkGrowth!D34</f>
        <v>3345.6058274257007</v>
      </c>
      <c r="N31" s="5">
        <f>[2]WorkJobs!C33</f>
        <v>16.884278601053978</v>
      </c>
      <c r="O31" s="5">
        <f>[2]WorkJobs!D33</f>
        <v>16.821602134090444</v>
      </c>
      <c r="P31" s="4">
        <f>P30+[2]WorkElectricity!AA34</f>
        <v>1102.7384748586132</v>
      </c>
      <c r="Q31" s="4">
        <f>Q30+[2]WorkElectricity!AB34</f>
        <v>1350.2126776869331</v>
      </c>
      <c r="R31" s="1">
        <f>[3]WorkElectricity!O34</f>
        <v>78.878926997378727</v>
      </c>
      <c r="S31" s="1">
        <f>[3]WorkElectricity!P34</f>
        <v>85.139524385342341</v>
      </c>
      <c r="T31" s="3">
        <f>[3]RawGrowth!C196</f>
        <v>3663.6551059783687</v>
      </c>
      <c r="U31" s="3">
        <f>[3]RawGrowth!D196</f>
        <v>3579.5515432701491</v>
      </c>
      <c r="V31" s="6">
        <f>[3]RawJobs!C126</f>
        <v>17.117707032914435</v>
      </c>
      <c r="W31" s="6">
        <f>[3]RawJobs!D126</f>
        <v>17.034291936824861</v>
      </c>
      <c r="X31" s="1">
        <f>X30+[3]WorkElectricity!AA34</f>
        <v>1202.2574217922177</v>
      </c>
      <c r="Y31" s="1">
        <f>Y30+[3]WorkElectricity!AB34</f>
        <v>1523.9767738331498</v>
      </c>
    </row>
    <row r="32" spans="1:25" x14ac:dyDescent="0.25">
      <c r="A32">
        <v>2033</v>
      </c>
      <c r="B32" s="1">
        <f>[1]WorkElectricity!O35</f>
        <v>82.822142463846561</v>
      </c>
      <c r="C32" s="1">
        <f>[1]WorkElectricity!P35</f>
        <v>83.293206242315463</v>
      </c>
      <c r="D32" s="2">
        <f>[1]RawGrowth!C197</f>
        <v>4071.7504148517642</v>
      </c>
      <c r="E32" s="2">
        <f>[1]RawGrowth!D197</f>
        <v>4079.3362757256136</v>
      </c>
      <c r="F32" s="5">
        <f>[1]WorkJobs!C34</f>
        <v>17.765214649539391</v>
      </c>
      <c r="G32" s="5">
        <f>[1]WorkJobs!D34</f>
        <v>17.77828720973028</v>
      </c>
      <c r="H32" s="4">
        <f>H31+[1]WorkElectricity!AA35</f>
        <v>1997.5542227280789</v>
      </c>
      <c r="I32" s="4">
        <f>I31+[1]WorkElectricity!AB35</f>
        <v>1973.4081750759033</v>
      </c>
      <c r="J32" s="1">
        <f>[2]RawElectricity!C117</f>
        <v>76.180456684985216</v>
      </c>
      <c r="K32" s="1">
        <f>[2]RawElectricity!D117</f>
        <v>84.480850152974867</v>
      </c>
      <c r="L32" s="3">
        <f>[2]WorkGrowth!C35</f>
        <v>3499.6005097292682</v>
      </c>
      <c r="M32" s="3">
        <f>[2]WorkGrowth!D35</f>
        <v>3437.8396244427213</v>
      </c>
      <c r="N32" s="5">
        <f>[2]WorkJobs!C34</f>
        <v>17.163030876867627</v>
      </c>
      <c r="O32" s="5">
        <f>[2]WorkJobs!D34</f>
        <v>17.096808901579852</v>
      </c>
      <c r="P32" s="4">
        <f>P31+[2]WorkElectricity!AA35</f>
        <v>1176.5937257692631</v>
      </c>
      <c r="Q32" s="4">
        <f>Q31+[2]WorkElectricity!AB35</f>
        <v>1403.9856977843287</v>
      </c>
      <c r="R32" s="1">
        <f>[3]WorkElectricity!O35</f>
        <v>78.470996708116132</v>
      </c>
      <c r="S32" s="1">
        <f>[3]WorkElectricity!P35</f>
        <v>84.346374177161337</v>
      </c>
      <c r="T32" s="3">
        <f>[3]RawGrowth!C197</f>
        <v>3791.8678661760368</v>
      </c>
      <c r="U32" s="3">
        <f>[3]RawGrowth!D197</f>
        <v>3703.1181494608131</v>
      </c>
      <c r="V32" s="6">
        <f>[3]RawJobs!C127</f>
        <v>17.442346762095834</v>
      </c>
      <c r="W32" s="6">
        <f>[3]RawJobs!D127</f>
        <v>17.354457319857186</v>
      </c>
      <c r="X32" s="1">
        <f>X31+[3]WorkElectricity!AA35</f>
        <v>1282.5748467366625</v>
      </c>
      <c r="Y32" s="1">
        <f>Y31+[3]WorkElectricity!AB35</f>
        <v>1600.8988137841375</v>
      </c>
    </row>
    <row r="33" spans="1:36" x14ac:dyDescent="0.25">
      <c r="A33">
        <v>2034</v>
      </c>
      <c r="B33" s="1">
        <f>[1]WorkElectricity!O36</f>
        <v>82.91556849051635</v>
      </c>
      <c r="C33" s="1">
        <f>[1]WorkElectricity!P36</f>
        <v>83.260974554216418</v>
      </c>
      <c r="D33" s="2">
        <f>[1]RawGrowth!C198</f>
        <v>4238.3828978911461</v>
      </c>
      <c r="E33" s="2">
        <f>[1]RawGrowth!D198</f>
        <v>4245.8056779430808</v>
      </c>
      <c r="F33" s="5">
        <f>[1]WorkJobs!C35</f>
        <v>18.146516130116954</v>
      </c>
      <c r="G33" s="5">
        <f>[1]WorkJobs!D35</f>
        <v>18.161823277449813</v>
      </c>
      <c r="H33" s="4">
        <f>H32+[1]WorkElectricity!AA36</f>
        <v>2146.4872526776448</v>
      </c>
      <c r="I33" s="4">
        <f>I32+[1]WorkElectricity!AB36</f>
        <v>2127.4720218745097</v>
      </c>
      <c r="J33" s="1">
        <f>[2]RawElectricity!C118</f>
        <v>75.718903933118213</v>
      </c>
      <c r="K33" s="1">
        <f>[2]RawElectricity!D118</f>
        <v>86.605372665658038</v>
      </c>
      <c r="L33" s="3">
        <f>[2]WorkGrowth!C36</f>
        <v>3588.5337664699955</v>
      </c>
      <c r="M33" s="3">
        <f>[2]WorkGrowth!D36</f>
        <v>3528.1684007660374</v>
      </c>
      <c r="N33" s="5">
        <f>[2]WorkJobs!C35</f>
        <v>17.447456741196131</v>
      </c>
      <c r="O33" s="5">
        <f>[2]WorkJobs!D35</f>
        <v>17.379156167019076</v>
      </c>
      <c r="P33" s="4">
        <f>P32+[2]WorkElectricity!AA36</f>
        <v>1252.1096539339151</v>
      </c>
      <c r="Q33" s="4">
        <f>Q32+[2]WorkElectricity!AB36</f>
        <v>1473.553870597955</v>
      </c>
      <c r="R33" s="1">
        <f>[3]WorkElectricity!O36</f>
        <v>78.149464368104688</v>
      </c>
      <c r="S33" s="1">
        <f>[3]WorkElectricity!P36</f>
        <v>84.108737368521531</v>
      </c>
      <c r="T33" s="3">
        <f>[3]RawGrowth!C198</f>
        <v>3927.123640749749</v>
      </c>
      <c r="U33" s="3">
        <f>[3]RawGrowth!D198</f>
        <v>3837.4722420057897</v>
      </c>
      <c r="V33" s="6">
        <f>[3]RawJobs!C128</f>
        <v>17.778787900084506</v>
      </c>
      <c r="W33" s="6">
        <f>[3]RawJobs!D128</f>
        <v>17.686653034028613</v>
      </c>
      <c r="X33" s="1">
        <f>X32+[3]WorkElectricity!AA36</f>
        <v>1364.9001863471644</v>
      </c>
      <c r="Y33" s="1">
        <f>Y32+[3]WorkElectricity!AB36</f>
        <v>1678.32981250239</v>
      </c>
    </row>
    <row r="34" spans="1:36" x14ac:dyDescent="0.25">
      <c r="A34">
        <v>2035</v>
      </c>
      <c r="B34" s="1">
        <f>[1]WorkElectricity!O37</f>
        <v>82.885227169386908</v>
      </c>
      <c r="C34" s="1">
        <f>[1]WorkElectricity!P37</f>
        <v>83.130602861706421</v>
      </c>
      <c r="D34" s="2">
        <f>[1]RawGrowth!C199</f>
        <v>4409.3186966847688</v>
      </c>
      <c r="E34" s="2">
        <f>[1]RawGrowth!D199</f>
        <v>4415.7458079953685</v>
      </c>
      <c r="F34" s="5">
        <f>[1]WorkJobs!C36</f>
        <v>18.543535186057621</v>
      </c>
      <c r="G34" s="5">
        <f>[1]WorkJobs!D36</f>
        <v>18.560838205000575</v>
      </c>
      <c r="H34" s="4">
        <f>H33+[1]WorkElectricity!AA37</f>
        <v>2290.8591342947088</v>
      </c>
      <c r="I34" s="4">
        <f>I33+[1]WorkElectricity!AB37</f>
        <v>2275.2241166197264</v>
      </c>
      <c r="J34" s="1">
        <f>[2]RawElectricity!C119</f>
        <v>74.95736787065394</v>
      </c>
      <c r="K34" s="1">
        <f>[2]RawElectricity!D119</f>
        <v>88.409735834989206</v>
      </c>
      <c r="L34" s="3">
        <f>[2]WorkGrowth!C37</f>
        <v>3677.7724801367149</v>
      </c>
      <c r="M34" s="3">
        <f>[2]WorkGrowth!D37</f>
        <v>3618.0734553560351</v>
      </c>
      <c r="N34" s="5">
        <f>[2]WorkJobs!C36</f>
        <v>17.737599052621778</v>
      </c>
      <c r="O34" s="5">
        <f>[2]WorkJobs!D36</f>
        <v>17.667788912826911</v>
      </c>
      <c r="P34" s="4">
        <f>P33+[2]WorkElectricity!AA37</f>
        <v>1331.100034814059</v>
      </c>
      <c r="Q34" s="4">
        <f>Q33+[2]WorkElectricity!AB37</f>
        <v>1550.4835985773038</v>
      </c>
      <c r="R34" s="1">
        <f>[3]WorkElectricity!O37</f>
        <v>77.774652400003745</v>
      </c>
      <c r="S34" s="1">
        <f>[3]WorkElectricity!P37</f>
        <v>83.416378169206794</v>
      </c>
      <c r="T34" s="3">
        <f>[3]RawGrowth!C199</f>
        <v>4067.2927225609819</v>
      </c>
      <c r="U34" s="3">
        <f>[3]RawGrowth!D199</f>
        <v>3977.1745522984393</v>
      </c>
      <c r="V34" s="6">
        <f>[3]RawJobs!C129</f>
        <v>18.127471469469381</v>
      </c>
      <c r="W34" s="6">
        <f>[3]RawJobs!D129</f>
        <v>18.031257811441705</v>
      </c>
      <c r="X34" s="1">
        <f>X33+[3]WorkElectricity!AA37</f>
        <v>1449.81220624242</v>
      </c>
      <c r="Y34" s="1">
        <f>Y33+[3]WorkElectricity!AB37</f>
        <v>1766.8614217877791</v>
      </c>
    </row>
    <row r="35" spans="1:36" x14ac:dyDescent="0.25">
      <c r="A35">
        <v>2036</v>
      </c>
      <c r="B35" s="1">
        <f>[1]WorkElectricity!O38</f>
        <v>82.697226782385556</v>
      </c>
      <c r="C35" s="1">
        <f>[1]WorkElectricity!P38</f>
        <v>82.8528422370849</v>
      </c>
      <c r="D35" s="2">
        <f>[1]RawGrowth!C200</f>
        <v>4589.2488080468938</v>
      </c>
      <c r="E35" s="2">
        <f>[1]RawGrowth!D200</f>
        <v>4595.4738187832099</v>
      </c>
      <c r="F35" s="5">
        <f>[1]WorkJobs!C37</f>
        <v>18.957833018415371</v>
      </c>
      <c r="G35" s="5">
        <f>[1]WorkJobs!D37</f>
        <v>18.977038154386662</v>
      </c>
      <c r="H35" s="4">
        <f>H34+[1]WorkElectricity!AA38</f>
        <v>2429.2345142008107</v>
      </c>
      <c r="I35" s="4">
        <f>I34+[1]WorkElectricity!AB38</f>
        <v>2410.7646564234656</v>
      </c>
      <c r="J35" s="1">
        <f>[2]RawElectricity!C120</f>
        <v>73.960333518601928</v>
      </c>
      <c r="K35" s="1">
        <f>[2]RawElectricity!D120</f>
        <v>89.926682986392692</v>
      </c>
      <c r="L35" s="3">
        <f>[2]WorkGrowth!C38</f>
        <v>3767.2573458708216</v>
      </c>
      <c r="M35" s="3">
        <f>[2]WorkGrowth!D38</f>
        <v>3710.8034493603609</v>
      </c>
      <c r="N35" s="5">
        <f>[2]WorkJobs!C37</f>
        <v>18.033862918549435</v>
      </c>
      <c r="O35" s="5">
        <f>[2]WorkJobs!D37</f>
        <v>17.962631130331829</v>
      </c>
      <c r="P35" s="4">
        <f>P34+[2]WorkElectricity!AA38</f>
        <v>1413.7563225389279</v>
      </c>
      <c r="Q35" s="4">
        <f>Q34+[2]WorkElectricity!AB38</f>
        <v>1631.5443078930136</v>
      </c>
      <c r="R35" s="1">
        <f>[3]WorkElectricity!O38</f>
        <v>77.269132302597299</v>
      </c>
      <c r="S35" s="1">
        <f>[3]WorkElectricity!P38</f>
        <v>82.537185896374098</v>
      </c>
      <c r="T35" s="3">
        <f>[3]RawGrowth!C200</f>
        <v>4211.2529061074993</v>
      </c>
      <c r="U35" s="3">
        <f>[3]RawGrowth!D200</f>
        <v>4121.0770835755393</v>
      </c>
      <c r="V35" s="6">
        <f>[3]RawJobs!C130</f>
        <v>18.489091071483454</v>
      </c>
      <c r="W35" s="6">
        <f>[3]RawJobs!D130</f>
        <v>18.388973769822218</v>
      </c>
      <c r="X35" s="1">
        <f>X34+[3]WorkElectricity!AA38</f>
        <v>1533.9659640478305</v>
      </c>
      <c r="Y35" s="1">
        <f>Y34+[3]WorkElectricity!AB38</f>
        <v>1859.2562159193569</v>
      </c>
    </row>
    <row r="36" spans="1:36" x14ac:dyDescent="0.25">
      <c r="A36">
        <v>2037</v>
      </c>
      <c r="B36" s="1">
        <f>[1]WorkElectricity!O39</f>
        <v>82.787399833711731</v>
      </c>
      <c r="C36" s="1">
        <f>[1]WorkElectricity!P39</f>
        <v>82.970771022940809</v>
      </c>
      <c r="D36" s="2">
        <f>[1]RawGrowth!C201</f>
        <v>4777.9936469234826</v>
      </c>
      <c r="E36" s="2">
        <f>[1]RawGrowth!D201</f>
        <v>4784.6029059535103</v>
      </c>
      <c r="F36" s="5">
        <f>[1]WorkJobs!C38</f>
        <v>19.390757943050875</v>
      </c>
      <c r="G36" s="5">
        <f>[1]WorkJobs!D38</f>
        <v>19.411847152197911</v>
      </c>
      <c r="H36" s="4">
        <f>H35+[1]WorkElectricity!AA39</f>
        <v>2561.549113334881</v>
      </c>
      <c r="I36" s="4">
        <f>I35+[1]WorkElectricity!AB39</f>
        <v>2540.2119056826941</v>
      </c>
      <c r="J36" s="1">
        <f>[2]RawElectricity!C121</f>
        <v>73.465452779096992</v>
      </c>
      <c r="K36" s="1">
        <f>[2]RawElectricity!D121</f>
        <v>88.974307127221337</v>
      </c>
      <c r="L36" s="3">
        <f>[2]WorkGrowth!C39</f>
        <v>3858.1238093209286</v>
      </c>
      <c r="M36" s="3">
        <f>[2]WorkGrowth!D39</f>
        <v>3802.2933288410286</v>
      </c>
      <c r="N36" s="5">
        <f>[2]WorkJobs!C38</f>
        <v>18.336519460800307</v>
      </c>
      <c r="O36" s="5">
        <f>[2]WorkJobs!D38</f>
        <v>18.264013871915061</v>
      </c>
      <c r="P36" s="4">
        <f>P35+[2]WorkElectricity!AA39</f>
        <v>1500.8920348443439</v>
      </c>
      <c r="Q36" s="4">
        <f>Q35+[2]WorkElectricity!AB39</f>
        <v>1719.8014737556541</v>
      </c>
      <c r="R36" s="1">
        <f>[3]WorkElectricity!O39</f>
        <v>76.962525773688355</v>
      </c>
      <c r="S36" s="1">
        <f>[3]WorkElectricity!P39</f>
        <v>82.153005325993959</v>
      </c>
      <c r="T36" s="3">
        <f>[3]RawGrowth!C201</f>
        <v>4360.1771822168985</v>
      </c>
      <c r="U36" s="3">
        <f>[3]RawGrowth!D201</f>
        <v>4268.873849768228</v>
      </c>
      <c r="V36" s="6">
        <f>[3]RawJobs!C131</f>
        <v>18.864607202616504</v>
      </c>
      <c r="W36" s="6">
        <f>[3]RawJobs!D131</f>
        <v>18.760497521182934</v>
      </c>
      <c r="X36" s="1">
        <f>X35+[3]WorkElectricity!AA39</f>
        <v>1618.999550161665</v>
      </c>
      <c r="Y36" s="1">
        <f>Y35+[3]WorkElectricity!AB39</f>
        <v>1956.8668967300755</v>
      </c>
    </row>
    <row r="37" spans="1:36" x14ac:dyDescent="0.25">
      <c r="A37">
        <v>2038</v>
      </c>
      <c r="B37" s="1">
        <f>[1]WorkElectricity!O40</f>
        <v>83.129308050686774</v>
      </c>
      <c r="C37" s="1">
        <f>[1]WorkElectricity!P40</f>
        <v>83.099866310839488</v>
      </c>
      <c r="D37" s="2">
        <f>[1]RawGrowth!C202</f>
        <v>4977.369723978506</v>
      </c>
      <c r="E37" s="2">
        <f>[1]RawGrowth!D202</f>
        <v>4984.4507496881606</v>
      </c>
      <c r="F37" s="5">
        <f>[1]WorkJobs!C39</f>
        <v>19.842727459287989</v>
      </c>
      <c r="G37" s="5">
        <f>[1]WorkJobs!D39</f>
        <v>19.865729132808475</v>
      </c>
      <c r="H37" s="4">
        <f>H36+[1]WorkElectricity!AA40</f>
        <v>2652.6434121945513</v>
      </c>
      <c r="I37" s="4">
        <f>I36+[1]WorkElectricity!AB40</f>
        <v>2627.4278396053328</v>
      </c>
      <c r="J37" s="1">
        <f>[2]RawElectricity!C122</f>
        <v>72.39435105303518</v>
      </c>
      <c r="K37" s="1">
        <f>[2]RawElectricity!D122</f>
        <v>87.375001381837052</v>
      </c>
      <c r="L37" s="3">
        <f>[2]WorkGrowth!C40</f>
        <v>3948.3741611216178</v>
      </c>
      <c r="M37" s="3">
        <f>[2]WorkGrowth!D40</f>
        <v>3891.6565795237493</v>
      </c>
      <c r="N37" s="5">
        <f>[2]WorkJobs!C39</f>
        <v>18.644655625561946</v>
      </c>
      <c r="O37" s="5">
        <f>[2]WorkJobs!D39</f>
        <v>18.571217591083339</v>
      </c>
      <c r="P37" s="4">
        <f>P36+[2]WorkElectricity!AA40</f>
        <v>1569.0357144452294</v>
      </c>
      <c r="Q37" s="4">
        <f>Q36+[2]WorkElectricity!AB40</f>
        <v>1788.2753990918518</v>
      </c>
      <c r="R37" s="1">
        <f>[3]WorkElectricity!O40</f>
        <v>76.652809586291752</v>
      </c>
      <c r="S37" s="1">
        <f>[3]WorkElectricity!P40</f>
        <v>81.270470503136352</v>
      </c>
      <c r="T37" s="3">
        <f>[3]RawGrowth!C202</f>
        <v>4515.0860138530825</v>
      </c>
      <c r="U37" s="3">
        <f>[3]RawGrowth!D202</f>
        <v>4421.021235552249</v>
      </c>
      <c r="V37" s="6">
        <f>[3]RawJobs!C132</f>
        <v>19.253729000403233</v>
      </c>
      <c r="W37" s="6">
        <f>[3]RawJobs!D132</f>
        <v>19.145397066265648</v>
      </c>
      <c r="X37" s="1">
        <f>X36+[3]WorkElectricity!AA40</f>
        <v>1681.4120752979343</v>
      </c>
      <c r="Y37" s="1">
        <f>Y36+[3]WorkElectricity!AB40</f>
        <v>2032.0910010475484</v>
      </c>
    </row>
    <row r="38" spans="1:36" x14ac:dyDescent="0.25">
      <c r="A38">
        <v>2039</v>
      </c>
      <c r="B38" s="1">
        <f>[1]WorkElectricity!O41</f>
        <v>82.943312212324244</v>
      </c>
      <c r="C38" s="1">
        <f>[1]WorkElectricity!P41</f>
        <v>83.242439719814627</v>
      </c>
      <c r="D38" s="2">
        <f>[1]RawGrowth!C203</f>
        <v>5193.3742265658684</v>
      </c>
      <c r="E38" s="2">
        <f>[1]RawGrowth!D203</f>
        <v>5201.9142635486924</v>
      </c>
      <c r="F38" s="5">
        <f>[1]WorkJobs!C40</f>
        <v>20.316427324013194</v>
      </c>
      <c r="G38" s="5">
        <f>[1]WorkJobs!D40</f>
        <v>20.341492109361258</v>
      </c>
      <c r="H38" s="4">
        <f>H37+[1]WorkElectricity!AA41</f>
        <v>2725.7648136048042</v>
      </c>
      <c r="I38" s="4">
        <f>I37+[1]WorkElectricity!AB41</f>
        <v>2696.9632776241865</v>
      </c>
      <c r="J38" s="1">
        <f>[2]RawElectricity!C123</f>
        <v>71.913197821772329</v>
      </c>
      <c r="K38" s="1">
        <f>[2]RawElectricity!D123</f>
        <v>86.630874457395095</v>
      </c>
      <c r="L38" s="3">
        <f>[2]WorkGrowth!C41</f>
        <v>4043.5882311987725</v>
      </c>
      <c r="M38" s="3">
        <f>[2]WorkGrowth!D41</f>
        <v>3987.4940145166379</v>
      </c>
      <c r="N38" s="5">
        <f>[2]WorkJobs!C40</f>
        <v>18.959382224839572</v>
      </c>
      <c r="O38" s="5">
        <f>[2]WorkJobs!D40</f>
        <v>18.88523692029106</v>
      </c>
      <c r="P38" s="4">
        <f>P37+[2]WorkElectricity!AA41</f>
        <v>1608.3028997434828</v>
      </c>
      <c r="Q38" s="4">
        <f>Q37+[2]WorkElectricity!AB41</f>
        <v>1827.1891441383996</v>
      </c>
      <c r="R38" s="1">
        <f>[3]WorkElectricity!O41</f>
        <v>76.627550059437681</v>
      </c>
      <c r="S38" s="1">
        <f>[3]WorkElectricity!P41</f>
        <v>80.935208371169495</v>
      </c>
      <c r="T38" s="3">
        <f>[3]RawGrowth!C203</f>
        <v>4680.1116714005348</v>
      </c>
      <c r="U38" s="3">
        <f>[3]RawGrowth!D203</f>
        <v>4583.1134318119484</v>
      </c>
      <c r="V38" s="6">
        <f>[3]RawJobs!C133</f>
        <v>19.658140833299981</v>
      </c>
      <c r="W38" s="6">
        <f>[3]RawJobs!D133</f>
        <v>19.545315976559039</v>
      </c>
      <c r="X38" s="1">
        <f>X37+[3]WorkElectricity!AA41</f>
        <v>1717.4297425482255</v>
      </c>
      <c r="Y38" s="1">
        <f>Y37+[3]WorkElectricity!AB41</f>
        <v>2074.5331547025821</v>
      </c>
    </row>
    <row r="39" spans="1:36" x14ac:dyDescent="0.25">
      <c r="A39">
        <v>2040</v>
      </c>
      <c r="B39" s="1">
        <f>[1]WorkElectricity!O42</f>
        <v>83.24382562976848</v>
      </c>
      <c r="C39" s="1">
        <f>[1]WorkElectricity!P42</f>
        <v>83.349790648125051</v>
      </c>
      <c r="D39" s="2">
        <f>[1]RawGrowth!C204</f>
        <v>5424.600330906198</v>
      </c>
      <c r="E39" s="2">
        <f>[1]RawGrowth!D204</f>
        <v>5434.7606393512542</v>
      </c>
      <c r="F39" s="5">
        <f>[1]WorkJobs!C41</f>
        <v>20.813148981737413</v>
      </c>
      <c r="G39" s="5">
        <f>[1]WorkJobs!D41</f>
        <v>20.840447066654324</v>
      </c>
      <c r="H39" s="4">
        <f>H38+[1]WorkElectricity!AA42</f>
        <v>2891.832960112351</v>
      </c>
      <c r="I39" s="4">
        <f>I38+[1]WorkElectricity!AB42</f>
        <v>2862.862644540051</v>
      </c>
      <c r="J39" s="1">
        <f>[2]RawElectricity!C124</f>
        <v>71.240671030185254</v>
      </c>
      <c r="K39" s="1">
        <f>[2]RawElectricity!D124</f>
        <v>85.667282053118726</v>
      </c>
      <c r="L39" s="3">
        <f>[2]WorkGrowth!C42</f>
        <v>4145.4439894274665</v>
      </c>
      <c r="M39" s="3">
        <f>[2]WorkGrowth!D42</f>
        <v>4090.1406316482557</v>
      </c>
      <c r="N39" s="5">
        <f>[2]WorkJobs!C41</f>
        <v>19.281685377478766</v>
      </c>
      <c r="O39" s="5">
        <f>[2]WorkJobs!D41</f>
        <v>19.207019235582219</v>
      </c>
      <c r="P39" s="4" t="e">
        <f>P38+[2]WorkElectricity!AA42</f>
        <v>#N/A</v>
      </c>
      <c r="Q39" s="4" t="e">
        <f>Q38+[2]WorkElectricity!AB42</f>
        <v>#N/A</v>
      </c>
      <c r="R39" s="1">
        <f>[3]WorkElectricity!O42</f>
        <v>76.571484695282493</v>
      </c>
      <c r="S39" s="1">
        <f>[3]WorkElectricity!P42</f>
        <v>80.468132436950739</v>
      </c>
      <c r="T39" s="3">
        <f>[3]RawGrowth!C204</f>
        <v>4856.6477254948877</v>
      </c>
      <c r="U39" s="3">
        <f>[3]RawGrowth!D204</f>
        <v>4758.0935052809746</v>
      </c>
      <c r="V39" s="6">
        <f>[3]RawJobs!C134</f>
        <v>20.079124991083113</v>
      </c>
      <c r="W39" s="6">
        <f>[3]RawJobs!D134</f>
        <v>19.961815589189889</v>
      </c>
      <c r="X39" s="1" t="e">
        <f>X38+[3]WorkElectricity!AA42</f>
        <v>#N/A</v>
      </c>
      <c r="Y39" s="1" t="e">
        <f>Y38+[3]WorkElectricity!AB42</f>
        <v>#N/A</v>
      </c>
    </row>
    <row r="41" spans="1:36" x14ac:dyDescent="0.25">
      <c r="B41" t="str">
        <f>B3</f>
        <v>Best</v>
      </c>
      <c r="F41" t="str">
        <f>J3</f>
        <v>Worst</v>
      </c>
      <c r="J41" t="str">
        <f>R3</f>
        <v>Mid</v>
      </c>
    </row>
    <row r="42" spans="1:36" x14ac:dyDescent="0.25">
      <c r="B42" t="s">
        <v>11</v>
      </c>
      <c r="C42" t="s">
        <v>12</v>
      </c>
      <c r="D42" t="s">
        <v>9</v>
      </c>
      <c r="E42" t="s">
        <v>10</v>
      </c>
      <c r="F42" t="s">
        <v>11</v>
      </c>
      <c r="G42" t="s">
        <v>12</v>
      </c>
      <c r="H42" t="s">
        <v>9</v>
      </c>
      <c r="I42" t="s">
        <v>10</v>
      </c>
      <c r="J42" t="s">
        <v>11</v>
      </c>
      <c r="K42" t="s">
        <v>12</v>
      </c>
      <c r="L42" t="s">
        <v>9</v>
      </c>
      <c r="M42" t="s">
        <v>10</v>
      </c>
    </row>
    <row r="43" spans="1:36" x14ac:dyDescent="0.25">
      <c r="A43">
        <f>A6</f>
        <v>2007</v>
      </c>
      <c r="B43" s="7">
        <f>C6/B6-1</f>
        <v>0</v>
      </c>
      <c r="C43" s="7">
        <f>E6/D6-1</f>
        <v>0</v>
      </c>
      <c r="D43" s="7">
        <f>G6/F6-1</f>
        <v>0</v>
      </c>
      <c r="E43" s="7">
        <f>I6/H6-1</f>
        <v>0</v>
      </c>
      <c r="F43" s="7">
        <f t="shared" ref="F43:F76" si="0">K6/J6-1</f>
        <v>0</v>
      </c>
      <c r="G43" s="7">
        <f t="shared" ref="G43:G76" si="1">M6/L6-1</f>
        <v>0</v>
      </c>
      <c r="H43" s="7">
        <f t="shared" ref="H43:H76" si="2">O6/N6-1</f>
        <v>0</v>
      </c>
      <c r="I43" s="7">
        <f>Q6/P6-1</f>
        <v>0</v>
      </c>
      <c r="J43" s="7">
        <f>S6/R6-1</f>
        <v>0</v>
      </c>
      <c r="K43" s="7">
        <f>U6/T6-1</f>
        <v>0</v>
      </c>
      <c r="L43" s="7">
        <f>W6/V6-1</f>
        <v>0</v>
      </c>
      <c r="M43" s="7">
        <f>Y6/X6-1</f>
        <v>0</v>
      </c>
    </row>
    <row r="44" spans="1:36" x14ac:dyDescent="0.25">
      <c r="A44">
        <f t="shared" ref="A44:A76" si="3">A7</f>
        <v>2008</v>
      </c>
      <c r="B44" s="7">
        <f t="shared" ref="B44:B76" si="4">C7/B7-1</f>
        <v>0</v>
      </c>
      <c r="C44" s="7">
        <f t="shared" ref="C44:C76" si="5">E7/D7-1</f>
        <v>7.1054273576010019E-15</v>
      </c>
      <c r="D44" s="7">
        <f t="shared" ref="D44:D76" si="6">G7/F7-1</f>
        <v>0</v>
      </c>
      <c r="E44" s="7">
        <f t="shared" ref="E44:E76" si="7">I7/H7-1</f>
        <v>0</v>
      </c>
      <c r="F44" s="7">
        <f t="shared" si="0"/>
        <v>0</v>
      </c>
      <c r="G44" s="7">
        <f t="shared" si="1"/>
        <v>-6.5503158452884236E-15</v>
      </c>
      <c r="H44" s="7">
        <f t="shared" si="2"/>
        <v>0</v>
      </c>
      <c r="I44" s="7">
        <f t="shared" ref="I44:I76" si="8">Q7/P7-1</f>
        <v>0</v>
      </c>
      <c r="J44" s="7">
        <f t="shared" ref="J44:J76" si="9">S7/R7-1</f>
        <v>0</v>
      </c>
      <c r="K44" s="7">
        <f t="shared" ref="K44:K76" si="10">U7/T7-1</f>
        <v>0</v>
      </c>
      <c r="L44" s="7">
        <f t="shared" ref="L44:L76" si="11">W7/V7-1</f>
        <v>0</v>
      </c>
      <c r="M44" s="7">
        <f t="shared" ref="M44:M76" si="12">Y7/X7-1</f>
        <v>0</v>
      </c>
    </row>
    <row r="45" spans="1:36" x14ac:dyDescent="0.25">
      <c r="A45">
        <f t="shared" si="3"/>
        <v>2009</v>
      </c>
      <c r="B45" s="7">
        <f t="shared" si="4"/>
        <v>0</v>
      </c>
      <c r="C45" s="7">
        <f t="shared" si="5"/>
        <v>3.9319548283955896E-8</v>
      </c>
      <c r="D45" s="7">
        <f t="shared" si="6"/>
        <v>-8.2051059280274785E-9</v>
      </c>
      <c r="E45" s="7">
        <f t="shared" si="7"/>
        <v>0</v>
      </c>
      <c r="F45" s="7">
        <f t="shared" si="0"/>
        <v>0</v>
      </c>
      <c r="G45" s="7">
        <f t="shared" si="1"/>
        <v>4.3857580767081572E-7</v>
      </c>
      <c r="H45" s="7">
        <f t="shared" si="2"/>
        <v>-9.1552658010307653E-8</v>
      </c>
      <c r="I45" s="7">
        <f t="shared" si="8"/>
        <v>0</v>
      </c>
      <c r="J45" s="7">
        <f t="shared" si="9"/>
        <v>0</v>
      </c>
      <c r="K45" s="7">
        <f t="shared" si="10"/>
        <v>6.5964514051053413E-7</v>
      </c>
      <c r="L45" s="7">
        <f t="shared" si="11"/>
        <v>-1.3764211703737317E-7</v>
      </c>
      <c r="M45" s="7">
        <f t="shared" si="12"/>
        <v>0</v>
      </c>
      <c r="AI45" t="s">
        <v>13</v>
      </c>
    </row>
    <row r="46" spans="1:36" x14ac:dyDescent="0.25">
      <c r="A46">
        <f t="shared" si="3"/>
        <v>2010</v>
      </c>
      <c r="B46" s="7">
        <f t="shared" si="4"/>
        <v>0</v>
      </c>
      <c r="C46" s="7">
        <f t="shared" si="5"/>
        <v>6.6988757208008565E-8</v>
      </c>
      <c r="D46" s="7">
        <f t="shared" si="6"/>
        <v>-2.5771237033289651E-8</v>
      </c>
      <c r="E46" s="7">
        <f t="shared" si="7"/>
        <v>0</v>
      </c>
      <c r="F46" s="7">
        <f t="shared" si="0"/>
        <v>0</v>
      </c>
      <c r="G46" s="7">
        <f t="shared" si="1"/>
        <v>7.4679283357248494E-7</v>
      </c>
      <c r="H46" s="7">
        <f t="shared" si="2"/>
        <v>-2.8794601392156949E-7</v>
      </c>
      <c r="I46" s="7">
        <f t="shared" si="8"/>
        <v>0</v>
      </c>
      <c r="J46" s="7">
        <f t="shared" si="9"/>
        <v>0</v>
      </c>
      <c r="K46" s="7">
        <f t="shared" si="10"/>
        <v>1.1239786377181815E-6</v>
      </c>
      <c r="L46" s="7">
        <f t="shared" si="11"/>
        <v>-4.3218227885333249E-7</v>
      </c>
      <c r="M46" s="7">
        <f t="shared" si="12"/>
        <v>0</v>
      </c>
      <c r="AH46" t="s">
        <v>0</v>
      </c>
      <c r="AI46" s="9">
        <f>B77</f>
        <v>2.527498925260363E-2</v>
      </c>
      <c r="AJ46" s="9">
        <f>-C76</f>
        <v>-1.8730059037102009E-3</v>
      </c>
    </row>
    <row r="47" spans="1:36" x14ac:dyDescent="0.25">
      <c r="A47">
        <f t="shared" si="3"/>
        <v>2011</v>
      </c>
      <c r="B47" s="7">
        <f t="shared" si="4"/>
        <v>0</v>
      </c>
      <c r="C47" s="7">
        <f t="shared" si="5"/>
        <v>6.9714251926811244E-8</v>
      </c>
      <c r="D47" s="7">
        <f t="shared" si="6"/>
        <v>-5.244204193122215E-8</v>
      </c>
      <c r="E47" s="7">
        <f t="shared" si="7"/>
        <v>0</v>
      </c>
      <c r="F47" s="7">
        <f t="shared" si="0"/>
        <v>0</v>
      </c>
      <c r="G47" s="7">
        <f t="shared" si="1"/>
        <v>7.7549527421894027E-7</v>
      </c>
      <c r="H47" s="7">
        <f t="shared" si="2"/>
        <v>-5.8630950006133276E-7</v>
      </c>
      <c r="I47" s="7">
        <f t="shared" si="8"/>
        <v>0</v>
      </c>
      <c r="J47" s="7">
        <f t="shared" si="9"/>
        <v>0</v>
      </c>
      <c r="K47" s="7">
        <f t="shared" si="10"/>
        <v>1.1690963712673863E-6</v>
      </c>
      <c r="L47" s="7">
        <f t="shared" si="11"/>
        <v>-8.7924565295161017E-7</v>
      </c>
      <c r="M47" s="7">
        <f t="shared" si="12"/>
        <v>0</v>
      </c>
      <c r="AH47" t="s">
        <v>2</v>
      </c>
      <c r="AI47" s="9">
        <f>J77</f>
        <v>8.5499071808693872E-2</v>
      </c>
      <c r="AJ47" s="9">
        <f>-K76</f>
        <v>2.0292643359030249E-2</v>
      </c>
    </row>
    <row r="48" spans="1:36" x14ac:dyDescent="0.25">
      <c r="A48">
        <f t="shared" si="3"/>
        <v>2012</v>
      </c>
      <c r="B48" s="7">
        <f t="shared" si="4"/>
        <v>0</v>
      </c>
      <c r="C48" s="7">
        <f t="shared" si="5"/>
        <v>5.9304078536825955E-8</v>
      </c>
      <c r="D48" s="7">
        <f t="shared" si="6"/>
        <v>-8.7676107707324036E-8</v>
      </c>
      <c r="E48" s="7">
        <f t="shared" si="7"/>
        <v>-3.7605126095306973E-3</v>
      </c>
      <c r="F48" s="7">
        <f t="shared" si="0"/>
        <v>0</v>
      </c>
      <c r="G48" s="7">
        <f t="shared" si="1"/>
        <v>6.6056008662940258E-7</v>
      </c>
      <c r="H48" s="7">
        <f t="shared" si="2"/>
        <v>-9.8092680733685711E-7</v>
      </c>
      <c r="I48" s="7">
        <f t="shared" si="8"/>
        <v>0</v>
      </c>
      <c r="J48" s="7">
        <f t="shared" si="9"/>
        <v>0</v>
      </c>
      <c r="K48" s="7">
        <f t="shared" si="10"/>
        <v>9.9891984706168557E-7</v>
      </c>
      <c r="L48" s="7">
        <f t="shared" si="11"/>
        <v>-1.4702917707776209E-6</v>
      </c>
      <c r="M48" s="7">
        <f t="shared" si="12"/>
        <v>0</v>
      </c>
      <c r="AH48" t="s">
        <v>1</v>
      </c>
      <c r="AI48" s="9">
        <f>F77</f>
        <v>0.21587719671078864</v>
      </c>
      <c r="AJ48" s="9">
        <f>-G76</f>
        <v>1.3340756242336438E-2</v>
      </c>
    </row>
    <row r="49" spans="1:13" x14ac:dyDescent="0.25">
      <c r="A49">
        <f t="shared" si="3"/>
        <v>2013</v>
      </c>
      <c r="B49" s="7">
        <f t="shared" si="4"/>
        <v>0</v>
      </c>
      <c r="C49" s="7">
        <f t="shared" si="5"/>
        <v>3.0071794668184992E-5</v>
      </c>
      <c r="D49" s="7">
        <f t="shared" si="6"/>
        <v>8.9024743732402101E-7</v>
      </c>
      <c r="E49" s="7">
        <f t="shared" si="7"/>
        <v>-4.8483241853660708E-3</v>
      </c>
      <c r="F49" s="7">
        <f t="shared" si="0"/>
        <v>0</v>
      </c>
      <c r="G49" s="7">
        <f t="shared" si="1"/>
        <v>2.7453395712306872E-7</v>
      </c>
      <c r="H49" s="7">
        <f t="shared" si="2"/>
        <v>-1.4519743648522265E-6</v>
      </c>
      <c r="I49" s="7">
        <f t="shared" si="8"/>
        <v>0</v>
      </c>
      <c r="J49" s="7">
        <f t="shared" si="9"/>
        <v>0</v>
      </c>
      <c r="K49" s="7">
        <f t="shared" si="10"/>
        <v>4.2073710537771092E-7</v>
      </c>
      <c r="L49" s="7">
        <f t="shared" si="11"/>
        <v>-2.175615041899448E-6</v>
      </c>
      <c r="M49" s="7">
        <f t="shared" si="12"/>
        <v>0</v>
      </c>
    </row>
    <row r="50" spans="1:13" x14ac:dyDescent="0.25">
      <c r="A50">
        <f t="shared" si="3"/>
        <v>2014</v>
      </c>
      <c r="B50" s="7">
        <f t="shared" si="4"/>
        <v>-8.3951371476764791E-6</v>
      </c>
      <c r="C50" s="7">
        <f t="shared" si="5"/>
        <v>5.8784973713255084E-5</v>
      </c>
      <c r="D50" s="7">
        <f t="shared" si="6"/>
        <v>2.7505368966895816E-6</v>
      </c>
      <c r="E50" s="7">
        <f t="shared" si="7"/>
        <v>-5.4658393148965256E-3</v>
      </c>
      <c r="F50" s="7">
        <f t="shared" si="0"/>
        <v>2.9094644660165869E-6</v>
      </c>
      <c r="G50" s="7">
        <f t="shared" si="1"/>
        <v>-2.564628279744241E-7</v>
      </c>
      <c r="H50" s="7">
        <f t="shared" si="2"/>
        <v>-1.9688218919622358E-6</v>
      </c>
      <c r="I50" s="7">
        <f t="shared" si="8"/>
        <v>0</v>
      </c>
      <c r="J50" s="7">
        <f t="shared" si="9"/>
        <v>4.3095361310641067E-6</v>
      </c>
      <c r="K50" s="7">
        <f t="shared" si="10"/>
        <v>-3.7649655781901714E-7</v>
      </c>
      <c r="L50" s="7">
        <f t="shared" si="11"/>
        <v>-2.949806191421267E-6</v>
      </c>
      <c r="M50" s="7">
        <f t="shared" si="12"/>
        <v>0</v>
      </c>
    </row>
    <row r="51" spans="1:13" x14ac:dyDescent="0.25">
      <c r="A51">
        <f t="shared" si="3"/>
        <v>2015</v>
      </c>
      <c r="B51" s="7">
        <f t="shared" si="4"/>
        <v>-1.6438091791304288E-5</v>
      </c>
      <c r="C51" s="7">
        <f t="shared" si="5"/>
        <v>8.1919123076534817E-5</v>
      </c>
      <c r="D51" s="7">
        <f t="shared" si="6"/>
        <v>5.7233273020873554E-6</v>
      </c>
      <c r="E51" s="7">
        <f t="shared" si="7"/>
        <v>-6.1019447990178222E-3</v>
      </c>
      <c r="F51" s="7">
        <f t="shared" si="0"/>
        <v>3.1289669453204993E-6</v>
      </c>
      <c r="G51" s="7">
        <f t="shared" si="1"/>
        <v>-9.3567705272690205E-7</v>
      </c>
      <c r="H51" s="7">
        <f t="shared" si="2"/>
        <v>-2.4604960942031795E-6</v>
      </c>
      <c r="I51" s="7">
        <f t="shared" si="8"/>
        <v>0</v>
      </c>
      <c r="J51" s="7">
        <f t="shared" si="9"/>
        <v>4.4611568359442799E-6</v>
      </c>
      <c r="K51" s="7">
        <f t="shared" si="10"/>
        <v>-1.2894408377706057E-6</v>
      </c>
      <c r="L51" s="7">
        <f t="shared" si="11"/>
        <v>-3.6951334317913975E-6</v>
      </c>
      <c r="M51" s="7">
        <f t="shared" si="12"/>
        <v>0</v>
      </c>
    </row>
    <row r="52" spans="1:13" x14ac:dyDescent="0.25">
      <c r="A52">
        <f t="shared" si="3"/>
        <v>2016</v>
      </c>
      <c r="B52" s="7">
        <f t="shared" si="4"/>
        <v>-2.6084587983365992E-5</v>
      </c>
      <c r="C52" s="7">
        <f t="shared" si="5"/>
        <v>1.1230561567465713E-4</v>
      </c>
      <c r="D52" s="7">
        <f t="shared" si="6"/>
        <v>8.9989099125720173E-6</v>
      </c>
      <c r="E52" s="7">
        <f t="shared" si="7"/>
        <v>-5.3641811637049619E-3</v>
      </c>
      <c r="F52" s="7">
        <f t="shared" si="0"/>
        <v>2.6929880774240189E-6</v>
      </c>
      <c r="G52" s="7">
        <f t="shared" si="1"/>
        <v>-1.55707126103799E-6</v>
      </c>
      <c r="H52" s="7">
        <f t="shared" si="2"/>
        <v>-2.9460014395743528E-6</v>
      </c>
      <c r="I52" s="7">
        <f t="shared" si="8"/>
        <v>-2.901130793211415E-4</v>
      </c>
      <c r="J52" s="7">
        <f t="shared" si="9"/>
        <v>3.7261680236877481E-6</v>
      </c>
      <c r="K52" s="7">
        <f t="shared" si="10"/>
        <v>-2.2380189212967139E-6</v>
      </c>
      <c r="L52" s="7">
        <f t="shared" si="11"/>
        <v>-4.4254648616792736E-6</v>
      </c>
      <c r="M52" s="7">
        <f t="shared" si="12"/>
        <v>-3.5503197326747227E-4</v>
      </c>
    </row>
    <row r="53" spans="1:13" x14ac:dyDescent="0.25">
      <c r="A53">
        <f t="shared" si="3"/>
        <v>2017</v>
      </c>
      <c r="B53" s="7">
        <f t="shared" si="4"/>
        <v>-6.4597355346807106E-5</v>
      </c>
      <c r="C53" s="7">
        <f t="shared" si="5"/>
        <v>1.0966897388753338E-4</v>
      </c>
      <c r="D53" s="7">
        <f t="shared" si="6"/>
        <v>1.1942942952813951E-5</v>
      </c>
      <c r="E53" s="7">
        <f t="shared" si="7"/>
        <v>-4.8054867492471898E-3</v>
      </c>
      <c r="F53" s="7">
        <f t="shared" si="0"/>
        <v>-3.1268680319995745E-5</v>
      </c>
      <c r="G53" s="7">
        <f t="shared" si="1"/>
        <v>-9.5841457259382423E-7</v>
      </c>
      <c r="H53" s="7">
        <f t="shared" si="2"/>
        <v>-1.4988132531756904E-6</v>
      </c>
      <c r="I53" s="7">
        <f t="shared" si="8"/>
        <v>-6.2614482616596412E-4</v>
      </c>
      <c r="J53" s="7">
        <f t="shared" si="9"/>
        <v>-6.4103880921928535E-5</v>
      </c>
      <c r="K53" s="7">
        <f t="shared" si="10"/>
        <v>3.2153736799767074E-6</v>
      </c>
      <c r="L53" s="7">
        <f t="shared" si="11"/>
        <v>-4.1334007403470707E-6</v>
      </c>
      <c r="M53" s="7">
        <f t="shared" si="12"/>
        <v>-7.5581737510055369E-4</v>
      </c>
    </row>
    <row r="54" spans="1:13" x14ac:dyDescent="0.25">
      <c r="A54">
        <f t="shared" si="3"/>
        <v>2018</v>
      </c>
      <c r="B54" s="7">
        <f t="shared" si="4"/>
        <v>1.3048088006573089E-4</v>
      </c>
      <c r="C54" s="7">
        <f t="shared" si="5"/>
        <v>9.8027670897948838E-5</v>
      </c>
      <c r="D54" s="7">
        <f t="shared" si="6"/>
        <v>1.5875669108877943E-5</v>
      </c>
      <c r="E54" s="7">
        <f t="shared" si="7"/>
        <v>-4.4690027648981445E-3</v>
      </c>
      <c r="F54" s="7">
        <f t="shared" si="0"/>
        <v>-2.843321258527709E-5</v>
      </c>
      <c r="G54" s="7">
        <f t="shared" si="1"/>
        <v>1.9238974807489484E-5</v>
      </c>
      <c r="H54" s="7">
        <f t="shared" si="2"/>
        <v>-2.1671501353459632E-6</v>
      </c>
      <c r="I54" s="7">
        <f t="shared" si="8"/>
        <v>-1.0594720999853591E-3</v>
      </c>
      <c r="J54" s="7">
        <f t="shared" si="9"/>
        <v>-3.9363204947795438E-5</v>
      </c>
      <c r="K54" s="7">
        <f t="shared" si="10"/>
        <v>2.9538615003543711E-5</v>
      </c>
      <c r="L54" s="7">
        <f t="shared" si="11"/>
        <v>-4.7832326832697447E-6</v>
      </c>
      <c r="M54" s="7">
        <f t="shared" si="12"/>
        <v>3.3566078441084279E-2</v>
      </c>
    </row>
    <row r="55" spans="1:13" x14ac:dyDescent="0.25">
      <c r="A55">
        <f t="shared" si="3"/>
        <v>2019</v>
      </c>
      <c r="B55" s="7">
        <f t="shared" si="4"/>
        <v>3.9032567738406243E-5</v>
      </c>
      <c r="C55" s="7">
        <f t="shared" si="5"/>
        <v>1.0608558179026062E-4</v>
      </c>
      <c r="D55" s="7">
        <f t="shared" si="6"/>
        <v>1.8222995190386726E-5</v>
      </c>
      <c r="E55" s="7">
        <f t="shared" si="7"/>
        <v>2.743955836604095E-2</v>
      </c>
      <c r="F55" s="7">
        <f t="shared" si="0"/>
        <v>-5.5793320844266248E-5</v>
      </c>
      <c r="G55" s="7">
        <f t="shared" si="1"/>
        <v>2.4084495252374438E-5</v>
      </c>
      <c r="H55" s="7">
        <f t="shared" si="2"/>
        <v>-2.1089418796860215E-6</v>
      </c>
      <c r="I55" s="7">
        <f t="shared" si="8"/>
        <v>1.858695714241887E-2</v>
      </c>
      <c r="J55" s="7">
        <f t="shared" si="9"/>
        <v>1.4486818561953996E-4</v>
      </c>
      <c r="K55" s="7">
        <f t="shared" si="10"/>
        <v>-7.4279074573901926E-4</v>
      </c>
      <c r="L55" s="7">
        <f t="shared" si="11"/>
        <v>-3.0414796640010344E-5</v>
      </c>
      <c r="M55" s="7">
        <f t="shared" si="12"/>
        <v>9.5238432620482705E-2</v>
      </c>
    </row>
    <row r="56" spans="1:13" x14ac:dyDescent="0.25">
      <c r="A56">
        <f t="shared" si="3"/>
        <v>2020</v>
      </c>
      <c r="B56" s="7">
        <f t="shared" si="4"/>
        <v>2.502580332497395E-5</v>
      </c>
      <c r="C56" s="7">
        <f t="shared" si="5"/>
        <v>-6.7102849654754326E-4</v>
      </c>
      <c r="D56" s="7">
        <f t="shared" si="6"/>
        <v>-1.8003112095543727E-6</v>
      </c>
      <c r="E56" s="7">
        <f t="shared" si="7"/>
        <v>5.3339046570263449E-2</v>
      </c>
      <c r="F56" s="7">
        <f t="shared" si="0"/>
        <v>-4.9092772833603249E-5</v>
      </c>
      <c r="G56" s="7">
        <f t="shared" si="1"/>
        <v>-4.4184530550350765E-4</v>
      </c>
      <c r="H56" s="7">
        <f t="shared" si="2"/>
        <v>-1.8106267816397903E-5</v>
      </c>
      <c r="I56" s="7">
        <f t="shared" si="8"/>
        <v>5.7009549268252524E-2</v>
      </c>
      <c r="J56" s="7">
        <f t="shared" si="9"/>
        <v>3.8163609844765745E-4</v>
      </c>
      <c r="K56" s="7">
        <f t="shared" si="10"/>
        <v>-2.241033343521881E-3</v>
      </c>
      <c r="L56" s="7">
        <f t="shared" si="11"/>
        <v>-1.0644305439577728E-4</v>
      </c>
      <c r="M56" s="7">
        <f t="shared" si="12"/>
        <v>0.17601049056442908</v>
      </c>
    </row>
    <row r="57" spans="1:13" x14ac:dyDescent="0.25">
      <c r="A57">
        <f t="shared" si="3"/>
        <v>2021</v>
      </c>
      <c r="B57" s="7">
        <f t="shared" si="4"/>
        <v>-6.1754499569577348E-6</v>
      </c>
      <c r="C57" s="7">
        <f t="shared" si="5"/>
        <v>-1.4596873820105216E-3</v>
      </c>
      <c r="D57" s="7">
        <f t="shared" si="6"/>
        <v>-4.7300927609406074E-5</v>
      </c>
      <c r="E57" s="7">
        <f t="shared" si="7"/>
        <v>5.960601006010724E-2</v>
      </c>
      <c r="F57" s="7">
        <f t="shared" si="0"/>
        <v>-2.2601741463812441E-4</v>
      </c>
      <c r="G57" s="7">
        <f t="shared" si="1"/>
        <v>-1.3828174374364011E-3</v>
      </c>
      <c r="H57" s="7">
        <f t="shared" si="2"/>
        <v>-6.576731969265559E-5</v>
      </c>
      <c r="I57" s="7">
        <f t="shared" si="8"/>
        <v>0.11455512543692881</v>
      </c>
      <c r="J57" s="7">
        <f t="shared" si="9"/>
        <v>-1.1614896521849882E-4</v>
      </c>
      <c r="K57" s="7">
        <f t="shared" si="10"/>
        <v>-4.3598457113974698E-3</v>
      </c>
      <c r="L57" s="7">
        <f t="shared" si="11"/>
        <v>-2.5337144404125045E-4</v>
      </c>
      <c r="M57" s="7">
        <f t="shared" si="12"/>
        <v>0.27619576766560372</v>
      </c>
    </row>
    <row r="58" spans="1:13" x14ac:dyDescent="0.25">
      <c r="A58">
        <f t="shared" si="3"/>
        <v>2022</v>
      </c>
      <c r="B58" s="7">
        <f t="shared" si="4"/>
        <v>-5.6260513956329916E-4</v>
      </c>
      <c r="C58" s="7">
        <f t="shared" si="5"/>
        <v>-1.8967664886494484E-3</v>
      </c>
      <c r="D58" s="7">
        <f t="shared" si="6"/>
        <v>-1.0430717502041276E-4</v>
      </c>
      <c r="E58" s="7">
        <f t="shared" si="7"/>
        <v>2.8632114822569665E-2</v>
      </c>
      <c r="F58" s="7">
        <f t="shared" si="0"/>
        <v>-4.9300897860871107E-4</v>
      </c>
      <c r="G58" s="7">
        <f t="shared" si="1"/>
        <v>-2.7756550820615677E-3</v>
      </c>
      <c r="H58" s="7">
        <f t="shared" si="2"/>
        <v>-1.5865072354026566E-4</v>
      </c>
      <c r="I58" s="7">
        <f t="shared" si="8"/>
        <v>0.14594019924499446</v>
      </c>
      <c r="J58" s="7">
        <f t="shared" si="9"/>
        <v>-7.6841446950237646E-4</v>
      </c>
      <c r="K58" s="7">
        <f t="shared" si="10"/>
        <v>-7.1291387795546779E-3</v>
      </c>
      <c r="L58" s="7">
        <f t="shared" si="11"/>
        <v>-4.8477073558195194E-4</v>
      </c>
      <c r="M58" s="7">
        <f t="shared" si="12"/>
        <v>0.36649727489251527</v>
      </c>
    </row>
    <row r="59" spans="1:13" x14ac:dyDescent="0.25">
      <c r="A59">
        <f t="shared" si="3"/>
        <v>2023</v>
      </c>
      <c r="B59" s="7">
        <f t="shared" si="4"/>
        <v>3.1865982437961904E-4</v>
      </c>
      <c r="C59" s="7">
        <f t="shared" si="5"/>
        <v>-1.0677477835451255E-3</v>
      </c>
      <c r="D59" s="7">
        <f t="shared" si="6"/>
        <v>-1.2996509529172862E-4</v>
      </c>
      <c r="E59" s="7">
        <f t="shared" si="7"/>
        <v>1.1174436264253629E-2</v>
      </c>
      <c r="F59" s="7">
        <f t="shared" si="0"/>
        <v>1.2579231497777954E-5</v>
      </c>
      <c r="G59" s="7">
        <f t="shared" si="1"/>
        <v>-3.786514570695676E-3</v>
      </c>
      <c r="H59" s="7">
        <f t="shared" si="2"/>
        <v>-2.7975290980719603E-4</v>
      </c>
      <c r="I59" s="7">
        <f t="shared" si="8"/>
        <v>0.18521978360793279</v>
      </c>
      <c r="J59" s="7">
        <f t="shared" si="9"/>
        <v>4.1813641391774681E-5</v>
      </c>
      <c r="K59" s="7">
        <f t="shared" si="10"/>
        <v>-1.0138758254086944E-2</v>
      </c>
      <c r="L59" s="7">
        <f t="shared" si="11"/>
        <v>-8.046652578553859E-4</v>
      </c>
      <c r="M59" s="7">
        <f t="shared" si="12"/>
        <v>0.45158517705487111</v>
      </c>
    </row>
    <row r="60" spans="1:13" x14ac:dyDescent="0.25">
      <c r="A60">
        <f t="shared" si="3"/>
        <v>2024</v>
      </c>
      <c r="B60" s="7">
        <f t="shared" si="4"/>
        <v>-4.39767116479306E-4</v>
      </c>
      <c r="C60" s="7">
        <f t="shared" si="5"/>
        <v>-1.1381067313331883E-4</v>
      </c>
      <c r="D60" s="7">
        <f t="shared" si="6"/>
        <v>-1.2165087083726434E-4</v>
      </c>
      <c r="E60" s="7">
        <f t="shared" si="7"/>
        <v>-2.0984629109013997E-2</v>
      </c>
      <c r="F60" s="7">
        <f t="shared" si="0"/>
        <v>1.2994983450620445E-4</v>
      </c>
      <c r="G60" s="7">
        <f t="shared" si="1"/>
        <v>-5.4304068143709028E-3</v>
      </c>
      <c r="H60" s="7">
        <f t="shared" si="2"/>
        <v>-4.507449219587345E-4</v>
      </c>
      <c r="I60" s="7">
        <f t="shared" si="8"/>
        <v>0.22365932887092832</v>
      </c>
      <c r="J60" s="7">
        <f t="shared" si="9"/>
        <v>-3.8436798662366822E-4</v>
      </c>
      <c r="K60" s="7">
        <f t="shared" si="10"/>
        <v>-1.3380623652782808E-2</v>
      </c>
      <c r="L60" s="7">
        <f t="shared" si="11"/>
        <v>-1.2162222608834705E-3</v>
      </c>
      <c r="M60" s="7">
        <f t="shared" si="12"/>
        <v>0.48787952249256494</v>
      </c>
    </row>
    <row r="61" spans="1:13" x14ac:dyDescent="0.25">
      <c r="A61">
        <f t="shared" si="3"/>
        <v>2025</v>
      </c>
      <c r="B61" s="7">
        <f t="shared" si="4"/>
        <v>1.1679282583006989E-2</v>
      </c>
      <c r="C61" s="7">
        <f t="shared" si="5"/>
        <v>2.4369757108386736E-3</v>
      </c>
      <c r="D61" s="7">
        <f t="shared" si="6"/>
        <v>-6.1397533445806118E-5</v>
      </c>
      <c r="E61" s="7">
        <f t="shared" si="7"/>
        <v>-1.9325734601591371E-2</v>
      </c>
      <c r="F61" s="7">
        <f t="shared" si="0"/>
        <v>2.6595068120993659E-4</v>
      </c>
      <c r="G61" s="7">
        <f t="shared" si="1"/>
        <v>-7.6838641578295119E-3</v>
      </c>
      <c r="H61" s="7">
        <f t="shared" si="2"/>
        <v>-6.9087005469092855E-4</v>
      </c>
      <c r="I61" s="7">
        <f t="shared" si="8"/>
        <v>0.26211319852126991</v>
      </c>
      <c r="J61" s="7">
        <f t="shared" si="9"/>
        <v>1.642461061105549E-2</v>
      </c>
      <c r="K61" s="7">
        <f t="shared" si="10"/>
        <v>-1.556680100910024E-2</v>
      </c>
      <c r="L61" s="7">
        <f t="shared" si="11"/>
        <v>-1.7014741387165744E-3</v>
      </c>
      <c r="M61" s="7">
        <f t="shared" si="12"/>
        <v>0.45973282397982662</v>
      </c>
    </row>
    <row r="62" spans="1:13" x14ac:dyDescent="0.25">
      <c r="A62">
        <f t="shared" si="3"/>
        <v>2026</v>
      </c>
      <c r="B62" s="7">
        <f t="shared" si="4"/>
        <v>2.527498925260363E-2</v>
      </c>
      <c r="C62" s="7">
        <f t="shared" si="5"/>
        <v>3.1935454592932899E-3</v>
      </c>
      <c r="D62" s="7">
        <f t="shared" si="6"/>
        <v>3.8440645031556642E-6</v>
      </c>
      <c r="E62" s="7">
        <f t="shared" si="7"/>
        <v>9.3091298638636744E-4</v>
      </c>
      <c r="F62" s="7">
        <f t="shared" si="0"/>
        <v>4.8278308118665514E-4</v>
      </c>
      <c r="G62" s="7">
        <f t="shared" si="1"/>
        <v>-1.0346315860162214E-2</v>
      </c>
      <c r="H62" s="7">
        <f t="shared" si="2"/>
        <v>-1.0108243353048607E-3</v>
      </c>
      <c r="I62" s="7">
        <f t="shared" si="8"/>
        <v>0.28885229462888318</v>
      </c>
      <c r="J62" s="7">
        <f t="shared" si="9"/>
        <v>3.0027135830801077E-2</v>
      </c>
      <c r="K62" s="7">
        <f t="shared" si="10"/>
        <v>-1.7021017438854535E-2</v>
      </c>
      <c r="L62" s="7">
        <f t="shared" si="11"/>
        <v>-2.2272278330236484E-3</v>
      </c>
      <c r="M62" s="7">
        <f t="shared" si="12"/>
        <v>0.43349535817911544</v>
      </c>
    </row>
    <row r="63" spans="1:13" x14ac:dyDescent="0.25">
      <c r="A63">
        <f t="shared" si="3"/>
        <v>2027</v>
      </c>
      <c r="B63" s="7">
        <f t="shared" si="4"/>
        <v>2.1909001611400525E-2</v>
      </c>
      <c r="C63" s="7">
        <f t="shared" si="5"/>
        <v>2.3258196854740731E-3</v>
      </c>
      <c r="D63" s="7">
        <f t="shared" si="6"/>
        <v>3.0429467254400322E-5</v>
      </c>
      <c r="E63" s="7">
        <f t="shared" si="7"/>
        <v>2.0826918159428942E-3</v>
      </c>
      <c r="F63" s="7">
        <f t="shared" si="0"/>
        <v>-1.6651683980356546E-3</v>
      </c>
      <c r="G63" s="7">
        <f t="shared" si="1"/>
        <v>-1.2840586402077303E-2</v>
      </c>
      <c r="H63" s="7">
        <f t="shared" si="2"/>
        <v>-1.3978056280650186E-3</v>
      </c>
      <c r="I63" s="7">
        <f t="shared" si="8"/>
        <v>0.346307556101767</v>
      </c>
      <c r="J63" s="7">
        <f t="shared" si="9"/>
        <v>4.2229716672305795E-2</v>
      </c>
      <c r="K63" s="7">
        <f t="shared" si="10"/>
        <v>-1.8343013953200371E-2</v>
      </c>
      <c r="L63" s="7">
        <f t="shared" si="11"/>
        <v>-2.7819371533921444E-3</v>
      </c>
      <c r="M63" s="7">
        <f t="shared" si="12"/>
        <v>0.42559437244539389</v>
      </c>
    </row>
    <row r="64" spans="1:13" x14ac:dyDescent="0.25">
      <c r="A64">
        <f t="shared" si="3"/>
        <v>2028</v>
      </c>
      <c r="B64" s="7">
        <f t="shared" si="4"/>
        <v>1.4653868830345251E-2</v>
      </c>
      <c r="C64" s="7">
        <f t="shared" si="5"/>
        <v>2.531734558474108E-3</v>
      </c>
      <c r="D64" s="7">
        <f t="shared" si="6"/>
        <v>9.211873859182873E-5</v>
      </c>
      <c r="E64" s="7">
        <f t="shared" si="7"/>
        <v>-4.0017476795244367E-3</v>
      </c>
      <c r="F64" s="7">
        <f t="shared" si="0"/>
        <v>2.968231222279849E-3</v>
      </c>
      <c r="G64" s="7">
        <f t="shared" si="1"/>
        <v>-1.6766324921638431E-2</v>
      </c>
      <c r="H64" s="7">
        <f t="shared" si="2"/>
        <v>-1.9047158459504221E-3</v>
      </c>
      <c r="I64" s="7">
        <f t="shared" si="8"/>
        <v>0.37403038112958975</v>
      </c>
      <c r="J64" s="7">
        <f t="shared" si="9"/>
        <v>5.8739658125987804E-2</v>
      </c>
      <c r="K64" s="7">
        <f t="shared" si="10"/>
        <v>-1.967780918587958E-2</v>
      </c>
      <c r="L64" s="7">
        <f t="shared" si="11"/>
        <v>-3.3665549465755618E-3</v>
      </c>
      <c r="M64" s="7">
        <f t="shared" si="12"/>
        <v>0.39515554263558461</v>
      </c>
    </row>
    <row r="65" spans="1:13" x14ac:dyDescent="0.25">
      <c r="A65">
        <f>A28</f>
        <v>2029</v>
      </c>
      <c r="B65" s="7">
        <f t="shared" si="4"/>
        <v>6.0896081536627733E-3</v>
      </c>
      <c r="C65" s="7">
        <f t="shared" si="5"/>
        <v>2.2666285249985929E-3</v>
      </c>
      <c r="D65" s="7">
        <f t="shared" si="6"/>
        <v>1.7973976648777423E-4</v>
      </c>
      <c r="E65" s="7">
        <f t="shared" si="7"/>
        <v>-1.3209248095692794E-2</v>
      </c>
      <c r="F65" s="7">
        <f t="shared" si="0"/>
        <v>3.7223766991065776E-3</v>
      </c>
      <c r="G65" s="7">
        <f t="shared" si="1"/>
        <v>-1.9713565723389892E-2</v>
      </c>
      <c r="H65" s="7">
        <f t="shared" si="2"/>
        <v>-2.4859814761315491E-3</v>
      </c>
      <c r="I65" s="7">
        <f t="shared" si="8"/>
        <v>0.36106554572913829</v>
      </c>
      <c r="J65" s="7">
        <f t="shared" si="9"/>
        <v>7.3034594088460247E-2</v>
      </c>
      <c r="K65" s="7">
        <f t="shared" si="10"/>
        <v>-2.1054401564478242E-2</v>
      </c>
      <c r="L65" s="7">
        <f t="shared" si="11"/>
        <v>-3.9050170974358478E-3</v>
      </c>
      <c r="M65" s="7">
        <f t="shared" si="12"/>
        <v>0.34707786499589921</v>
      </c>
    </row>
    <row r="66" spans="1:13" x14ac:dyDescent="0.25">
      <c r="A66">
        <f t="shared" si="3"/>
        <v>2030</v>
      </c>
      <c r="B66" s="7">
        <f t="shared" si="4"/>
        <v>-9.2471449707776099E-4</v>
      </c>
      <c r="C66" s="7">
        <f t="shared" si="5"/>
        <v>2.3529177052330486E-3</v>
      </c>
      <c r="D66" s="7">
        <f t="shared" si="6"/>
        <v>3.2760324028990873E-4</v>
      </c>
      <c r="E66" s="7">
        <f t="shared" si="7"/>
        <v>-1.5273564827885555E-2</v>
      </c>
      <c r="F66" s="7">
        <f t="shared" si="0"/>
        <v>2.0673109812698875E-3</v>
      </c>
      <c r="G66" s="7">
        <f t="shared" si="1"/>
        <v>-2.0685508794275109E-2</v>
      </c>
      <c r="H66" s="7">
        <f t="shared" si="2"/>
        <v>-3.0387427201851169E-3</v>
      </c>
      <c r="I66" s="7">
        <f t="shared" si="8"/>
        <v>0.32027457767482392</v>
      </c>
      <c r="J66" s="7">
        <f t="shared" si="9"/>
        <v>8.5499071808693872E-2</v>
      </c>
      <c r="K66" s="7">
        <f t="shared" si="10"/>
        <v>-2.1292302426485499E-2</v>
      </c>
      <c r="L66" s="7">
        <f t="shared" si="11"/>
        <v>-4.3230132033232893E-3</v>
      </c>
      <c r="M66" s="7">
        <f t="shared" si="12"/>
        <v>0.31588669636594058</v>
      </c>
    </row>
    <row r="67" spans="1:13" x14ac:dyDescent="0.25">
      <c r="A67">
        <f t="shared" si="3"/>
        <v>2031</v>
      </c>
      <c r="B67" s="7">
        <f t="shared" si="4"/>
        <v>2.3671310565112069E-3</v>
      </c>
      <c r="C67" s="7">
        <f t="shared" si="5"/>
        <v>1.9092970750596017E-3</v>
      </c>
      <c r="D67" s="7">
        <f t="shared" si="6"/>
        <v>4.8090847594806085E-4</v>
      </c>
      <c r="E67" s="7">
        <f t="shared" si="7"/>
        <v>-1.3756511089402346E-2</v>
      </c>
      <c r="F67" s="7">
        <f t="shared" si="0"/>
        <v>3.7521586397904372E-2</v>
      </c>
      <c r="G67" s="7">
        <f t="shared" si="1"/>
        <v>-2.0515097885034139E-2</v>
      </c>
      <c r="H67" s="7">
        <f t="shared" si="2"/>
        <v>-3.450761121006729E-3</v>
      </c>
      <c r="I67" s="7">
        <f t="shared" si="8"/>
        <v>0.27237583794486331</v>
      </c>
      <c r="J67" s="7">
        <f t="shared" si="9"/>
        <v>8.0335570308964988E-2</v>
      </c>
      <c r="K67" s="7">
        <f t="shared" si="10"/>
        <v>-2.232879361407758E-2</v>
      </c>
      <c r="L67" s="7">
        <f t="shared" si="11"/>
        <v>-4.642814928421779E-3</v>
      </c>
      <c r="M67" s="7">
        <f t="shared" si="12"/>
        <v>0.29080703889374737</v>
      </c>
    </row>
    <row r="68" spans="1:13" x14ac:dyDescent="0.25">
      <c r="A68">
        <f t="shared" si="3"/>
        <v>2032</v>
      </c>
      <c r="B68" s="7">
        <f t="shared" si="4"/>
        <v>3.852999190764983E-3</v>
      </c>
      <c r="C68" s="7">
        <f t="shared" si="5"/>
        <v>1.8041817577783004E-3</v>
      </c>
      <c r="D68" s="7">
        <f t="shared" si="6"/>
        <v>6.1489162331374025E-4</v>
      </c>
      <c r="E68" s="7">
        <f t="shared" si="7"/>
        <v>-1.310273340206014E-2</v>
      </c>
      <c r="F68" s="7">
        <f t="shared" si="0"/>
        <v>7.375644018876848E-2</v>
      </c>
      <c r="G68" s="7">
        <f t="shared" si="1"/>
        <v>-1.9505823408716538E-2</v>
      </c>
      <c r="H68" s="7">
        <f t="shared" si="2"/>
        <v>-3.7121199219978251E-3</v>
      </c>
      <c r="I68" s="7">
        <f t="shared" si="8"/>
        <v>0.22441785470489695</v>
      </c>
      <c r="J68" s="7">
        <f t="shared" si="9"/>
        <v>7.9369707807658951E-2</v>
      </c>
      <c r="K68" s="7">
        <f t="shared" si="10"/>
        <v>-2.29561900002484E-2</v>
      </c>
      <c r="L68" s="7">
        <f t="shared" si="11"/>
        <v>-4.8730297772464626E-3</v>
      </c>
      <c r="M68" s="7">
        <f t="shared" si="12"/>
        <v>0.2675960623818332</v>
      </c>
    </row>
    <row r="69" spans="1:13" x14ac:dyDescent="0.25">
      <c r="A69">
        <f t="shared" si="3"/>
        <v>2033</v>
      </c>
      <c r="B69" s="7">
        <f t="shared" si="4"/>
        <v>5.6876550697120276E-3</v>
      </c>
      <c r="C69" s="7">
        <f t="shared" si="5"/>
        <v>1.8630466263795942E-3</v>
      </c>
      <c r="D69" s="7">
        <f t="shared" si="6"/>
        <v>7.3585151931876425E-4</v>
      </c>
      <c r="E69" s="7">
        <f t="shared" si="7"/>
        <v>-1.20878058665157E-2</v>
      </c>
      <c r="F69" s="7">
        <f t="shared" si="0"/>
        <v>0.10895699276669757</v>
      </c>
      <c r="G69" s="7">
        <f t="shared" si="1"/>
        <v>-1.764798156670877E-2</v>
      </c>
      <c r="H69" s="7">
        <f t="shared" si="2"/>
        <v>-3.858407979503764E-3</v>
      </c>
      <c r="I69" s="7">
        <f t="shared" si="8"/>
        <v>0.19326294797840737</v>
      </c>
      <c r="J69" s="7">
        <f t="shared" si="9"/>
        <v>7.4873236170294843E-2</v>
      </c>
      <c r="K69" s="7">
        <f t="shared" si="10"/>
        <v>-2.3405276725722124E-2</v>
      </c>
      <c r="L69" s="7">
        <f t="shared" si="11"/>
        <v>-5.0388541999200065E-3</v>
      </c>
      <c r="M69" s="7">
        <f t="shared" si="12"/>
        <v>0.24819133780567038</v>
      </c>
    </row>
    <row r="70" spans="1:13" x14ac:dyDescent="0.25">
      <c r="A70">
        <f t="shared" si="3"/>
        <v>2034</v>
      </c>
      <c r="B70" s="7">
        <f t="shared" si="4"/>
        <v>4.165756443430535E-3</v>
      </c>
      <c r="C70" s="7">
        <f t="shared" si="5"/>
        <v>1.7513236134536481E-3</v>
      </c>
      <c r="D70" s="7">
        <f t="shared" si="6"/>
        <v>8.4353091376332401E-4</v>
      </c>
      <c r="E70" s="7">
        <f t="shared" si="7"/>
        <v>-8.8587671692037517E-3</v>
      </c>
      <c r="F70" s="7">
        <f t="shared" si="0"/>
        <v>0.14377477970568275</v>
      </c>
      <c r="G70" s="7">
        <f t="shared" si="1"/>
        <v>-1.6821735458640741E-2</v>
      </c>
      <c r="H70" s="7">
        <f t="shared" si="2"/>
        <v>-3.9146435603870655E-3</v>
      </c>
      <c r="I70" s="7">
        <f t="shared" si="8"/>
        <v>0.17685688786784759</v>
      </c>
      <c r="J70" s="7">
        <f t="shared" si="9"/>
        <v>7.6254815674066334E-2</v>
      </c>
      <c r="K70" s="7">
        <f t="shared" si="10"/>
        <v>-2.2828769080171729E-2</v>
      </c>
      <c r="L70" s="7">
        <f t="shared" si="11"/>
        <v>-5.1822917610404584E-3</v>
      </c>
      <c r="M70" s="7">
        <f t="shared" si="12"/>
        <v>0.2296355655090403</v>
      </c>
    </row>
    <row r="71" spans="1:13" x14ac:dyDescent="0.25">
      <c r="A71">
        <f t="shared" si="3"/>
        <v>2035</v>
      </c>
      <c r="B71" s="7">
        <f t="shared" si="4"/>
        <v>2.9604273366838907E-3</v>
      </c>
      <c r="C71" s="7">
        <f t="shared" si="5"/>
        <v>1.4576200435301168E-3</v>
      </c>
      <c r="D71" s="7">
        <f t="shared" si="6"/>
        <v>9.3310249471545426E-4</v>
      </c>
      <c r="E71" s="7">
        <f t="shared" si="7"/>
        <v>-6.8249581307390228E-3</v>
      </c>
      <c r="F71" s="7">
        <f t="shared" si="0"/>
        <v>0.17946692028392208</v>
      </c>
      <c r="G71" s="7">
        <f t="shared" si="1"/>
        <v>-1.6232386615297245E-2</v>
      </c>
      <c r="H71" s="7">
        <f t="shared" si="2"/>
        <v>-3.9357152897504522E-3</v>
      </c>
      <c r="I71" s="7">
        <f t="shared" si="8"/>
        <v>0.1648137315193523</v>
      </c>
      <c r="J71" s="7">
        <f t="shared" si="9"/>
        <v>7.2539389056823111E-2</v>
      </c>
      <c r="K71" s="7">
        <f t="shared" si="10"/>
        <v>-2.2156794804235158E-2</v>
      </c>
      <c r="L71" s="7">
        <f t="shared" si="11"/>
        <v>-5.3076160229914571E-3</v>
      </c>
      <c r="M71" s="7">
        <f t="shared" si="12"/>
        <v>0.21868295368203428</v>
      </c>
    </row>
    <row r="72" spans="1:13" x14ac:dyDescent="0.25">
      <c r="A72">
        <f t="shared" si="3"/>
        <v>2036</v>
      </c>
      <c r="B72" s="7">
        <f t="shared" si="4"/>
        <v>1.881749373637831E-3</v>
      </c>
      <c r="C72" s="7">
        <f t="shared" si="5"/>
        <v>1.3564334810962642E-3</v>
      </c>
      <c r="D72" s="7">
        <f t="shared" si="6"/>
        <v>1.0130448956182647E-3</v>
      </c>
      <c r="E72" s="7">
        <f t="shared" si="7"/>
        <v>-7.6031596247189137E-3</v>
      </c>
      <c r="F72" s="7">
        <f t="shared" si="0"/>
        <v>0.21587719671078864</v>
      </c>
      <c r="G72" s="7">
        <f t="shared" si="1"/>
        <v>-1.4985410161144963E-2</v>
      </c>
      <c r="H72" s="7">
        <f t="shared" si="2"/>
        <v>-3.9498907438371145E-3</v>
      </c>
      <c r="I72" s="7">
        <f t="shared" si="8"/>
        <v>0.15404916807938029</v>
      </c>
      <c r="J72" s="7">
        <f t="shared" si="9"/>
        <v>6.8177983067628123E-2</v>
      </c>
      <c r="K72" s="7">
        <f t="shared" si="10"/>
        <v>-2.1413062701881369E-2</v>
      </c>
      <c r="L72" s="7">
        <f t="shared" si="11"/>
        <v>-5.4149390726757618E-3</v>
      </c>
      <c r="M72" s="7">
        <f t="shared" si="12"/>
        <v>0.21205832430150551</v>
      </c>
    </row>
    <row r="73" spans="1:13" x14ac:dyDescent="0.25">
      <c r="A73">
        <f t="shared" si="3"/>
        <v>2037</v>
      </c>
      <c r="B73" s="7">
        <f t="shared" si="4"/>
        <v>2.2149649535727622E-3</v>
      </c>
      <c r="C73" s="7">
        <f t="shared" si="5"/>
        <v>1.3832707865326643E-3</v>
      </c>
      <c r="D73" s="7">
        <f t="shared" si="6"/>
        <v>1.0875907589054101E-3</v>
      </c>
      <c r="E73" s="7">
        <f t="shared" si="7"/>
        <v>-8.3298061868538609E-3</v>
      </c>
      <c r="F73" s="7">
        <f t="shared" si="0"/>
        <v>0.21110404634349522</v>
      </c>
      <c r="G73" s="7">
        <f t="shared" si="1"/>
        <v>-1.4470888763346013E-2</v>
      </c>
      <c r="H73" s="7">
        <f t="shared" si="2"/>
        <v>-3.9541631136840172E-3</v>
      </c>
      <c r="I73" s="7">
        <f t="shared" si="8"/>
        <v>0.14585288870162683</v>
      </c>
      <c r="J73" s="7">
        <f t="shared" si="9"/>
        <v>6.7441647738646582E-2</v>
      </c>
      <c r="K73" s="7">
        <f t="shared" si="10"/>
        <v>-2.0940280321876337E-2</v>
      </c>
      <c r="L73" s="7">
        <f t="shared" si="11"/>
        <v>-5.5187834188845653E-3</v>
      </c>
      <c r="M73" s="7">
        <f t="shared" si="12"/>
        <v>0.20868896877375476</v>
      </c>
    </row>
    <row r="74" spans="1:13" x14ac:dyDescent="0.25">
      <c r="A74">
        <f t="shared" si="3"/>
        <v>2038</v>
      </c>
      <c r="B74" s="7">
        <f t="shared" si="4"/>
        <v>-3.5416798885579137E-4</v>
      </c>
      <c r="C74" s="7">
        <f t="shared" si="5"/>
        <v>1.4226441076983232E-3</v>
      </c>
      <c r="D74" s="7">
        <f t="shared" si="6"/>
        <v>1.1591991860837592E-3</v>
      </c>
      <c r="E74" s="7">
        <f t="shared" si="7"/>
        <v>-9.5058282139616201E-3</v>
      </c>
      <c r="F74" s="7">
        <f t="shared" si="0"/>
        <v>0.20693120541721877</v>
      </c>
      <c r="G74" s="7">
        <f t="shared" si="1"/>
        <v>-1.4364794035060968E-2</v>
      </c>
      <c r="H74" s="7">
        <f t="shared" si="2"/>
        <v>-3.9388249347938054E-3</v>
      </c>
      <c r="I74" s="7">
        <f t="shared" si="8"/>
        <v>0.13972893199830061</v>
      </c>
      <c r="J74" s="7">
        <f t="shared" si="9"/>
        <v>6.0241248060793895E-2</v>
      </c>
      <c r="K74" s="7">
        <f t="shared" si="10"/>
        <v>-2.0833441049013524E-2</v>
      </c>
      <c r="L74" s="7">
        <f t="shared" si="11"/>
        <v>-5.6265430003359374E-3</v>
      </c>
      <c r="M74" s="7">
        <f t="shared" si="12"/>
        <v>0.20856215493009134</v>
      </c>
    </row>
    <row r="75" spans="1:13" x14ac:dyDescent="0.25">
      <c r="A75">
        <f t="shared" si="3"/>
        <v>2039</v>
      </c>
      <c r="B75" s="7">
        <f t="shared" si="4"/>
        <v>3.6064089980474279E-3</v>
      </c>
      <c r="C75" s="7">
        <f t="shared" si="5"/>
        <v>1.6444100906765069E-3</v>
      </c>
      <c r="D75" s="7">
        <f t="shared" si="6"/>
        <v>1.2337201294461142E-3</v>
      </c>
      <c r="E75" s="7">
        <f t="shared" si="7"/>
        <v>-1.0566405376158605E-2</v>
      </c>
      <c r="F75" s="7">
        <f t="shared" si="0"/>
        <v>0.20465890937152653</v>
      </c>
      <c r="G75" s="7">
        <f t="shared" si="1"/>
        <v>-1.3872385978704105E-2</v>
      </c>
      <c r="H75" s="7">
        <f t="shared" si="2"/>
        <v>-3.9107447526096628E-3</v>
      </c>
      <c r="I75" s="7">
        <f t="shared" si="8"/>
        <v>0.1360976495346915</v>
      </c>
      <c r="J75" s="7">
        <f t="shared" si="9"/>
        <v>5.6215529641630013E-2</v>
      </c>
      <c r="K75" s="7">
        <f t="shared" si="10"/>
        <v>-2.0725625027566807E-2</v>
      </c>
      <c r="L75" s="7">
        <f t="shared" si="11"/>
        <v>-5.7393452258630573E-3</v>
      </c>
      <c r="M75" s="7">
        <f t="shared" si="12"/>
        <v>0.2079289785819749</v>
      </c>
    </row>
    <row r="76" spans="1:13" x14ac:dyDescent="0.25">
      <c r="A76">
        <f t="shared" si="3"/>
        <v>2040</v>
      </c>
      <c r="B76" s="7">
        <f t="shared" si="4"/>
        <v>1.2729474835508903E-3</v>
      </c>
      <c r="C76" s="7">
        <f t="shared" si="5"/>
        <v>1.8730059037102009E-3</v>
      </c>
      <c r="D76" s="7">
        <f t="shared" si="6"/>
        <v>1.3115787976563098E-3</v>
      </c>
      <c r="E76" s="7">
        <f t="shared" si="7"/>
        <v>-1.0017976823659458E-2</v>
      </c>
      <c r="F76" s="7">
        <f t="shared" si="0"/>
        <v>0.20250526580274353</v>
      </c>
      <c r="G76" s="7">
        <f t="shared" si="1"/>
        <v>-1.3340756242336438E-2</v>
      </c>
      <c r="H76" s="7">
        <f t="shared" si="2"/>
        <v>-3.8723866941505758E-3</v>
      </c>
      <c r="I76" s="7" t="e">
        <f t="shared" si="8"/>
        <v>#N/A</v>
      </c>
      <c r="J76" s="7">
        <f t="shared" si="9"/>
        <v>5.0889019028101945E-2</v>
      </c>
      <c r="K76" s="7">
        <f t="shared" si="10"/>
        <v>-2.0292643359030249E-2</v>
      </c>
      <c r="L76" s="7">
        <f t="shared" si="11"/>
        <v>-5.8423562752519809E-3</v>
      </c>
      <c r="M76" s="7" t="e">
        <f t="shared" si="12"/>
        <v>#N/A</v>
      </c>
    </row>
    <row r="77" spans="1:13" x14ac:dyDescent="0.25">
      <c r="B77" s="8">
        <f>MAX(B43:B76)</f>
        <v>2.527498925260363E-2</v>
      </c>
      <c r="C77" s="8">
        <f>MIN(C43:C76)</f>
        <v>-1.8967664886494484E-3</v>
      </c>
      <c r="F77" s="8">
        <f>MAX(F43:F76)</f>
        <v>0.21587719671078864</v>
      </c>
      <c r="G77" s="8">
        <f>MIN(G43:G76)</f>
        <v>-2.0685508794275109E-2</v>
      </c>
      <c r="J77" s="8">
        <f>MAX(J43:J76)</f>
        <v>8.5499071808693872E-2</v>
      </c>
      <c r="K77" s="8">
        <f>MIN(K43:K76)</f>
        <v>-2.3405276725722124E-2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Sheet2</vt:lpstr>
      <vt:lpstr>Sheet3</vt:lpstr>
    </vt:vector>
  </TitlesOfParts>
  <Company>University of Cape Town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ESAP PC</dc:creator>
  <cp:lastModifiedBy>Tara Caetano</cp:lastModifiedBy>
  <dcterms:created xsi:type="dcterms:W3CDTF">2015-09-01T12:31:56Z</dcterms:created>
  <dcterms:modified xsi:type="dcterms:W3CDTF">2015-11-05T02:21:25Z</dcterms:modified>
</cp:coreProperties>
</file>