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718A8443-A98C-4266-B05E-38C41A6E1357}" xr6:coauthVersionLast="40" xr6:coauthVersionMax="40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Initial_Data" sheetId="1" r:id="rId1"/>
    <sheet name="Historical Sheets" sheetId="4" r:id="rId2"/>
    <sheet name="Hydro_all" sheetId="2" r:id="rId3"/>
    <sheet name="Hydro_selected" sheetId="3" r:id="rId4"/>
    <sheet name="Sites_ImageryYears" sheetId="5" r:id="rId5"/>
    <sheet name="Riparian Areas" sheetId="7" r:id="rId6"/>
    <sheet name="Veg Types" sheetId="6" r:id="rId7"/>
  </sheets>
  <definedNames>
    <definedName name="_xlnm._FilterDatabase" localSheetId="2" hidden="1">Hydro_all!$A$1:$L$26</definedName>
    <definedName name="_xlnm._FilterDatabase" localSheetId="3" hidden="1">Hydro_selected!$A$1:$M$20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" i="3"/>
  <c r="C20" i="6" l="1"/>
  <c r="D20" i="6"/>
  <c r="E20" i="6"/>
  <c r="F20" i="6"/>
  <c r="G20" i="6"/>
  <c r="H20" i="6"/>
  <c r="I20" i="6"/>
  <c r="J20" i="6"/>
  <c r="K20" i="6"/>
  <c r="L20" i="6"/>
  <c r="M20" i="6"/>
  <c r="N20" i="6"/>
  <c r="O20" i="6"/>
  <c r="C2" i="7" l="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P21" i="6" l="1"/>
  <c r="C22" i="6" s="1"/>
  <c r="B20" i="6"/>
  <c r="N22" i="6" l="1"/>
  <c r="J22" i="6"/>
  <c r="F22" i="6"/>
  <c r="H22" i="6"/>
  <c r="M22" i="6"/>
  <c r="I22" i="6"/>
  <c r="B22" i="6"/>
  <c r="L22" i="6"/>
  <c r="E22" i="6"/>
  <c r="O22" i="6"/>
  <c r="K22" i="6"/>
  <c r="G22" i="6"/>
  <c r="D2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F06AC1D5-B566-427B-A3C2-433DCCE2C4A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fine enough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1" authorId="0" shapeId="0" xr:uid="{B5836064-2D01-4EAA-841F-C002B00235D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Note: Only Sabie considered truly perennial at all points, others historical perennial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" authorId="0" shapeId="0" xr:uid="{71248A5D-E3C6-4FF5-9595-81EA761D22B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Note: Only Sabie considered truly perennial at all points, others historical perennial</t>
        </r>
      </text>
    </comment>
    <comment ref="A7" authorId="0" shapeId="0" xr:uid="{918E9BB0-3044-419F-A77A-71BDD32B6FD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Check riparian veg</t>
        </r>
      </text>
    </comment>
    <comment ref="A12" authorId="0" shapeId="0" xr:uid="{EDCA2DCD-19ED-4D55-A640-4FE03C03EA9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Check riparian veg</t>
        </r>
      </text>
    </comment>
    <comment ref="A16" authorId="0" shapeId="0" xr:uid="{7DD543FF-B837-464B-99E5-99C3648BF5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Check riparian veg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14" authorId="0" shapeId="0" xr:uid="{8EFE290C-105A-49B3-AEF9-8C0E5F6ACB7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Only upstream of weir</t>
        </r>
      </text>
    </comment>
  </commentList>
</comments>
</file>

<file path=xl/sharedStrings.xml><?xml version="1.0" encoding="utf-8"?>
<sst xmlns="http://schemas.openxmlformats.org/spreadsheetml/2006/main" count="998" uniqueCount="226">
  <si>
    <t>River</t>
  </si>
  <si>
    <t>Aerial Imagery</t>
  </si>
  <si>
    <t>Year</t>
  </si>
  <si>
    <t>Code</t>
  </si>
  <si>
    <t>DWS Flow</t>
  </si>
  <si>
    <t>SABAP</t>
  </si>
  <si>
    <t>Comments</t>
  </si>
  <si>
    <t>Data</t>
  </si>
  <si>
    <t>Limpopo</t>
  </si>
  <si>
    <t>Analogue 2231_AC &amp; AD</t>
  </si>
  <si>
    <t>Luvuvhu</t>
  </si>
  <si>
    <t>Analogue 2230_DB &amp; AC</t>
  </si>
  <si>
    <t>Small portion (2230DC) not available</t>
  </si>
  <si>
    <t>Shingwedzi</t>
  </si>
  <si>
    <t>Analogue 2331_AA &amp; AB</t>
  </si>
  <si>
    <t>Analogue 2331_BA &amp; BB</t>
  </si>
  <si>
    <t>Only tiny portion near Moz border not available</t>
  </si>
  <si>
    <t>Olifants</t>
  </si>
  <si>
    <t>Analogue 2331_CA, CB, CD</t>
  </si>
  <si>
    <t>Analogue 2331_DC, DD</t>
  </si>
  <si>
    <t>Letaba</t>
  </si>
  <si>
    <t>Analogue 2431_AA, AB</t>
  </si>
  <si>
    <t>Middle reaches of stretch not available (3 pentads)</t>
  </si>
  <si>
    <t>Crocodile</t>
  </si>
  <si>
    <t>?</t>
  </si>
  <si>
    <t>Not requested</t>
  </si>
  <si>
    <t>Sabie</t>
  </si>
  <si>
    <t>Analogue 2431_CC, CD</t>
  </si>
  <si>
    <t>Analogue 2531_AA, AB</t>
  </si>
  <si>
    <t>Did't request for Crocodile, but can. Long section compared to others (many grids required) and one bank outside Park.</t>
  </si>
  <si>
    <t>Only tiny section near Mahalangeni</t>
  </si>
  <si>
    <t>Only western part</t>
  </si>
  <si>
    <t>Full coverage</t>
  </si>
  <si>
    <t>Only eastern portion</t>
  </si>
  <si>
    <t>498_475</t>
  </si>
  <si>
    <t>Western portion</t>
  </si>
  <si>
    <t>Only western boundary</t>
  </si>
  <si>
    <t>Excludes SW portion</t>
  </si>
  <si>
    <t>Small portion of Western boundary only</t>
  </si>
  <si>
    <t>498_435</t>
  </si>
  <si>
    <t>Only western portion</t>
  </si>
  <si>
    <t>Eastern portion only</t>
  </si>
  <si>
    <t>Only tiny portion near Phalaborwa</t>
  </si>
  <si>
    <t>Numbi to Nkhulu</t>
  </si>
  <si>
    <t>498_484</t>
  </si>
  <si>
    <t>Only Shangoni</t>
  </si>
  <si>
    <t>Pentads</t>
  </si>
  <si>
    <t>Cards</t>
  </si>
  <si>
    <t>1643 (102.7)</t>
  </si>
  <si>
    <t>Lowest cards = 9</t>
  </si>
  <si>
    <t>892 (63.7)</t>
  </si>
  <si>
    <t>Lowest cards = 5</t>
  </si>
  <si>
    <t>558 (111.6)</t>
  </si>
  <si>
    <t>Lowest cards = 8</t>
  </si>
  <si>
    <t>1065 (118.3)</t>
  </si>
  <si>
    <t>Lowest cards = 4</t>
  </si>
  <si>
    <t>439 (33.8)</t>
  </si>
  <si>
    <t>2072 (115.1)</t>
  </si>
  <si>
    <t>641 (37.7)</t>
  </si>
  <si>
    <t>Other Comments</t>
  </si>
  <si>
    <t>Didn't request aerial imagery</t>
  </si>
  <si>
    <t>See 'Hydro' Sheet</t>
  </si>
  <si>
    <t>Station Code</t>
  </si>
  <si>
    <t>Name</t>
  </si>
  <si>
    <t>Start</t>
  </si>
  <si>
    <t>Lat</t>
  </si>
  <si>
    <t>Long</t>
  </si>
  <si>
    <t>X2H097</t>
  </si>
  <si>
    <t>Crocodile River @ Esselen</t>
  </si>
  <si>
    <t>B8H034</t>
  </si>
  <si>
    <t>Great-Letaba River @ Black Heron Kruger National Park</t>
  </si>
  <si>
    <t>X2H036</t>
  </si>
  <si>
    <t>Komati River @ Komatipoort</t>
  </si>
  <si>
    <t>Komati (Crocodile)</t>
  </si>
  <si>
    <t>X2H046</t>
  </si>
  <si>
    <t>Krokodil River @ Riverside</t>
  </si>
  <si>
    <t>Last</t>
  </si>
  <si>
    <t>X2H016</t>
  </si>
  <si>
    <t>Krokodil River @ Tenbosch Kruger National Park</t>
  </si>
  <si>
    <t>X2H017</t>
  </si>
  <si>
    <t>Krokodil River @ Thankerton Van Graan se dam Kruger NP</t>
  </si>
  <si>
    <t>B8H018</t>
  </si>
  <si>
    <t>Letaba River @ Engelhardt dam Kruger National Park</t>
  </si>
  <si>
    <t>A9H012</t>
  </si>
  <si>
    <t>Luvuvhu River @ Mhinga</t>
  </si>
  <si>
    <t>X2H045</t>
  </si>
  <si>
    <t>Matjulu River @ Berg-en-Dal Kruger National Park</t>
  </si>
  <si>
    <t>Matjulu</t>
  </si>
  <si>
    <t>X2H018</t>
  </si>
  <si>
    <t>Mbyamiti River @ Kruger National Park</t>
  </si>
  <si>
    <t>Mbyamithi</t>
  </si>
  <si>
    <t>B9H004</t>
  </si>
  <si>
    <t>Mphongola River @ Sirheni Kruger National Park</t>
  </si>
  <si>
    <t>Phongolo</t>
  </si>
  <si>
    <t>A9H013</t>
  </si>
  <si>
    <t>Mutale River @ Kruger National Park</t>
  </si>
  <si>
    <t>Mutale (Luvuvhu)</t>
  </si>
  <si>
    <t>X2H072</t>
  </si>
  <si>
    <t>Nsikazi River @ Kruger National Park</t>
  </si>
  <si>
    <t>Nsikazi</t>
  </si>
  <si>
    <t>X4H004</t>
  </si>
  <si>
    <t>Nwanedzi River @ Wenela Drift</t>
  </si>
  <si>
    <t>Nwanetsi</t>
  </si>
  <si>
    <t>B7H026</t>
  </si>
  <si>
    <t>Olifants River @ Balule Kruger National Park</t>
  </si>
  <si>
    <t>B7H015</t>
  </si>
  <si>
    <t>Olifants River @ Mamba Kruger National Park</t>
  </si>
  <si>
    <t>B9H005</t>
  </si>
  <si>
    <t>Phugwane River @ Wik-en-Weeg Dam Kruger National Park</t>
  </si>
  <si>
    <t>Phugwane</t>
  </si>
  <si>
    <t>X3H021</t>
  </si>
  <si>
    <t>Sabie River @ Kruger Gate Kruger National Park</t>
  </si>
  <si>
    <t>X3H015</t>
  </si>
  <si>
    <t>Sabie River @ Lower Sabie RestCamp Kruger National Park</t>
  </si>
  <si>
    <t>X3H008</t>
  </si>
  <si>
    <t>Sand River @ Exeter</t>
  </si>
  <si>
    <t>Sand</t>
  </si>
  <si>
    <t>B9H003</t>
  </si>
  <si>
    <t>Shingwidzi River @ Kanniedood Kruger National Park</t>
  </si>
  <si>
    <t>B9H002</t>
  </si>
  <si>
    <t>Shingwidzi River @ Silwervis Kruger National Park</t>
  </si>
  <si>
    <t>B9H001</t>
  </si>
  <si>
    <t>Shisha River @ Vlakteplaas Kruger National Park</t>
  </si>
  <si>
    <t>Shisha</t>
  </si>
  <si>
    <t>B7H020</t>
  </si>
  <si>
    <t>Timbavati River @ Piet Grobler Dam Kruger National Park</t>
  </si>
  <si>
    <t>Timbavati</t>
  </si>
  <si>
    <t>B8H019</t>
  </si>
  <si>
    <t>Tsende River @ Pioneer Dam Kruger National Park</t>
  </si>
  <si>
    <t>Tsendze</t>
  </si>
  <si>
    <t>Outside</t>
  </si>
  <si>
    <t>Situation</t>
  </si>
  <si>
    <t>Within</t>
  </si>
  <si>
    <t>Border</t>
  </si>
  <si>
    <t>Comment</t>
  </si>
  <si>
    <t>Other bank in PA</t>
  </si>
  <si>
    <t>In PA</t>
  </si>
  <si>
    <t>Flow</t>
  </si>
  <si>
    <t>Perennial</t>
  </si>
  <si>
    <t>Non-perennial</t>
  </si>
  <si>
    <t>5 stations</t>
  </si>
  <si>
    <t>2 stations</t>
  </si>
  <si>
    <t>0 stations</t>
  </si>
  <si>
    <t>Have not requested/acquired</t>
  </si>
  <si>
    <t>1 station</t>
  </si>
  <si>
    <t>Haven't downloaded but whole of KNP has at least 4 cards per pentad.</t>
  </si>
  <si>
    <t>Camp may affect veg cover</t>
  </si>
  <si>
    <t>Only tiny section near Mahlangeni</t>
  </si>
  <si>
    <t>Pentad</t>
  </si>
  <si>
    <t>2225_3160</t>
  </si>
  <si>
    <t>2245_3050</t>
  </si>
  <si>
    <t>2250_3110</t>
  </si>
  <si>
    <t>2255_3110</t>
  </si>
  <si>
    <t>2300_3105</t>
  </si>
  <si>
    <t>2305_3125</t>
  </si>
  <si>
    <t>2310_3110</t>
  </si>
  <si>
    <t>2340_3135</t>
  </si>
  <si>
    <t>2350_3135</t>
  </si>
  <si>
    <t>2330_3120</t>
  </si>
  <si>
    <t>2400_3140</t>
  </si>
  <si>
    <t>2400_3110</t>
  </si>
  <si>
    <t>2410_3135</t>
  </si>
  <si>
    <t>2425_3155</t>
  </si>
  <si>
    <t>2445_3120</t>
  </si>
  <si>
    <t>2455_3130</t>
  </si>
  <si>
    <t>2505_3155</t>
  </si>
  <si>
    <t>2515_3115</t>
  </si>
  <si>
    <t>2515_3135</t>
  </si>
  <si>
    <t>2520_3135</t>
  </si>
  <si>
    <t>2520_3155</t>
  </si>
  <si>
    <t>2525_3125</t>
  </si>
  <si>
    <t>2525_3155</t>
  </si>
  <si>
    <t>West/East</t>
  </si>
  <si>
    <t>east</t>
  </si>
  <si>
    <t>west</t>
  </si>
  <si>
    <t>N/A</t>
  </si>
  <si>
    <t>x</t>
  </si>
  <si>
    <t>165A</t>
  </si>
  <si>
    <t>FlowStart</t>
  </si>
  <si>
    <t>FlowLast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</si>
  <si>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</si>
  <si>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</si>
  <si>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</si>
  <si>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</si>
  <si>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</si>
  <si>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</si>
  <si>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</si>
  <si>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</si>
  <si>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2010s</t>
  </si>
  <si>
    <t>P</t>
  </si>
  <si>
    <t>Decent aerial imagery &gt;5/9 decades</t>
  </si>
  <si>
    <t>Limpopo Ridge Bushveld</t>
  </si>
  <si>
    <t>Ironwood Dry Forest</t>
  </si>
  <si>
    <t>Makuleke Sandy Bushveld</t>
  </si>
  <si>
    <t>Lowveld Riverine Forest</t>
  </si>
  <si>
    <t>Mopane Basalt Shrubland</t>
  </si>
  <si>
    <t>Tsende Mopaneveld</t>
  </si>
  <si>
    <t>Subtropical Alluvial Vegetation</t>
  </si>
  <si>
    <t>Mopane Gabbro Shrubland</t>
  </si>
  <si>
    <t>Lowveld Rugged Mopaneveld</t>
  </si>
  <si>
    <t>Tshokwane-Hlane Basalt Lowveld</t>
  </si>
  <si>
    <t>Granite Lowveld</t>
  </si>
  <si>
    <t>Phalaborwa-Timbavati Mopaneveld</t>
  </si>
  <si>
    <t>Northern Lebombo Bushveld</t>
  </si>
  <si>
    <t>Pretoriuskop Sour Bushveld</t>
  </si>
  <si>
    <t>Riparian Area Size (ha)</t>
  </si>
  <si>
    <t>Random Points</t>
  </si>
  <si>
    <t>Krokodil River @ Riverside/Thankerton van Graan</t>
  </si>
  <si>
    <t xml:space="preserve">Shisha River @ Vlakteplaas </t>
  </si>
  <si>
    <t xml:space="preserve">Mphongola River @ Sirheni </t>
  </si>
  <si>
    <t xml:space="preserve">Shingwidzi River @ Kanniedood </t>
  </si>
  <si>
    <t xml:space="preserve">Shingwidzi River @ Silwervis </t>
  </si>
  <si>
    <t xml:space="preserve">Tsende River @ Pioneer Dam </t>
  </si>
  <si>
    <t xml:space="preserve">Great-Letaba River @ Black Heron </t>
  </si>
  <si>
    <t xml:space="preserve">Letaba River @ Engelhardt dam </t>
  </si>
  <si>
    <t xml:space="preserve">Olifants River @ Balule </t>
  </si>
  <si>
    <t xml:space="preserve">Olifants River @ Mamba </t>
  </si>
  <si>
    <t xml:space="preserve">Timbavati River @ Piet Grobler Dam </t>
  </si>
  <si>
    <t xml:space="preserve">Sabie River @ Kruger Gate </t>
  </si>
  <si>
    <t xml:space="preserve">Sabie River @ Lower Sabie RestCamp </t>
  </si>
  <si>
    <t xml:space="preserve">Krokodil River @ Tenbosch </t>
  </si>
  <si>
    <t>Mbyamiti River @ Biyamiti</t>
  </si>
  <si>
    <t>Nsikazi River @ Nsikazi</t>
  </si>
  <si>
    <t>Mutale River @ Luvuvhu</t>
  </si>
  <si>
    <t>Krokodil River @ Riverside/Thankerton van Graan se dam Kruger NP</t>
  </si>
  <si>
    <t>no.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</si>
</sst>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1"/>
      <name val="Wingdings 2"/>
      <family val="1"/>
      <charset val="2"/>
    </font>
    <font>
      <sz val="10"/>
      <color theme="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17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2" fillId="2" borderId="0" xfId="1" applyAlignment="1">
      <alignment horizontal="left" vertical="center"/>
    </xf>
    <xf numFmtId="0" fontId="3" fillId="3" borderId="0" xfId="2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4" fontId="2" fillId="2" borderId="0" xfId="1" applyNumberFormat="1" applyAlignment="1">
      <alignment horizontal="left" vertical="center"/>
    </xf>
    <xf numFmtId="0" fontId="3" fillId="3" borderId="1" xfId="2" applyBorder="1" applyAlignment="1">
      <alignment horizontal="center" vertical="center"/>
    </xf>
    <xf numFmtId="14" fontId="3" fillId="3" borderId="0" xfId="2" applyNumberForma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4" fontId="8" fillId="4" borderId="0" xfId="3" applyNumberFormat="1" applyFont="1" applyAlignment="1">
      <alignment horizontal="left" vertical="center"/>
    </xf>
    <xf numFmtId="0" fontId="8" fillId="2" borderId="0" xfId="1" applyFont="1" applyAlignment="1">
      <alignment horizontal="left" vertical="center"/>
    </xf>
    <xf numFmtId="14" fontId="8" fillId="2" borderId="0" xfId="1" applyNumberFormat="1" applyFont="1" applyAlignment="1">
      <alignment horizontal="left" vertical="center"/>
    </xf>
    <xf numFmtId="0" fontId="8" fillId="4" borderId="0" xfId="3" applyFont="1" applyAlignment="1">
      <alignment horizontal="left" vertical="center"/>
    </xf>
    <xf numFmtId="14" fontId="8" fillId="0" borderId="0" xfId="0" applyNumberFormat="1" applyFont="1" applyFill="1" applyAlignment="1">
      <alignment horizontal="left" vertical="center"/>
    </xf>
    <xf numFmtId="0" fontId="8" fillId="3" borderId="0" xfId="2" applyFont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/>
    <xf numFmtId="0" fontId="11" fillId="0" borderId="0" xfId="0" applyFont="1" applyFill="1" applyAlignment="1">
      <alignment horizontal="left" vertical="center"/>
    </xf>
    <xf numFmtId="14" fontId="11" fillId="0" borderId="0" xfId="0" applyNumberFormat="1" applyFont="1" applyFill="1" applyAlignment="1">
      <alignment horizontal="left" vertical="center"/>
    </xf>
    <xf numFmtId="14" fontId="12" fillId="2" borderId="0" xfId="1" applyNumberFormat="1" applyFont="1" applyAlignment="1">
      <alignment horizontal="left" vertical="center"/>
    </xf>
    <xf numFmtId="14" fontId="13" fillId="3" borderId="0" xfId="2" applyNumberFormat="1" applyFont="1" applyAlignment="1">
      <alignment horizontal="left" vertical="center"/>
    </xf>
    <xf numFmtId="14" fontId="12" fillId="2" borderId="12" xfId="1" applyNumberFormat="1" applyFont="1" applyBorder="1" applyAlignment="1">
      <alignment horizontal="left" vertical="center"/>
    </xf>
    <xf numFmtId="14" fontId="11" fillId="0" borderId="12" xfId="0" applyNumberFormat="1" applyFont="1" applyFill="1" applyBorder="1" applyAlignment="1">
      <alignment horizontal="left" vertical="center"/>
    </xf>
    <xf numFmtId="14" fontId="13" fillId="3" borderId="12" xfId="2" applyNumberFormat="1" applyFont="1" applyBorder="1" applyAlignment="1">
      <alignment horizontal="left" vertical="center"/>
    </xf>
    <xf numFmtId="0" fontId="12" fillId="2" borderId="0" xfId="1" applyFont="1"/>
    <xf numFmtId="0" fontId="10" fillId="0" borderId="0" xfId="0" applyFont="1"/>
    <xf numFmtId="0" fontId="13" fillId="3" borderId="0" xfId="2" applyFont="1"/>
    <xf numFmtId="0" fontId="14" fillId="4" borderId="0" xfId="3" applyFont="1"/>
    <xf numFmtId="0" fontId="11" fillId="0" borderId="0" xfId="0" applyFont="1" applyBorder="1"/>
    <xf numFmtId="0" fontId="11" fillId="0" borderId="14" xfId="0" applyFont="1" applyBorder="1"/>
    <xf numFmtId="0" fontId="11" fillId="0" borderId="12" xfId="0" applyFont="1" applyBorder="1"/>
    <xf numFmtId="0" fontId="11" fillId="0" borderId="15" xfId="0" applyFont="1" applyBorder="1"/>
    <xf numFmtId="0" fontId="11" fillId="0" borderId="11" xfId="0" applyFont="1" applyBorder="1"/>
    <xf numFmtId="0" fontId="11" fillId="0" borderId="13" xfId="0" applyFont="1" applyBorder="1"/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/>
    <xf numFmtId="0" fontId="11" fillId="0" borderId="1" xfId="0" applyFont="1" applyBorder="1" applyAlignment="1">
      <alignment textRotation="90"/>
    </xf>
    <xf numFmtId="0" fontId="11" fillId="0" borderId="14" xfId="0" applyFont="1" applyFill="1" applyBorder="1" applyAlignment="1">
      <alignment horizontal="left" vertical="center"/>
    </xf>
    <xf numFmtId="0" fontId="12" fillId="2" borderId="0" xfId="1" applyFont="1" applyBorder="1"/>
    <xf numFmtId="0" fontId="12" fillId="2" borderId="12" xfId="1" applyFont="1" applyBorder="1"/>
    <xf numFmtId="0" fontId="12" fillId="2" borderId="11" xfId="1" applyFont="1" applyBorder="1"/>
    <xf numFmtId="0" fontId="14" fillId="4" borderId="0" xfId="3" applyFont="1" applyBorder="1"/>
    <xf numFmtId="0" fontId="13" fillId="3" borderId="0" xfId="2" applyFont="1" applyBorder="1"/>
    <xf numFmtId="0" fontId="14" fillId="4" borderId="11" xfId="3" applyFont="1" applyBorder="1"/>
    <xf numFmtId="0" fontId="14" fillId="4" borderId="12" xfId="3" applyFont="1" applyBorder="1"/>
    <xf numFmtId="0" fontId="13" fillId="3" borderId="12" xfId="2" applyFont="1" applyBorder="1"/>
    <xf numFmtId="0" fontId="13" fillId="3" borderId="11" xfId="2" applyFont="1" applyBorder="1"/>
    <xf numFmtId="0" fontId="11" fillId="0" borderId="2" xfId="0" applyFont="1" applyBorder="1" applyAlignment="1">
      <alignment textRotation="90"/>
    </xf>
    <xf numFmtId="0" fontId="13" fillId="3" borderId="16" xfId="2" applyFont="1" applyBorder="1"/>
    <xf numFmtId="0" fontId="11" fillId="0" borderId="17" xfId="0" applyFont="1" applyBorder="1"/>
    <xf numFmtId="0" fontId="11" fillId="0" borderId="18" xfId="0" applyFont="1" applyBorder="1"/>
    <xf numFmtId="0" fontId="14" fillId="4" borderId="19" xfId="3" applyFont="1" applyBorder="1"/>
    <xf numFmtId="0" fontId="14" fillId="4" borderId="17" xfId="3" applyFont="1" applyBorder="1"/>
    <xf numFmtId="0" fontId="12" fillId="2" borderId="17" xfId="1" applyFont="1" applyBorder="1"/>
    <xf numFmtId="0" fontId="14" fillId="4" borderId="18" xfId="3" applyFont="1" applyBorder="1"/>
    <xf numFmtId="0" fontId="12" fillId="2" borderId="18" xfId="1" applyFont="1" applyBorder="1"/>
    <xf numFmtId="0" fontId="11" fillId="0" borderId="19" xfId="0" applyFont="1" applyBorder="1"/>
    <xf numFmtId="0" fontId="12" fillId="2" borderId="20" xfId="1" applyFont="1" applyBorder="1"/>
    <xf numFmtId="0" fontId="13" fillId="3" borderId="17" xfId="2" applyFont="1" applyBorder="1"/>
    <xf numFmtId="0" fontId="13" fillId="3" borderId="21" xfId="2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3" fillId="3" borderId="22" xfId="2" applyFont="1" applyBorder="1"/>
    <xf numFmtId="0" fontId="14" fillId="4" borderId="23" xfId="3" applyFont="1" applyBorder="1"/>
    <xf numFmtId="0" fontId="12" fillId="2" borderId="22" xfId="1" applyFont="1" applyBorder="1"/>
    <xf numFmtId="0" fontId="12" fillId="2" borderId="25" xfId="1" applyFont="1" applyBorder="1"/>
    <xf numFmtId="0" fontId="12" fillId="2" borderId="16" xfId="1" applyFont="1" applyBorder="1"/>
    <xf numFmtId="0" fontId="14" fillId="4" borderId="16" xfId="3" applyFont="1" applyBorder="1"/>
    <xf numFmtId="0" fontId="12" fillId="2" borderId="23" xfId="1" applyFont="1" applyBorder="1"/>
    <xf numFmtId="0" fontId="14" fillId="4" borderId="26" xfId="3" applyFont="1" applyBorder="1"/>
    <xf numFmtId="0" fontId="11" fillId="0" borderId="20" xfId="0" applyFont="1" applyBorder="1"/>
    <xf numFmtId="0" fontId="14" fillId="4" borderId="27" xfId="3" applyFont="1" applyBorder="1"/>
    <xf numFmtId="0" fontId="14" fillId="4" borderId="22" xfId="3" applyFont="1" applyBorder="1"/>
    <xf numFmtId="0" fontId="13" fillId="3" borderId="26" xfId="2" applyFont="1" applyBorder="1"/>
    <xf numFmtId="0" fontId="13" fillId="3" borderId="28" xfId="2" applyFont="1" applyBorder="1"/>
    <xf numFmtId="0" fontId="11" fillId="0" borderId="29" xfId="0" applyFont="1" applyBorder="1"/>
    <xf numFmtId="0" fontId="11" fillId="0" borderId="30" xfId="0" applyFont="1" applyBorder="1"/>
    <xf numFmtId="0" fontId="11" fillId="0" borderId="31" xfId="0" applyFont="1" applyBorder="1"/>
    <xf numFmtId="0" fontId="13" fillId="3" borderId="30" xfId="2" applyFont="1" applyBorder="1"/>
    <xf numFmtId="0" fontId="12" fillId="2" borderId="30" xfId="1" applyFont="1" applyBorder="1"/>
    <xf numFmtId="0" fontId="12" fillId="2" borderId="31" xfId="1" applyFont="1" applyBorder="1"/>
    <xf numFmtId="0" fontId="11" fillId="0" borderId="32" xfId="0" applyFont="1" applyBorder="1"/>
    <xf numFmtId="0" fontId="13" fillId="3" borderId="27" xfId="2" applyFont="1" applyBorder="1"/>
    <xf numFmtId="0" fontId="13" fillId="3" borderId="18" xfId="2" applyFont="1" applyBorder="1"/>
    <xf numFmtId="0" fontId="12" fillId="2" borderId="19" xfId="1" applyFont="1" applyBorder="1"/>
    <xf numFmtId="0" fontId="13" fillId="3" borderId="19" xfId="2" applyFont="1" applyBorder="1"/>
    <xf numFmtId="0" fontId="14" fillId="4" borderId="30" xfId="3" applyFont="1" applyBorder="1"/>
    <xf numFmtId="0" fontId="14" fillId="4" borderId="31" xfId="3" applyFont="1" applyBorder="1"/>
    <xf numFmtId="0" fontId="13" fillId="3" borderId="29" xfId="2" applyFont="1" applyBorder="1"/>
    <xf numFmtId="0" fontId="12" fillId="2" borderId="29" xfId="1" applyFont="1" applyBorder="1"/>
    <xf numFmtId="0" fontId="12" fillId="2" borderId="21" xfId="1" applyFont="1" applyBorder="1"/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2" xfId="0" applyFont="1" applyFill="1" applyBorder="1" applyAlignment="1">
      <alignment textRotation="90"/>
    </xf>
    <xf numFmtId="0" fontId="10" fillId="0" borderId="12" xfId="0" applyFont="1" applyBorder="1"/>
    <xf numFmtId="0" fontId="10" fillId="10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10" fillId="11" borderId="0" xfId="0" applyFont="1" applyFill="1" applyAlignment="1">
      <alignment wrapText="1"/>
    </xf>
    <xf numFmtId="0" fontId="10" fillId="12" borderId="0" xfId="0" applyFont="1" applyFill="1" applyAlignment="1">
      <alignment wrapText="1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6" xfId="0" applyFont="1" applyBorder="1" applyAlignment="1">
      <alignment wrapText="1"/>
    </xf>
    <xf numFmtId="10" fontId="1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18" xfId="3" applyBorder="1"/>
    <xf numFmtId="0" fontId="10" fillId="0" borderId="0" xfId="0" applyFont="1" applyFill="1" applyAlignment="1">
      <alignment horizontal="left" vertical="center" wrapText="1"/>
    </xf>
    <xf numFmtId="0" fontId="12" fillId="2" borderId="0" xfId="1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14" fontId="12" fillId="2" borderId="14" xfId="1" applyNumberFormat="1" applyFont="1" applyBorder="1" applyAlignment="1">
      <alignment horizontal="left" vertical="center"/>
    </xf>
    <xf numFmtId="14" fontId="12" fillId="2" borderId="15" xfId="1" applyNumberFormat="1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2" fillId="2" borderId="1" xfId="1" applyBorder="1" applyAlignment="1">
      <alignment horizontal="center" vertical="center" wrapText="1"/>
    </xf>
    <xf numFmtId="0" fontId="3" fillId="3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1" applyBorder="1" applyAlignment="1">
      <alignment horizontal="center" vertical="center"/>
    </xf>
    <xf numFmtId="0" fontId="2" fillId="2" borderId="3" xfId="1" applyBorder="1" applyAlignment="1">
      <alignment horizontal="center" vertical="center"/>
    </xf>
    <xf numFmtId="0" fontId="2" fillId="2" borderId="4" xfId="1" applyBorder="1" applyAlignment="1">
      <alignment horizontal="center" vertical="center"/>
    </xf>
    <xf numFmtId="0" fontId="3" fillId="3" borderId="2" xfId="2" applyBorder="1" applyAlignment="1">
      <alignment horizontal="center" vertical="center"/>
    </xf>
    <xf numFmtId="0" fontId="3" fillId="3" borderId="3" xfId="2" applyBorder="1" applyAlignment="1">
      <alignment horizontal="center" vertical="center"/>
    </xf>
    <xf numFmtId="0" fontId="3" fillId="3" borderId="4" xfId="2" applyBorder="1" applyAlignment="1">
      <alignment horizontal="center" vertical="center"/>
    </xf>
    <xf numFmtId="0" fontId="4" fillId="4" borderId="2" xfId="3" applyBorder="1" applyAlignment="1">
      <alignment horizontal="center" vertical="center"/>
    </xf>
    <xf numFmtId="0" fontId="4" fillId="4" borderId="3" xfId="3" applyBorder="1" applyAlignment="1">
      <alignment horizontal="center" vertical="center"/>
    </xf>
    <xf numFmtId="0" fontId="4" fillId="4" borderId="4" xfId="3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4">
    <cellStyle name="Bad" xfId="3" builtinId="27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zoomScale="90" zoomScaleNormal="90" workbookViewId="0">
      <selection activeCell="D14" sqref="D14"/>
    </sheetView>
  </sheetViews>
  <sheetFormatPr defaultRowHeight="15" x14ac:dyDescent="0.25"/>
  <cols>
    <col min="1" max="1" width="11.140625" style="2" bestFit="1" customWidth="1"/>
    <col min="2" max="2" width="5.5703125" style="2" bestFit="1" customWidth="1"/>
    <col min="3" max="3" width="24.42578125" style="2" bestFit="1" customWidth="1"/>
    <col min="4" max="4" width="50.140625" style="3" customWidth="1"/>
    <col min="5" max="5" width="9.85546875" style="2" bestFit="1" customWidth="1"/>
    <col min="6" max="6" width="10.5703125" style="2" bestFit="1" customWidth="1"/>
    <col min="7" max="7" width="9.140625" style="4"/>
    <col min="8" max="8" width="11.42578125" style="4" bestFit="1" customWidth="1"/>
    <col min="9" max="9" width="10.5703125" style="4" bestFit="1" customWidth="1"/>
    <col min="10" max="10" width="16.28515625" style="2" bestFit="1" customWidth="1"/>
    <col min="11" max="16384" width="9.140625" style="2"/>
  </cols>
  <sheetData>
    <row r="1" spans="1:10" s="1" customFormat="1" x14ac:dyDescent="0.25">
      <c r="A1" s="156" t="s">
        <v>0</v>
      </c>
      <c r="B1" s="156" t="s">
        <v>1</v>
      </c>
      <c r="C1" s="156"/>
      <c r="D1" s="156"/>
      <c r="E1" s="156" t="s">
        <v>4</v>
      </c>
      <c r="F1" s="156"/>
      <c r="G1" s="166" t="s">
        <v>5</v>
      </c>
      <c r="H1" s="166"/>
      <c r="I1" s="166"/>
      <c r="J1" s="156" t="s">
        <v>59</v>
      </c>
    </row>
    <row r="2" spans="1:10" s="1" customFormat="1" x14ac:dyDescent="0.25">
      <c r="A2" s="156"/>
      <c r="B2" s="5" t="s">
        <v>2</v>
      </c>
      <c r="C2" s="5" t="s">
        <v>3</v>
      </c>
      <c r="D2" s="10" t="s">
        <v>6</v>
      </c>
      <c r="E2" s="5" t="s">
        <v>7</v>
      </c>
      <c r="F2" s="5" t="s">
        <v>6</v>
      </c>
      <c r="G2" s="10" t="s">
        <v>46</v>
      </c>
      <c r="H2" s="10" t="s">
        <v>47</v>
      </c>
      <c r="I2" s="10" t="s">
        <v>6</v>
      </c>
      <c r="J2" s="156"/>
    </row>
    <row r="3" spans="1:10" ht="45" customHeight="1" x14ac:dyDescent="0.25">
      <c r="A3" s="155" t="s">
        <v>23</v>
      </c>
      <c r="B3" s="6">
        <v>1965</v>
      </c>
      <c r="C3" s="6">
        <v>539</v>
      </c>
      <c r="D3" s="8" t="s">
        <v>29</v>
      </c>
      <c r="E3" s="157" t="s">
        <v>140</v>
      </c>
      <c r="F3" s="150" t="s">
        <v>61</v>
      </c>
      <c r="G3" s="153">
        <v>16</v>
      </c>
      <c r="H3" s="153" t="s">
        <v>48</v>
      </c>
      <c r="I3" s="153" t="s">
        <v>49</v>
      </c>
      <c r="J3" s="167" t="s">
        <v>60</v>
      </c>
    </row>
    <row r="4" spans="1:10" x14ac:dyDescent="0.25">
      <c r="A4" s="155"/>
      <c r="B4" s="6">
        <v>2015</v>
      </c>
      <c r="C4" s="6" t="s">
        <v>24</v>
      </c>
      <c r="D4" s="8" t="s">
        <v>25</v>
      </c>
      <c r="E4" s="158"/>
      <c r="F4" s="151"/>
      <c r="G4" s="153"/>
      <c r="H4" s="153"/>
      <c r="I4" s="153"/>
      <c r="J4" s="167"/>
    </row>
    <row r="5" spans="1:10" x14ac:dyDescent="0.25">
      <c r="A5" s="155"/>
      <c r="B5" s="6" t="s">
        <v>24</v>
      </c>
      <c r="C5" s="6" t="s">
        <v>24</v>
      </c>
      <c r="D5" s="8" t="s">
        <v>25</v>
      </c>
      <c r="E5" s="159"/>
      <c r="F5" s="151"/>
      <c r="G5" s="153"/>
      <c r="H5" s="153"/>
      <c r="I5" s="153"/>
      <c r="J5" s="167"/>
    </row>
    <row r="6" spans="1:10" x14ac:dyDescent="0.25">
      <c r="A6" s="155" t="s">
        <v>20</v>
      </c>
      <c r="B6" s="6">
        <v>1938</v>
      </c>
      <c r="C6" s="6">
        <v>131</v>
      </c>
      <c r="D6" s="8" t="s">
        <v>30</v>
      </c>
      <c r="E6" s="160" t="s">
        <v>141</v>
      </c>
      <c r="F6" s="151"/>
      <c r="G6" s="153">
        <v>14</v>
      </c>
      <c r="H6" s="153" t="s">
        <v>50</v>
      </c>
      <c r="I6" s="154" t="s">
        <v>51</v>
      </c>
      <c r="J6" s="155"/>
    </row>
    <row r="7" spans="1:10" x14ac:dyDescent="0.25">
      <c r="A7" s="155"/>
      <c r="B7" s="6">
        <v>1938</v>
      </c>
      <c r="C7" s="6">
        <v>205</v>
      </c>
      <c r="D7" s="8" t="s">
        <v>30</v>
      </c>
      <c r="E7" s="161"/>
      <c r="F7" s="151"/>
      <c r="G7" s="153"/>
      <c r="H7" s="153"/>
      <c r="I7" s="154"/>
      <c r="J7" s="155"/>
    </row>
    <row r="8" spans="1:10" x14ac:dyDescent="0.25">
      <c r="A8" s="155"/>
      <c r="B8" s="6">
        <v>1954</v>
      </c>
      <c r="C8" s="6">
        <v>325</v>
      </c>
      <c r="D8" s="8" t="s">
        <v>31</v>
      </c>
      <c r="E8" s="161"/>
      <c r="F8" s="151"/>
      <c r="G8" s="153"/>
      <c r="H8" s="153"/>
      <c r="I8" s="154"/>
      <c r="J8" s="155"/>
    </row>
    <row r="9" spans="1:10" x14ac:dyDescent="0.25">
      <c r="A9" s="155"/>
      <c r="B9" s="7">
        <v>1968</v>
      </c>
      <c r="C9" s="7">
        <v>539</v>
      </c>
      <c r="D9" s="9" t="s">
        <v>32</v>
      </c>
      <c r="E9" s="161"/>
      <c r="F9" s="151"/>
      <c r="G9" s="153"/>
      <c r="H9" s="153"/>
      <c r="I9" s="154"/>
      <c r="J9" s="155"/>
    </row>
    <row r="10" spans="1:10" x14ac:dyDescent="0.25">
      <c r="A10" s="155"/>
      <c r="B10" s="7">
        <v>1977</v>
      </c>
      <c r="C10" s="7">
        <v>779</v>
      </c>
      <c r="D10" s="9" t="s">
        <v>32</v>
      </c>
      <c r="E10" s="161"/>
      <c r="F10" s="151"/>
      <c r="G10" s="153"/>
      <c r="H10" s="153"/>
      <c r="I10" s="154"/>
      <c r="J10" s="155"/>
    </row>
    <row r="11" spans="1:10" x14ac:dyDescent="0.25">
      <c r="A11" s="155"/>
      <c r="B11" s="7">
        <v>1989</v>
      </c>
      <c r="C11" s="7">
        <v>932</v>
      </c>
      <c r="D11" s="9" t="s">
        <v>32</v>
      </c>
      <c r="E11" s="161"/>
      <c r="F11" s="151"/>
      <c r="G11" s="153"/>
      <c r="H11" s="153"/>
      <c r="I11" s="154"/>
      <c r="J11" s="155"/>
    </row>
    <row r="12" spans="1:10" x14ac:dyDescent="0.25">
      <c r="A12" s="155"/>
      <c r="B12" s="6">
        <v>1994</v>
      </c>
      <c r="C12" s="6">
        <v>975</v>
      </c>
      <c r="D12" s="8" t="s">
        <v>33</v>
      </c>
      <c r="E12" s="161"/>
      <c r="F12" s="151"/>
      <c r="G12" s="153"/>
      <c r="H12" s="153"/>
      <c r="I12" s="154"/>
      <c r="J12" s="155"/>
    </row>
    <row r="13" spans="1:10" x14ac:dyDescent="0.25">
      <c r="A13" s="155"/>
      <c r="B13" s="6">
        <v>1997</v>
      </c>
      <c r="C13" s="6">
        <v>1002</v>
      </c>
      <c r="D13" s="8" t="s">
        <v>147</v>
      </c>
      <c r="E13" s="161"/>
      <c r="F13" s="151"/>
      <c r="G13" s="153"/>
      <c r="H13" s="153"/>
      <c r="I13" s="154"/>
      <c r="J13" s="155"/>
    </row>
    <row r="14" spans="1:10" x14ac:dyDescent="0.25">
      <c r="A14" s="155"/>
      <c r="B14" s="7">
        <v>2001</v>
      </c>
      <c r="C14" s="7">
        <v>1055</v>
      </c>
      <c r="D14" s="9" t="s">
        <v>32</v>
      </c>
      <c r="E14" s="161"/>
      <c r="F14" s="151"/>
      <c r="G14" s="153"/>
      <c r="H14" s="153"/>
      <c r="I14" s="154"/>
      <c r="J14" s="155"/>
    </row>
    <row r="15" spans="1:10" x14ac:dyDescent="0.25">
      <c r="A15" s="155"/>
      <c r="B15" s="7">
        <v>2007</v>
      </c>
      <c r="C15" s="7" t="s">
        <v>18</v>
      </c>
      <c r="D15" s="9" t="s">
        <v>32</v>
      </c>
      <c r="E15" s="161"/>
      <c r="F15" s="151"/>
      <c r="G15" s="153"/>
      <c r="H15" s="153"/>
      <c r="I15" s="154"/>
      <c r="J15" s="155"/>
    </row>
    <row r="16" spans="1:10" x14ac:dyDescent="0.25">
      <c r="A16" s="155"/>
      <c r="B16" s="7">
        <v>2015</v>
      </c>
      <c r="C16" s="7"/>
      <c r="D16" s="9" t="s">
        <v>32</v>
      </c>
      <c r="E16" s="161"/>
      <c r="F16" s="151"/>
      <c r="G16" s="153"/>
      <c r="H16" s="153"/>
      <c r="I16" s="154"/>
      <c r="J16" s="155"/>
    </row>
    <row r="17" spans="1:10" x14ac:dyDescent="0.25">
      <c r="A17" s="155"/>
      <c r="B17" s="7">
        <v>2007</v>
      </c>
      <c r="C17" s="7" t="s">
        <v>19</v>
      </c>
      <c r="D17" s="9" t="s">
        <v>32</v>
      </c>
      <c r="E17" s="162"/>
      <c r="F17" s="151"/>
      <c r="G17" s="153"/>
      <c r="H17" s="153"/>
      <c r="I17" s="154"/>
      <c r="J17" s="155"/>
    </row>
    <row r="18" spans="1:10" x14ac:dyDescent="0.25">
      <c r="A18" s="155" t="s">
        <v>8</v>
      </c>
      <c r="B18" s="7">
        <v>1970</v>
      </c>
      <c r="C18" s="7">
        <v>645</v>
      </c>
      <c r="D18" s="9" t="s">
        <v>32</v>
      </c>
      <c r="E18" s="163" t="s">
        <v>142</v>
      </c>
      <c r="F18" s="151"/>
      <c r="G18" s="153">
        <v>5</v>
      </c>
      <c r="H18" s="153" t="s">
        <v>52</v>
      </c>
      <c r="I18" s="153" t="s">
        <v>53</v>
      </c>
      <c r="J18" s="167"/>
    </row>
    <row r="19" spans="1:10" x14ac:dyDescent="0.25">
      <c r="A19" s="155"/>
      <c r="B19" s="6">
        <v>1994</v>
      </c>
      <c r="C19" s="6">
        <v>975</v>
      </c>
      <c r="D19" s="8" t="s">
        <v>35</v>
      </c>
      <c r="E19" s="164"/>
      <c r="F19" s="151"/>
      <c r="G19" s="153"/>
      <c r="H19" s="153"/>
      <c r="I19" s="153"/>
      <c r="J19" s="167"/>
    </row>
    <row r="20" spans="1:10" x14ac:dyDescent="0.25">
      <c r="A20" s="155"/>
      <c r="B20" s="7">
        <v>2004</v>
      </c>
      <c r="C20" s="7" t="s">
        <v>34</v>
      </c>
      <c r="D20" s="9" t="s">
        <v>32</v>
      </c>
      <c r="E20" s="164"/>
      <c r="F20" s="151"/>
      <c r="G20" s="153"/>
      <c r="H20" s="153"/>
      <c r="I20" s="153"/>
      <c r="J20" s="167"/>
    </row>
    <row r="21" spans="1:10" ht="20.25" customHeight="1" x14ac:dyDescent="0.25">
      <c r="A21" s="155"/>
      <c r="B21" s="7">
        <v>2007</v>
      </c>
      <c r="C21" s="7" t="s">
        <v>9</v>
      </c>
      <c r="D21" s="9" t="s">
        <v>32</v>
      </c>
      <c r="E21" s="164"/>
      <c r="F21" s="151"/>
      <c r="G21" s="153"/>
      <c r="H21" s="153"/>
      <c r="I21" s="153"/>
      <c r="J21" s="167"/>
    </row>
    <row r="22" spans="1:10" x14ac:dyDescent="0.25">
      <c r="A22" s="155"/>
      <c r="B22" s="7">
        <v>2015</v>
      </c>
      <c r="C22" s="7"/>
      <c r="D22" s="9" t="s">
        <v>32</v>
      </c>
      <c r="E22" s="165"/>
      <c r="F22" s="151"/>
      <c r="G22" s="153"/>
      <c r="H22" s="153"/>
      <c r="I22" s="153"/>
      <c r="J22" s="167"/>
    </row>
    <row r="23" spans="1:10" x14ac:dyDescent="0.25">
      <c r="A23" s="155" t="s">
        <v>10</v>
      </c>
      <c r="B23" s="6">
        <v>1937</v>
      </c>
      <c r="C23" s="6">
        <v>116</v>
      </c>
      <c r="D23" s="8" t="s">
        <v>36</v>
      </c>
      <c r="E23" s="160" t="s">
        <v>141</v>
      </c>
      <c r="F23" s="151"/>
      <c r="G23" s="153">
        <v>9</v>
      </c>
      <c r="H23" s="153" t="s">
        <v>54</v>
      </c>
      <c r="I23" s="154" t="s">
        <v>55</v>
      </c>
      <c r="J23" s="155"/>
    </row>
    <row r="24" spans="1:10" x14ac:dyDescent="0.25">
      <c r="A24" s="155"/>
      <c r="B24" s="7">
        <v>1970</v>
      </c>
      <c r="C24" s="7">
        <v>645</v>
      </c>
      <c r="D24" s="9" t="s">
        <v>32</v>
      </c>
      <c r="E24" s="161"/>
      <c r="F24" s="151"/>
      <c r="G24" s="153"/>
      <c r="H24" s="153"/>
      <c r="I24" s="154"/>
      <c r="J24" s="155"/>
    </row>
    <row r="25" spans="1:10" x14ac:dyDescent="0.25">
      <c r="A25" s="155"/>
      <c r="B25" s="6">
        <v>1994</v>
      </c>
      <c r="C25" s="6">
        <v>975</v>
      </c>
      <c r="D25" s="8" t="s">
        <v>38</v>
      </c>
      <c r="E25" s="161"/>
      <c r="F25" s="151"/>
      <c r="G25" s="153"/>
      <c r="H25" s="153"/>
      <c r="I25" s="154"/>
      <c r="J25" s="155"/>
    </row>
    <row r="26" spans="1:10" x14ac:dyDescent="0.25">
      <c r="A26" s="155"/>
      <c r="B26" s="6">
        <v>2004</v>
      </c>
      <c r="C26" s="6" t="s">
        <v>34</v>
      </c>
      <c r="D26" s="8" t="s">
        <v>37</v>
      </c>
      <c r="E26" s="161"/>
      <c r="F26" s="151"/>
      <c r="G26" s="153"/>
      <c r="H26" s="153"/>
      <c r="I26" s="154"/>
      <c r="J26" s="155"/>
    </row>
    <row r="27" spans="1:10" x14ac:dyDescent="0.25">
      <c r="A27" s="155"/>
      <c r="B27" s="6">
        <v>2007</v>
      </c>
      <c r="C27" s="6" t="s">
        <v>11</v>
      </c>
      <c r="D27" s="8" t="s">
        <v>12</v>
      </c>
      <c r="E27" s="161"/>
      <c r="F27" s="151"/>
      <c r="G27" s="153"/>
      <c r="H27" s="153"/>
      <c r="I27" s="154"/>
      <c r="J27" s="155"/>
    </row>
    <row r="28" spans="1:10" x14ac:dyDescent="0.25">
      <c r="A28" s="155"/>
      <c r="B28" s="7">
        <v>2015</v>
      </c>
      <c r="C28" s="7"/>
      <c r="D28" s="9" t="s">
        <v>32</v>
      </c>
      <c r="E28" s="162"/>
      <c r="F28" s="151"/>
      <c r="G28" s="153"/>
      <c r="H28" s="153"/>
      <c r="I28" s="154"/>
      <c r="J28" s="155"/>
    </row>
    <row r="29" spans="1:10" x14ac:dyDescent="0.25">
      <c r="A29" s="155" t="s">
        <v>17</v>
      </c>
      <c r="B29" s="6">
        <v>1954</v>
      </c>
      <c r="C29" s="6">
        <v>325</v>
      </c>
      <c r="D29" s="8" t="s">
        <v>40</v>
      </c>
      <c r="E29" s="160" t="s">
        <v>141</v>
      </c>
      <c r="F29" s="151"/>
      <c r="G29" s="153">
        <v>13</v>
      </c>
      <c r="H29" s="153" t="s">
        <v>56</v>
      </c>
      <c r="I29" s="154" t="s">
        <v>51</v>
      </c>
      <c r="J29" s="155"/>
    </row>
    <row r="30" spans="1:10" x14ac:dyDescent="0.25">
      <c r="A30" s="155"/>
      <c r="B30" s="7">
        <v>1965</v>
      </c>
      <c r="C30" s="7">
        <v>539</v>
      </c>
      <c r="D30" s="9" t="s">
        <v>32</v>
      </c>
      <c r="E30" s="161"/>
      <c r="F30" s="151"/>
      <c r="G30" s="153"/>
      <c r="H30" s="153"/>
      <c r="I30" s="154"/>
      <c r="J30" s="155"/>
    </row>
    <row r="31" spans="1:10" x14ac:dyDescent="0.25">
      <c r="A31" s="155"/>
      <c r="B31" s="7">
        <v>1974</v>
      </c>
      <c r="C31" s="7">
        <v>740</v>
      </c>
      <c r="D31" s="9" t="s">
        <v>32</v>
      </c>
      <c r="E31" s="161"/>
      <c r="F31" s="151"/>
      <c r="G31" s="153"/>
      <c r="H31" s="153"/>
      <c r="I31" s="154"/>
      <c r="J31" s="155"/>
    </row>
    <row r="32" spans="1:10" x14ac:dyDescent="0.25">
      <c r="A32" s="155"/>
      <c r="B32" s="6">
        <v>1977</v>
      </c>
      <c r="C32" s="6">
        <v>779</v>
      </c>
      <c r="D32" s="8" t="s">
        <v>41</v>
      </c>
      <c r="E32" s="161"/>
      <c r="F32" s="151"/>
      <c r="G32" s="153"/>
      <c r="H32" s="153"/>
      <c r="I32" s="154"/>
      <c r="J32" s="155"/>
    </row>
    <row r="33" spans="1:10" x14ac:dyDescent="0.25">
      <c r="A33" s="155"/>
      <c r="B33" s="6">
        <v>1989</v>
      </c>
      <c r="C33" s="6">
        <v>932</v>
      </c>
      <c r="D33" s="8" t="s">
        <v>41</v>
      </c>
      <c r="E33" s="161"/>
      <c r="F33" s="151"/>
      <c r="G33" s="153"/>
      <c r="H33" s="153"/>
      <c r="I33" s="154"/>
      <c r="J33" s="155"/>
    </row>
    <row r="34" spans="1:10" x14ac:dyDescent="0.25">
      <c r="A34" s="155"/>
      <c r="B34" s="6">
        <v>1998</v>
      </c>
      <c r="C34" s="6">
        <v>1002</v>
      </c>
      <c r="D34" s="8" t="s">
        <v>42</v>
      </c>
      <c r="E34" s="161"/>
      <c r="F34" s="151"/>
      <c r="G34" s="153"/>
      <c r="H34" s="153"/>
      <c r="I34" s="154"/>
      <c r="J34" s="155"/>
    </row>
    <row r="35" spans="1:10" x14ac:dyDescent="0.25">
      <c r="A35" s="155"/>
      <c r="B35" s="6">
        <v>2001</v>
      </c>
      <c r="C35" s="6">
        <v>1055</v>
      </c>
      <c r="D35" s="8" t="s">
        <v>41</v>
      </c>
      <c r="E35" s="161"/>
      <c r="F35" s="151"/>
      <c r="G35" s="153"/>
      <c r="H35" s="153"/>
      <c r="I35" s="154"/>
      <c r="J35" s="155"/>
    </row>
    <row r="36" spans="1:10" x14ac:dyDescent="0.25">
      <c r="A36" s="155"/>
      <c r="B36" s="6">
        <v>2003</v>
      </c>
      <c r="C36" s="6" t="s">
        <v>39</v>
      </c>
      <c r="D36" s="8" t="s">
        <v>40</v>
      </c>
      <c r="E36" s="161"/>
      <c r="F36" s="151"/>
      <c r="G36" s="153"/>
      <c r="H36" s="153"/>
      <c r="I36" s="154"/>
      <c r="J36" s="155"/>
    </row>
    <row r="37" spans="1:10" ht="30" customHeight="1" x14ac:dyDescent="0.25">
      <c r="A37" s="155"/>
      <c r="B37" s="6">
        <v>2007</v>
      </c>
      <c r="C37" s="6" t="s">
        <v>19</v>
      </c>
      <c r="D37" s="8" t="s">
        <v>22</v>
      </c>
      <c r="E37" s="161"/>
      <c r="F37" s="151"/>
      <c r="G37" s="153"/>
      <c r="H37" s="153"/>
      <c r="I37" s="154"/>
      <c r="J37" s="155"/>
    </row>
    <row r="38" spans="1:10" x14ac:dyDescent="0.25">
      <c r="A38" s="155"/>
      <c r="B38" s="6">
        <v>2010</v>
      </c>
      <c r="C38" s="6" t="s">
        <v>21</v>
      </c>
      <c r="D38" s="8" t="s">
        <v>22</v>
      </c>
      <c r="E38" s="161"/>
      <c r="F38" s="151"/>
      <c r="G38" s="153"/>
      <c r="H38" s="153"/>
      <c r="I38" s="154"/>
      <c r="J38" s="155"/>
    </row>
    <row r="39" spans="1:10" x14ac:dyDescent="0.25">
      <c r="A39" s="155"/>
      <c r="B39" s="7">
        <v>2015</v>
      </c>
      <c r="C39" s="7"/>
      <c r="D39" s="9" t="s">
        <v>32</v>
      </c>
      <c r="E39" s="162"/>
      <c r="F39" s="151"/>
      <c r="G39" s="153"/>
      <c r="H39" s="153"/>
      <c r="I39" s="154"/>
      <c r="J39" s="155"/>
    </row>
    <row r="40" spans="1:10" x14ac:dyDescent="0.25">
      <c r="A40" s="155" t="s">
        <v>26</v>
      </c>
      <c r="B40" s="6">
        <v>1954</v>
      </c>
      <c r="C40" s="6">
        <v>325</v>
      </c>
      <c r="D40" s="8" t="s">
        <v>40</v>
      </c>
      <c r="E40" s="160" t="s">
        <v>141</v>
      </c>
      <c r="F40" s="151"/>
      <c r="G40" s="153">
        <v>18</v>
      </c>
      <c r="H40" s="153" t="s">
        <v>57</v>
      </c>
      <c r="I40" s="154" t="s">
        <v>55</v>
      </c>
      <c r="J40" s="155"/>
    </row>
    <row r="41" spans="1:10" x14ac:dyDescent="0.25">
      <c r="A41" s="155"/>
      <c r="B41" s="7">
        <v>1965</v>
      </c>
      <c r="C41" s="7">
        <v>539</v>
      </c>
      <c r="D41" s="9" t="s">
        <v>32</v>
      </c>
      <c r="E41" s="161"/>
      <c r="F41" s="151"/>
      <c r="G41" s="153"/>
      <c r="H41" s="153"/>
      <c r="I41" s="154"/>
      <c r="J41" s="155"/>
    </row>
    <row r="42" spans="1:10" x14ac:dyDescent="0.25">
      <c r="A42" s="155"/>
      <c r="B42" s="6">
        <v>1974</v>
      </c>
      <c r="C42" s="6">
        <v>740</v>
      </c>
      <c r="D42" s="8" t="s">
        <v>43</v>
      </c>
      <c r="E42" s="161"/>
      <c r="F42" s="151"/>
      <c r="G42" s="153"/>
      <c r="H42" s="153"/>
      <c r="I42" s="154"/>
      <c r="J42" s="155"/>
    </row>
    <row r="43" spans="1:10" x14ac:dyDescent="0.25">
      <c r="A43" s="155"/>
      <c r="B43" s="6">
        <v>1996</v>
      </c>
      <c r="C43" s="6">
        <v>986</v>
      </c>
      <c r="D43" s="8" t="s">
        <v>40</v>
      </c>
      <c r="E43" s="161"/>
      <c r="F43" s="151"/>
      <c r="G43" s="153"/>
      <c r="H43" s="153"/>
      <c r="I43" s="154"/>
      <c r="J43" s="155"/>
    </row>
    <row r="44" spans="1:10" x14ac:dyDescent="0.25">
      <c r="A44" s="155"/>
      <c r="B44" s="6">
        <v>2009</v>
      </c>
      <c r="C44" s="6" t="s">
        <v>28</v>
      </c>
      <c r="D44" s="6" t="s">
        <v>40</v>
      </c>
      <c r="E44" s="161"/>
      <c r="F44" s="151"/>
      <c r="G44" s="153"/>
      <c r="H44" s="153"/>
      <c r="I44" s="154"/>
      <c r="J44" s="155"/>
    </row>
    <row r="45" spans="1:10" x14ac:dyDescent="0.25">
      <c r="A45" s="155"/>
      <c r="B45" s="6">
        <v>2010</v>
      </c>
      <c r="C45" s="6" t="s">
        <v>27</v>
      </c>
      <c r="D45" s="6" t="s">
        <v>40</v>
      </c>
      <c r="E45" s="161"/>
      <c r="F45" s="151"/>
      <c r="G45" s="153"/>
      <c r="H45" s="153"/>
      <c r="I45" s="154"/>
      <c r="J45" s="155"/>
    </row>
    <row r="46" spans="1:10" x14ac:dyDescent="0.25">
      <c r="A46" s="155"/>
      <c r="B46" s="7">
        <v>2015</v>
      </c>
      <c r="C46" s="7"/>
      <c r="D46" s="7" t="s">
        <v>32</v>
      </c>
      <c r="E46" s="162"/>
      <c r="F46" s="151"/>
      <c r="G46" s="153"/>
      <c r="H46" s="153"/>
      <c r="I46" s="154"/>
      <c r="J46" s="155"/>
    </row>
    <row r="47" spans="1:10" x14ac:dyDescent="0.25">
      <c r="A47" s="155" t="s">
        <v>13</v>
      </c>
      <c r="B47" s="6">
        <v>1937</v>
      </c>
      <c r="C47" s="6">
        <v>116</v>
      </c>
      <c r="D47" s="8" t="s">
        <v>45</v>
      </c>
      <c r="E47" s="160" t="s">
        <v>141</v>
      </c>
      <c r="F47" s="151"/>
      <c r="G47" s="153">
        <v>17</v>
      </c>
      <c r="H47" s="153" t="s">
        <v>58</v>
      </c>
      <c r="I47" s="154" t="s">
        <v>55</v>
      </c>
      <c r="J47" s="155"/>
    </row>
    <row r="48" spans="1:10" x14ac:dyDescent="0.25">
      <c r="A48" s="155"/>
      <c r="B48" s="7">
        <v>1971</v>
      </c>
      <c r="C48" s="7">
        <v>645</v>
      </c>
      <c r="D48" s="9" t="s">
        <v>32</v>
      </c>
      <c r="E48" s="161"/>
      <c r="F48" s="151"/>
      <c r="G48" s="153"/>
      <c r="H48" s="153"/>
      <c r="I48" s="154"/>
      <c r="J48" s="155"/>
    </row>
    <row r="49" spans="1:10" x14ac:dyDescent="0.25">
      <c r="A49" s="155"/>
      <c r="B49" s="7">
        <v>1977</v>
      </c>
      <c r="C49" s="7">
        <v>779</v>
      </c>
      <c r="D49" s="9" t="s">
        <v>32</v>
      </c>
      <c r="E49" s="161"/>
      <c r="F49" s="151"/>
      <c r="G49" s="153"/>
      <c r="H49" s="153"/>
      <c r="I49" s="154"/>
      <c r="J49" s="155"/>
    </row>
    <row r="50" spans="1:10" x14ac:dyDescent="0.25">
      <c r="A50" s="155"/>
      <c r="B50" s="7">
        <v>1989</v>
      </c>
      <c r="C50" s="7">
        <v>932</v>
      </c>
      <c r="D50" s="9" t="s">
        <v>32</v>
      </c>
      <c r="E50" s="161"/>
      <c r="F50" s="151"/>
      <c r="G50" s="153"/>
      <c r="H50" s="153"/>
      <c r="I50" s="154"/>
      <c r="J50" s="155"/>
    </row>
    <row r="51" spans="1:10" x14ac:dyDescent="0.25">
      <c r="A51" s="155"/>
      <c r="B51" s="7">
        <v>2001</v>
      </c>
      <c r="C51" s="7">
        <v>1055</v>
      </c>
      <c r="D51" s="9" t="s">
        <v>32</v>
      </c>
      <c r="E51" s="161"/>
      <c r="F51" s="151"/>
      <c r="G51" s="153"/>
      <c r="H51" s="153"/>
      <c r="I51" s="154"/>
      <c r="J51" s="155"/>
    </row>
    <row r="52" spans="1:10" x14ac:dyDescent="0.25">
      <c r="A52" s="155"/>
      <c r="B52" s="6">
        <v>2004</v>
      </c>
      <c r="C52" s="6" t="s">
        <v>44</v>
      </c>
      <c r="D52" s="8" t="s">
        <v>45</v>
      </c>
      <c r="E52" s="161"/>
      <c r="F52" s="151"/>
      <c r="G52" s="153"/>
      <c r="H52" s="153"/>
      <c r="I52" s="154"/>
      <c r="J52" s="155"/>
    </row>
    <row r="53" spans="1:10" x14ac:dyDescent="0.25">
      <c r="A53" s="155"/>
      <c r="B53" s="7">
        <v>2007</v>
      </c>
      <c r="C53" s="7" t="s">
        <v>14</v>
      </c>
      <c r="D53" s="9" t="s">
        <v>32</v>
      </c>
      <c r="E53" s="161"/>
      <c r="F53" s="151"/>
      <c r="G53" s="153"/>
      <c r="H53" s="153"/>
      <c r="I53" s="154"/>
      <c r="J53" s="155"/>
    </row>
    <row r="54" spans="1:10" x14ac:dyDescent="0.25">
      <c r="A54" s="155"/>
      <c r="B54" s="6">
        <v>2007</v>
      </c>
      <c r="C54" s="6" t="s">
        <v>15</v>
      </c>
      <c r="D54" s="8" t="s">
        <v>16</v>
      </c>
      <c r="E54" s="161"/>
      <c r="F54" s="151"/>
      <c r="G54" s="153"/>
      <c r="H54" s="153"/>
      <c r="I54" s="154"/>
      <c r="J54" s="155"/>
    </row>
    <row r="55" spans="1:10" x14ac:dyDescent="0.25">
      <c r="A55" s="155"/>
      <c r="B55" s="7">
        <v>2015</v>
      </c>
      <c r="C55" s="7"/>
      <c r="D55" s="9" t="s">
        <v>32</v>
      </c>
      <c r="E55" s="162"/>
      <c r="F55" s="151"/>
      <c r="G55" s="153"/>
      <c r="H55" s="153"/>
      <c r="I55" s="154"/>
      <c r="J55" s="155"/>
    </row>
    <row r="56" spans="1:10" ht="15" customHeight="1" x14ac:dyDescent="0.25">
      <c r="A56" s="6" t="s">
        <v>123</v>
      </c>
      <c r="B56" s="138" t="s">
        <v>143</v>
      </c>
      <c r="C56" s="139"/>
      <c r="D56" s="140"/>
      <c r="E56" s="19" t="s">
        <v>144</v>
      </c>
      <c r="F56" s="151"/>
      <c r="G56" s="141" t="s">
        <v>145</v>
      </c>
      <c r="H56" s="142"/>
      <c r="I56" s="143"/>
      <c r="J56" s="6"/>
    </row>
    <row r="57" spans="1:10" x14ac:dyDescent="0.25">
      <c r="A57" s="6" t="s">
        <v>93</v>
      </c>
      <c r="B57" s="138" t="s">
        <v>143</v>
      </c>
      <c r="C57" s="139"/>
      <c r="D57" s="140"/>
      <c r="E57" s="19" t="s">
        <v>144</v>
      </c>
      <c r="F57" s="151"/>
      <c r="G57" s="144"/>
      <c r="H57" s="145"/>
      <c r="I57" s="146"/>
      <c r="J57" s="6"/>
    </row>
    <row r="58" spans="1:10" x14ac:dyDescent="0.25">
      <c r="A58" s="6" t="s">
        <v>109</v>
      </c>
      <c r="B58" s="138" t="s">
        <v>143</v>
      </c>
      <c r="C58" s="139"/>
      <c r="D58" s="140"/>
      <c r="E58" s="19" t="s">
        <v>144</v>
      </c>
      <c r="F58" s="151"/>
      <c r="G58" s="144"/>
      <c r="H58" s="145"/>
      <c r="I58" s="146"/>
      <c r="J58" s="6"/>
    </row>
    <row r="59" spans="1:10" ht="15" customHeight="1" x14ac:dyDescent="0.25">
      <c r="A59" s="6" t="s">
        <v>129</v>
      </c>
      <c r="B59" s="138" t="s">
        <v>143</v>
      </c>
      <c r="C59" s="139"/>
      <c r="D59" s="140"/>
      <c r="E59" s="19" t="s">
        <v>144</v>
      </c>
      <c r="F59" s="151"/>
      <c r="G59" s="144"/>
      <c r="H59" s="145"/>
      <c r="I59" s="146"/>
      <c r="J59" s="6"/>
    </row>
    <row r="60" spans="1:10" x14ac:dyDescent="0.25">
      <c r="A60" s="6" t="s">
        <v>126</v>
      </c>
      <c r="B60" s="138" t="s">
        <v>143</v>
      </c>
      <c r="C60" s="139"/>
      <c r="D60" s="140"/>
      <c r="E60" s="19" t="s">
        <v>144</v>
      </c>
      <c r="F60" s="151"/>
      <c r="G60" s="144"/>
      <c r="H60" s="145"/>
      <c r="I60" s="146"/>
      <c r="J60" s="6"/>
    </row>
    <row r="61" spans="1:10" x14ac:dyDescent="0.25">
      <c r="A61" s="6" t="s">
        <v>102</v>
      </c>
      <c r="B61" s="138" t="s">
        <v>143</v>
      </c>
      <c r="C61" s="139"/>
      <c r="D61" s="140"/>
      <c r="E61" s="19" t="s">
        <v>144</v>
      </c>
      <c r="F61" s="151"/>
      <c r="G61" s="144"/>
      <c r="H61" s="145"/>
      <c r="I61" s="146"/>
      <c r="J61" s="6"/>
    </row>
    <row r="62" spans="1:10" ht="15" customHeight="1" x14ac:dyDescent="0.25">
      <c r="A62" s="6" t="s">
        <v>116</v>
      </c>
      <c r="B62" s="138" t="s">
        <v>143</v>
      </c>
      <c r="C62" s="139"/>
      <c r="D62" s="140"/>
      <c r="E62" s="19" t="s">
        <v>144</v>
      </c>
      <c r="F62" s="151"/>
      <c r="G62" s="144"/>
      <c r="H62" s="145"/>
      <c r="I62" s="146"/>
      <c r="J62" s="6"/>
    </row>
    <row r="63" spans="1:10" x14ac:dyDescent="0.25">
      <c r="A63" s="6" t="s">
        <v>99</v>
      </c>
      <c r="B63" s="138" t="s">
        <v>143</v>
      </c>
      <c r="C63" s="139"/>
      <c r="D63" s="140"/>
      <c r="E63" s="19" t="s">
        <v>144</v>
      </c>
      <c r="F63" s="151"/>
      <c r="G63" s="144"/>
      <c r="H63" s="145"/>
      <c r="I63" s="146"/>
      <c r="J63" s="6"/>
    </row>
    <row r="64" spans="1:10" x14ac:dyDescent="0.25">
      <c r="A64" s="17" t="s">
        <v>90</v>
      </c>
      <c r="B64" s="138" t="s">
        <v>143</v>
      </c>
      <c r="C64" s="139"/>
      <c r="D64" s="140"/>
      <c r="E64" s="19" t="s">
        <v>144</v>
      </c>
      <c r="F64" s="151"/>
      <c r="G64" s="144"/>
      <c r="H64" s="145"/>
      <c r="I64" s="146"/>
      <c r="J64" s="6"/>
    </row>
    <row r="65" spans="1:10" ht="15" customHeight="1" x14ac:dyDescent="0.25">
      <c r="A65" s="17" t="s">
        <v>87</v>
      </c>
      <c r="B65" s="138" t="s">
        <v>143</v>
      </c>
      <c r="C65" s="139"/>
      <c r="D65" s="140"/>
      <c r="E65" s="19" t="s">
        <v>144</v>
      </c>
      <c r="F65" s="152"/>
      <c r="G65" s="147"/>
      <c r="H65" s="148"/>
      <c r="I65" s="149"/>
      <c r="J65" s="6"/>
    </row>
  </sheetData>
  <mergeCells count="59">
    <mergeCell ref="J23:J28"/>
    <mergeCell ref="J29:J39"/>
    <mergeCell ref="J40:J46"/>
    <mergeCell ref="J47:J55"/>
    <mergeCell ref="G29:G39"/>
    <mergeCell ref="H29:H39"/>
    <mergeCell ref="I29:I39"/>
    <mergeCell ref="G40:G46"/>
    <mergeCell ref="G1:I1"/>
    <mergeCell ref="J1:J2"/>
    <mergeCell ref="J3:J5"/>
    <mergeCell ref="J6:J17"/>
    <mergeCell ref="J18:J22"/>
    <mergeCell ref="A23:A28"/>
    <mergeCell ref="A29:A39"/>
    <mergeCell ref="G3:G5"/>
    <mergeCell ref="H3:H5"/>
    <mergeCell ref="I3:I5"/>
    <mergeCell ref="G6:G17"/>
    <mergeCell ref="H6:H17"/>
    <mergeCell ref="I6:I17"/>
    <mergeCell ref="G18:G22"/>
    <mergeCell ref="H18:H22"/>
    <mergeCell ref="I18:I22"/>
    <mergeCell ref="G23:G28"/>
    <mergeCell ref="H23:H28"/>
    <mergeCell ref="I23:I28"/>
    <mergeCell ref="B64:D64"/>
    <mergeCell ref="A40:A46"/>
    <mergeCell ref="A47:A55"/>
    <mergeCell ref="E1:F1"/>
    <mergeCell ref="A1:A2"/>
    <mergeCell ref="B1:D1"/>
    <mergeCell ref="E3:E5"/>
    <mergeCell ref="E6:E17"/>
    <mergeCell ref="E18:E22"/>
    <mergeCell ref="E23:E28"/>
    <mergeCell ref="E29:E39"/>
    <mergeCell ref="E40:E46"/>
    <mergeCell ref="E47:E55"/>
    <mergeCell ref="A3:A5"/>
    <mergeCell ref="A6:A17"/>
    <mergeCell ref="A18:A22"/>
    <mergeCell ref="B65:D65"/>
    <mergeCell ref="G56:I65"/>
    <mergeCell ref="F3:F65"/>
    <mergeCell ref="B56:D56"/>
    <mergeCell ref="B57:D57"/>
    <mergeCell ref="B58:D58"/>
    <mergeCell ref="B59:D59"/>
    <mergeCell ref="B60:D60"/>
    <mergeCell ref="H40:H46"/>
    <mergeCell ref="I40:I46"/>
    <mergeCell ref="G47:G55"/>
    <mergeCell ref="H47:H55"/>
    <mergeCell ref="I47:I55"/>
    <mergeCell ref="B61:D61"/>
    <mergeCell ref="B62:D62"/>
    <mergeCell ref="B63:D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5A63B-E49A-47FD-8BB1-544E865F8E2E}">
  <dimension ref="A1:AK21"/>
  <sheetViews>
    <sheetView workbookViewId="0">
      <pane ySplit="1" topLeftCell="A2" activePane="bottomLeft" state="frozen"/>
      <selection pane="bottomLeft" activeCell="Q6" sqref="Q6"/>
    </sheetView>
  </sheetViews>
  <sheetFormatPr defaultRowHeight="12" x14ac:dyDescent="0.25"/>
  <cols>
    <col min="1" max="1" width="36" style="30" customWidth="1"/>
    <col min="2" max="2" width="3.7109375" style="31" customWidth="1"/>
    <col min="3" max="3" width="3.5703125" style="31" bestFit="1" customWidth="1"/>
    <col min="4" max="7" width="3.7109375" style="31" customWidth="1"/>
    <col min="8" max="8" width="2.7109375" style="31" bestFit="1" customWidth="1"/>
    <col min="9" max="15" width="3.5703125" style="31" bestFit="1" customWidth="1"/>
    <col min="16" max="16" width="4.42578125" style="31" bestFit="1" customWidth="1"/>
    <col min="17" max="24" width="3.5703125" style="31" bestFit="1" customWidth="1"/>
    <col min="25" max="25" width="4.5703125" style="31" bestFit="1" customWidth="1"/>
    <col min="26" max="26" width="3.5703125" style="31" bestFit="1" customWidth="1"/>
    <col min="27" max="27" width="4.42578125" style="31" bestFit="1" customWidth="1"/>
    <col min="28" max="28" width="3.5703125" style="31" bestFit="1" customWidth="1"/>
    <col min="29" max="29" width="4" style="31" bestFit="1" customWidth="1"/>
    <col min="30" max="37" width="3.5703125" style="31" bestFit="1" customWidth="1"/>
    <col min="38" max="16384" width="9.140625" style="31"/>
  </cols>
  <sheetData>
    <row r="1" spans="1:37" x14ac:dyDescent="0.25">
      <c r="B1" s="29">
        <v>155</v>
      </c>
      <c r="C1" s="31">
        <v>539</v>
      </c>
      <c r="D1" s="29">
        <v>778</v>
      </c>
      <c r="E1" s="35">
        <v>809</v>
      </c>
      <c r="F1" s="29">
        <v>875</v>
      </c>
      <c r="G1" s="29">
        <v>996</v>
      </c>
      <c r="H1" s="34">
        <v>56</v>
      </c>
      <c r="I1" s="29">
        <v>110</v>
      </c>
      <c r="J1" s="31">
        <v>325</v>
      </c>
      <c r="K1" s="29">
        <v>427</v>
      </c>
      <c r="L1" s="29">
        <v>657</v>
      </c>
      <c r="M1" s="29">
        <v>987</v>
      </c>
      <c r="N1" s="29">
        <v>197</v>
      </c>
      <c r="O1" s="29">
        <v>788</v>
      </c>
      <c r="P1" s="29">
        <v>1022</v>
      </c>
      <c r="Q1" s="31">
        <v>116</v>
      </c>
      <c r="R1" s="29">
        <v>311</v>
      </c>
      <c r="S1" s="29">
        <v>465</v>
      </c>
      <c r="T1" s="31">
        <v>645</v>
      </c>
      <c r="U1" s="29">
        <v>908</v>
      </c>
      <c r="V1" s="31">
        <v>975</v>
      </c>
      <c r="W1" s="29">
        <v>982</v>
      </c>
      <c r="X1" s="29">
        <v>986</v>
      </c>
      <c r="Y1" s="29" t="s">
        <v>177</v>
      </c>
      <c r="Z1" s="31">
        <v>779</v>
      </c>
      <c r="AA1" s="31">
        <v>1055</v>
      </c>
      <c r="AB1" s="31">
        <v>932</v>
      </c>
      <c r="AC1" s="29">
        <v>664</v>
      </c>
      <c r="AD1" s="29">
        <v>890</v>
      </c>
      <c r="AE1" s="29">
        <v>113</v>
      </c>
      <c r="AF1" s="31">
        <v>131</v>
      </c>
      <c r="AG1" s="29">
        <v>452</v>
      </c>
      <c r="AH1" s="29">
        <v>601</v>
      </c>
      <c r="AI1" s="31">
        <v>740</v>
      </c>
      <c r="AJ1" s="29">
        <v>995</v>
      </c>
      <c r="AK1" s="31">
        <v>452</v>
      </c>
    </row>
    <row r="2" spans="1:37" x14ac:dyDescent="0.25">
      <c r="A2" s="28" t="s">
        <v>84</v>
      </c>
      <c r="D2" s="32" t="s">
        <v>176</v>
      </c>
      <c r="E2" s="31" t="s">
        <v>176</v>
      </c>
      <c r="P2" s="32" t="s">
        <v>176</v>
      </c>
      <c r="Q2" s="32" t="s">
        <v>176</v>
      </c>
      <c r="R2" s="32" t="s">
        <v>176</v>
      </c>
      <c r="S2" s="32" t="s">
        <v>176</v>
      </c>
      <c r="T2" s="32" t="s">
        <v>176</v>
      </c>
      <c r="U2" s="32" t="s">
        <v>176</v>
      </c>
      <c r="V2" s="32" t="s">
        <v>176</v>
      </c>
      <c r="W2" s="32" t="s">
        <v>176</v>
      </c>
      <c r="X2" s="32" t="s">
        <v>176</v>
      </c>
    </row>
    <row r="3" spans="1:37" x14ac:dyDescent="0.25">
      <c r="A3" s="28" t="s">
        <v>95</v>
      </c>
      <c r="D3" s="32" t="s">
        <v>176</v>
      </c>
      <c r="E3" s="31" t="s">
        <v>176</v>
      </c>
      <c r="P3" s="32" t="s">
        <v>176</v>
      </c>
      <c r="S3" s="32" t="s">
        <v>176</v>
      </c>
      <c r="T3" s="32" t="s">
        <v>176</v>
      </c>
      <c r="U3" s="32" t="s">
        <v>176</v>
      </c>
      <c r="V3" s="29" t="s">
        <v>176</v>
      </c>
      <c r="W3" s="32" t="s">
        <v>176</v>
      </c>
      <c r="Y3" s="32" t="s">
        <v>176</v>
      </c>
    </row>
    <row r="4" spans="1:37" ht="24" x14ac:dyDescent="0.25">
      <c r="A4" s="28" t="s">
        <v>106</v>
      </c>
      <c r="C4" s="32" t="s">
        <v>176</v>
      </c>
      <c r="E4" s="31" t="s">
        <v>176</v>
      </c>
      <c r="H4" s="32" t="s">
        <v>176</v>
      </c>
      <c r="J4" s="32" t="s">
        <v>176</v>
      </c>
      <c r="AD4" s="32" t="s">
        <v>176</v>
      </c>
      <c r="AG4" s="32" t="s">
        <v>176</v>
      </c>
      <c r="AI4" s="32" t="s">
        <v>176</v>
      </c>
      <c r="AJ4" s="32" t="s">
        <v>176</v>
      </c>
      <c r="AK4" s="32" t="s">
        <v>176</v>
      </c>
    </row>
    <row r="5" spans="1:37" ht="24" x14ac:dyDescent="0.25">
      <c r="A5" s="28" t="s">
        <v>125</v>
      </c>
      <c r="C5" s="32" t="s">
        <v>176</v>
      </c>
      <c r="E5" s="31" t="s">
        <v>176</v>
      </c>
      <c r="H5" s="32" t="s">
        <v>176</v>
      </c>
      <c r="AI5" s="32" t="s">
        <v>176</v>
      </c>
      <c r="AJ5" s="32" t="s">
        <v>176</v>
      </c>
    </row>
    <row r="6" spans="1:37" ht="24" x14ac:dyDescent="0.25">
      <c r="A6" s="28" t="s">
        <v>104</v>
      </c>
      <c r="C6" s="32" t="s">
        <v>176</v>
      </c>
      <c r="E6" s="31" t="s">
        <v>176</v>
      </c>
      <c r="H6" s="32" t="s">
        <v>176</v>
      </c>
      <c r="V6" s="31" t="s">
        <v>176</v>
      </c>
      <c r="Z6" s="32" t="s">
        <v>176</v>
      </c>
      <c r="AA6" s="32" t="s">
        <v>176</v>
      </c>
      <c r="AB6" s="32" t="s">
        <v>176</v>
      </c>
      <c r="AC6" s="29"/>
      <c r="AD6" s="32" t="s">
        <v>176</v>
      </c>
      <c r="AI6" s="32" t="s">
        <v>176</v>
      </c>
      <c r="AJ6" s="32" t="s">
        <v>176</v>
      </c>
    </row>
    <row r="7" spans="1:37" ht="24" x14ac:dyDescent="0.25">
      <c r="A7" s="28" t="s">
        <v>82</v>
      </c>
      <c r="C7" s="32" t="s">
        <v>176</v>
      </c>
      <c r="E7" s="31" t="s">
        <v>176</v>
      </c>
      <c r="V7" s="32" t="s">
        <v>176</v>
      </c>
      <c r="Z7" s="32" t="s">
        <v>176</v>
      </c>
      <c r="AA7" s="32" t="s">
        <v>176</v>
      </c>
      <c r="AB7" s="32" t="s">
        <v>176</v>
      </c>
      <c r="AC7" s="32" t="s">
        <v>176</v>
      </c>
      <c r="AD7" s="32" t="s">
        <v>176</v>
      </c>
    </row>
    <row r="8" spans="1:37" ht="24" x14ac:dyDescent="0.25">
      <c r="A8" s="28" t="s">
        <v>128</v>
      </c>
      <c r="C8" s="32" t="s">
        <v>176</v>
      </c>
      <c r="D8" s="32" t="s">
        <v>176</v>
      </c>
      <c r="E8" s="31" t="s">
        <v>176</v>
      </c>
      <c r="J8" s="29"/>
      <c r="P8" s="32" t="s">
        <v>176</v>
      </c>
      <c r="S8" s="32" t="s">
        <v>176</v>
      </c>
      <c r="V8" s="31" t="s">
        <v>176</v>
      </c>
      <c r="Y8" s="29"/>
      <c r="Z8" s="32" t="s">
        <v>176</v>
      </c>
      <c r="AA8" s="32" t="s">
        <v>176</v>
      </c>
      <c r="AB8" s="32" t="s">
        <v>176</v>
      </c>
    </row>
    <row r="9" spans="1:37" ht="24" x14ac:dyDescent="0.25">
      <c r="A9" s="28" t="s">
        <v>70</v>
      </c>
      <c r="C9" s="32" t="s">
        <v>176</v>
      </c>
      <c r="E9" s="31" t="s">
        <v>176</v>
      </c>
      <c r="J9" s="32" t="s">
        <v>176</v>
      </c>
      <c r="V9" s="32" t="s">
        <v>176</v>
      </c>
      <c r="X9" s="32" t="s">
        <v>176</v>
      </c>
      <c r="Z9" s="32" t="s">
        <v>176</v>
      </c>
      <c r="AB9" s="32" t="s">
        <v>176</v>
      </c>
      <c r="AC9" s="32" t="s">
        <v>176</v>
      </c>
      <c r="AE9" s="32" t="s">
        <v>176</v>
      </c>
      <c r="AF9" s="32" t="s">
        <v>176</v>
      </c>
      <c r="AG9" s="32" t="s">
        <v>176</v>
      </c>
      <c r="AH9" s="32" t="s">
        <v>176</v>
      </c>
      <c r="AK9" s="32" t="s">
        <v>176</v>
      </c>
    </row>
    <row r="10" spans="1:37" ht="24" x14ac:dyDescent="0.25">
      <c r="A10" s="28" t="s">
        <v>122</v>
      </c>
      <c r="E10" s="31" t="s">
        <v>176</v>
      </c>
      <c r="P10" s="32" t="s">
        <v>176</v>
      </c>
      <c r="S10" s="32" t="s">
        <v>176</v>
      </c>
      <c r="T10" s="32" t="s">
        <v>176</v>
      </c>
      <c r="U10" s="32" t="s">
        <v>176</v>
      </c>
      <c r="V10" s="31" t="s">
        <v>176</v>
      </c>
      <c r="Y10" s="32" t="s">
        <v>176</v>
      </c>
    </row>
    <row r="11" spans="1:37" ht="24" x14ac:dyDescent="0.25">
      <c r="A11" s="28" t="s">
        <v>120</v>
      </c>
      <c r="E11" s="31" t="s">
        <v>176</v>
      </c>
      <c r="Q11" s="32" t="s">
        <v>176</v>
      </c>
      <c r="S11" s="32" t="s">
        <v>176</v>
      </c>
      <c r="T11" s="32" t="s">
        <v>176</v>
      </c>
      <c r="V11" s="31" t="s">
        <v>176</v>
      </c>
      <c r="Z11" s="32" t="s">
        <v>176</v>
      </c>
      <c r="AA11" s="32" t="s">
        <v>176</v>
      </c>
      <c r="AB11" s="32" t="s">
        <v>176</v>
      </c>
    </row>
    <row r="12" spans="1:37" ht="24" x14ac:dyDescent="0.25">
      <c r="A12" s="28" t="s">
        <v>118</v>
      </c>
      <c r="D12" s="32" t="s">
        <v>176</v>
      </c>
      <c r="E12" s="31" t="s">
        <v>176</v>
      </c>
      <c r="Q12" s="32" t="s">
        <v>176</v>
      </c>
      <c r="S12" s="32" t="s">
        <v>176</v>
      </c>
      <c r="T12" s="32" t="s">
        <v>176</v>
      </c>
      <c r="V12" s="31" t="s">
        <v>176</v>
      </c>
      <c r="Z12" s="32"/>
      <c r="AA12" s="32" t="s">
        <v>176</v>
      </c>
      <c r="AB12" s="32" t="s">
        <v>176</v>
      </c>
    </row>
    <row r="13" spans="1:37" ht="24" x14ac:dyDescent="0.25">
      <c r="A13" s="28" t="s">
        <v>92</v>
      </c>
      <c r="D13" s="32" t="s">
        <v>176</v>
      </c>
      <c r="E13" s="31" t="s">
        <v>176</v>
      </c>
      <c r="P13" s="32" t="s">
        <v>176</v>
      </c>
      <c r="S13" s="32" t="s">
        <v>176</v>
      </c>
      <c r="T13" s="32" t="s">
        <v>176</v>
      </c>
      <c r="U13" s="32" t="s">
        <v>176</v>
      </c>
      <c r="V13" s="31" t="s">
        <v>176</v>
      </c>
      <c r="Y13" s="32" t="s">
        <v>176</v>
      </c>
      <c r="Z13" s="32" t="s">
        <v>176</v>
      </c>
    </row>
    <row r="14" spans="1:37" ht="24" x14ac:dyDescent="0.25">
      <c r="A14" s="28" t="s">
        <v>78</v>
      </c>
      <c r="C14" s="32" t="s">
        <v>176</v>
      </c>
      <c r="E14" s="31" t="s">
        <v>176</v>
      </c>
      <c r="F14" s="32" t="s">
        <v>176</v>
      </c>
      <c r="G14" s="32" t="s">
        <v>176</v>
      </c>
      <c r="N14" s="32" t="s">
        <v>176</v>
      </c>
      <c r="O14" s="32" t="s">
        <v>176</v>
      </c>
    </row>
    <row r="15" spans="1:37" ht="24" x14ac:dyDescent="0.25">
      <c r="A15" s="28" t="s">
        <v>80</v>
      </c>
      <c r="C15" s="32" t="s">
        <v>176</v>
      </c>
      <c r="E15" s="31" t="s">
        <v>176</v>
      </c>
      <c r="F15" s="32" t="s">
        <v>176</v>
      </c>
      <c r="G15" s="32" t="s">
        <v>176</v>
      </c>
      <c r="K15" s="32" t="s">
        <v>176</v>
      </c>
      <c r="N15" s="32" t="s">
        <v>176</v>
      </c>
      <c r="O15" s="32" t="s">
        <v>176</v>
      </c>
    </row>
    <row r="16" spans="1:37" x14ac:dyDescent="0.25">
      <c r="A16" s="28" t="s">
        <v>89</v>
      </c>
      <c r="B16" s="32" t="s">
        <v>176</v>
      </c>
      <c r="C16" s="32" t="s">
        <v>176</v>
      </c>
      <c r="E16" s="31" t="s">
        <v>176</v>
      </c>
      <c r="F16" s="32" t="s">
        <v>176</v>
      </c>
      <c r="G16" s="32" t="s">
        <v>176</v>
      </c>
      <c r="K16" s="32" t="s">
        <v>176</v>
      </c>
      <c r="O16" s="32" t="s">
        <v>176</v>
      </c>
    </row>
    <row r="17" spans="1:36" x14ac:dyDescent="0.25">
      <c r="A17" s="28" t="s">
        <v>75</v>
      </c>
      <c r="C17" s="32" t="s">
        <v>176</v>
      </c>
      <c r="E17" s="31" t="s">
        <v>176</v>
      </c>
      <c r="F17" s="32" t="s">
        <v>176</v>
      </c>
      <c r="G17" s="32" t="s">
        <v>176</v>
      </c>
      <c r="K17" s="32" t="s">
        <v>176</v>
      </c>
      <c r="O17" s="32" t="s">
        <v>176</v>
      </c>
    </row>
    <row r="18" spans="1:36" x14ac:dyDescent="0.25">
      <c r="A18" s="28" t="s">
        <v>98</v>
      </c>
      <c r="B18" s="32" t="s">
        <v>176</v>
      </c>
      <c r="C18" s="32" t="s">
        <v>176</v>
      </c>
      <c r="E18" s="31" t="s">
        <v>176</v>
      </c>
      <c r="F18" s="32" t="s">
        <v>176</v>
      </c>
      <c r="G18" s="32" t="s">
        <v>176</v>
      </c>
      <c r="H18" s="33" t="s">
        <v>176</v>
      </c>
      <c r="I18" s="31" t="s">
        <v>176</v>
      </c>
      <c r="J18" s="32" t="s">
        <v>176</v>
      </c>
      <c r="K18" s="32" t="s">
        <v>176</v>
      </c>
      <c r="L18" s="32" t="s">
        <v>176</v>
      </c>
      <c r="M18" s="32" t="s">
        <v>176</v>
      </c>
      <c r="O18" s="29"/>
    </row>
    <row r="19" spans="1:36" ht="24" x14ac:dyDescent="0.25">
      <c r="A19" s="28" t="s">
        <v>113</v>
      </c>
      <c r="B19" s="32" t="s">
        <v>176</v>
      </c>
      <c r="C19" s="32" t="s">
        <v>176</v>
      </c>
      <c r="E19" s="31" t="s">
        <v>176</v>
      </c>
      <c r="F19" s="32" t="s">
        <v>176</v>
      </c>
      <c r="G19" s="32" t="s">
        <v>176</v>
      </c>
      <c r="J19" s="32" t="s">
        <v>176</v>
      </c>
      <c r="O19" s="32" t="s">
        <v>176</v>
      </c>
      <c r="AI19" s="32" t="s">
        <v>176</v>
      </c>
    </row>
    <row r="20" spans="1:36" ht="24" x14ac:dyDescent="0.25">
      <c r="A20" s="28" t="s">
        <v>111</v>
      </c>
      <c r="C20" s="32" t="s">
        <v>176</v>
      </c>
      <c r="E20" s="31" t="s">
        <v>176</v>
      </c>
      <c r="F20" s="32" t="s">
        <v>176</v>
      </c>
      <c r="G20" s="32" t="s">
        <v>176</v>
      </c>
      <c r="H20" s="33" t="s">
        <v>176</v>
      </c>
      <c r="J20" s="32" t="s">
        <v>176</v>
      </c>
      <c r="AI20" s="32" t="s">
        <v>176</v>
      </c>
      <c r="AJ20" s="32" t="s">
        <v>176</v>
      </c>
    </row>
    <row r="21" spans="1:36" x14ac:dyDescent="0.25">
      <c r="A21" s="28" t="s">
        <v>101</v>
      </c>
      <c r="C21" s="32" t="s">
        <v>176</v>
      </c>
      <c r="E21" s="31" t="s">
        <v>176</v>
      </c>
      <c r="H21" s="33" t="s">
        <v>176</v>
      </c>
      <c r="AD21" s="32" t="s">
        <v>176</v>
      </c>
      <c r="AI21" s="32" t="s">
        <v>176</v>
      </c>
      <c r="AJ21" s="32" t="s">
        <v>176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E88-4506-489F-AF04-2EF42E1C7D33}">
  <dimension ref="A1:L26"/>
  <sheetViews>
    <sheetView zoomScale="80" zoomScaleNormal="80" workbookViewId="0">
      <selection activeCell="E1" sqref="E1:E1048576"/>
    </sheetView>
  </sheetViews>
  <sheetFormatPr defaultRowHeight="15" x14ac:dyDescent="0.25"/>
  <cols>
    <col min="1" max="1" width="14.5703125" style="12" bestFit="1" customWidth="1"/>
    <col min="2" max="2" width="60.140625" style="12" bestFit="1" customWidth="1"/>
    <col min="3" max="4" width="11.5703125" style="12" bestFit="1" customWidth="1"/>
    <col min="5" max="5" width="10.7109375" style="12" bestFit="1" customWidth="1"/>
    <col min="6" max="6" width="10" style="12" bestFit="1" customWidth="1"/>
    <col min="7" max="7" width="10.85546875" style="12" bestFit="1" customWidth="1"/>
    <col min="8" max="8" width="17.85546875" style="12" bestFit="1" customWidth="1"/>
    <col min="9" max="9" width="21" style="12" bestFit="1" customWidth="1"/>
    <col min="10" max="10" width="27" style="12" bestFit="1" customWidth="1"/>
    <col min="11" max="11" width="15.7109375" style="12" bestFit="1" customWidth="1"/>
    <col min="12" max="12" width="10.5703125" style="12" bestFit="1" customWidth="1"/>
    <col min="13" max="16384" width="9.140625" style="12"/>
  </cols>
  <sheetData>
    <row r="1" spans="1:12" s="11" customFormat="1" x14ac:dyDescent="0.25">
      <c r="A1" s="11" t="s">
        <v>62</v>
      </c>
      <c r="B1" s="11" t="s">
        <v>63</v>
      </c>
      <c r="C1" s="11" t="s">
        <v>64</v>
      </c>
      <c r="D1" s="11" t="s">
        <v>76</v>
      </c>
      <c r="E1" s="11" t="s">
        <v>65</v>
      </c>
      <c r="F1" s="11" t="s">
        <v>66</v>
      </c>
      <c r="G1" s="11" t="s">
        <v>148</v>
      </c>
      <c r="H1" s="11" t="s">
        <v>0</v>
      </c>
      <c r="I1" s="11" t="s">
        <v>131</v>
      </c>
      <c r="J1" s="11" t="s">
        <v>134</v>
      </c>
      <c r="K1" s="11" t="s">
        <v>137</v>
      </c>
      <c r="L1" s="11" t="s">
        <v>172</v>
      </c>
    </row>
    <row r="2" spans="1:12" x14ac:dyDescent="0.25">
      <c r="A2" s="12" t="s">
        <v>94</v>
      </c>
      <c r="B2" s="12" t="s">
        <v>95</v>
      </c>
      <c r="C2" s="14">
        <v>32417</v>
      </c>
      <c r="D2" s="18">
        <v>43144</v>
      </c>
      <c r="E2" s="12">
        <v>-22.437733999999999</v>
      </c>
      <c r="F2" s="12">
        <v>31.077832999999998</v>
      </c>
      <c r="G2" s="12" t="s">
        <v>149</v>
      </c>
      <c r="H2" s="12" t="s">
        <v>96</v>
      </c>
      <c r="I2" s="15" t="s">
        <v>132</v>
      </c>
      <c r="K2" s="12" t="s">
        <v>139</v>
      </c>
      <c r="L2" s="12" t="s">
        <v>173</v>
      </c>
    </row>
    <row r="3" spans="1:12" x14ac:dyDescent="0.25">
      <c r="A3" s="21" t="s">
        <v>83</v>
      </c>
      <c r="B3" s="21" t="s">
        <v>84</v>
      </c>
      <c r="C3" s="26">
        <v>32051</v>
      </c>
      <c r="D3" s="24">
        <v>43113</v>
      </c>
      <c r="E3" s="21">
        <v>-22.768514</v>
      </c>
      <c r="F3" s="21">
        <v>30.889258000000002</v>
      </c>
      <c r="G3" s="21" t="s">
        <v>150</v>
      </c>
      <c r="H3" s="21" t="s">
        <v>10</v>
      </c>
      <c r="I3" s="25" t="s">
        <v>130</v>
      </c>
      <c r="J3" s="21"/>
      <c r="K3" s="21" t="s">
        <v>138</v>
      </c>
      <c r="L3" s="21" t="s">
        <v>174</v>
      </c>
    </row>
    <row r="4" spans="1:12" x14ac:dyDescent="0.25">
      <c r="A4" s="12" t="s">
        <v>121</v>
      </c>
      <c r="B4" s="12" t="s">
        <v>122</v>
      </c>
      <c r="C4" s="18">
        <v>22190</v>
      </c>
      <c r="D4" s="18">
        <v>43132</v>
      </c>
      <c r="E4" s="12">
        <v>-22.838542</v>
      </c>
      <c r="F4" s="12">
        <v>31.237093000000002</v>
      </c>
      <c r="G4" s="12" t="s">
        <v>151</v>
      </c>
      <c r="H4" s="12" t="s">
        <v>123</v>
      </c>
      <c r="I4" s="15" t="s">
        <v>132</v>
      </c>
      <c r="K4" s="12" t="s">
        <v>139</v>
      </c>
      <c r="L4" s="12" t="s">
        <v>175</v>
      </c>
    </row>
    <row r="5" spans="1:12" x14ac:dyDescent="0.25">
      <c r="A5" s="12" t="s">
        <v>91</v>
      </c>
      <c r="B5" s="12" t="s">
        <v>92</v>
      </c>
      <c r="C5" s="14">
        <v>30590</v>
      </c>
      <c r="D5" s="14">
        <v>41306</v>
      </c>
      <c r="E5" s="12">
        <v>-22.950966999999999</v>
      </c>
      <c r="F5" s="12">
        <v>31.233744000000002</v>
      </c>
      <c r="G5" s="12" t="s">
        <v>152</v>
      </c>
      <c r="H5" s="12" t="s">
        <v>93</v>
      </c>
      <c r="I5" s="15" t="s">
        <v>132</v>
      </c>
      <c r="K5" s="12" t="s">
        <v>139</v>
      </c>
      <c r="L5" s="12" t="s">
        <v>175</v>
      </c>
    </row>
    <row r="6" spans="1:12" s="21" customFormat="1" x14ac:dyDescent="0.25">
      <c r="A6" s="21" t="s">
        <v>107</v>
      </c>
      <c r="B6" s="21" t="s">
        <v>108</v>
      </c>
      <c r="C6" s="22">
        <v>30590</v>
      </c>
      <c r="D6" s="22">
        <v>33878</v>
      </c>
      <c r="E6" s="21">
        <v>-23.042705000000002</v>
      </c>
      <c r="F6" s="21">
        <v>31.149792000000001</v>
      </c>
      <c r="G6" s="21" t="s">
        <v>153</v>
      </c>
      <c r="H6" s="21" t="s">
        <v>109</v>
      </c>
      <c r="I6" s="23" t="s">
        <v>132</v>
      </c>
      <c r="K6" s="21" t="s">
        <v>139</v>
      </c>
      <c r="L6" s="21" t="s">
        <v>175</v>
      </c>
    </row>
    <row r="7" spans="1:12" x14ac:dyDescent="0.25">
      <c r="A7" s="12" t="s">
        <v>117</v>
      </c>
      <c r="B7" s="12" t="s">
        <v>118</v>
      </c>
      <c r="C7" s="14">
        <v>30985</v>
      </c>
      <c r="D7" s="14">
        <v>41312</v>
      </c>
      <c r="E7" s="12">
        <v>-23.143270000000001</v>
      </c>
      <c r="F7" s="12">
        <v>31.462620000000001</v>
      </c>
      <c r="G7" s="12" t="s">
        <v>154</v>
      </c>
      <c r="H7" s="12" t="s">
        <v>13</v>
      </c>
      <c r="I7" s="15" t="s">
        <v>132</v>
      </c>
      <c r="K7" s="12" t="s">
        <v>138</v>
      </c>
      <c r="L7" s="12" t="s">
        <v>173</v>
      </c>
    </row>
    <row r="8" spans="1:12" x14ac:dyDescent="0.25">
      <c r="A8" s="12" t="s">
        <v>119</v>
      </c>
      <c r="B8" s="12" t="s">
        <v>120</v>
      </c>
      <c r="C8" s="14">
        <v>30590</v>
      </c>
      <c r="D8" s="18">
        <v>43132</v>
      </c>
      <c r="E8" s="12">
        <v>-23.21528</v>
      </c>
      <c r="F8" s="12">
        <v>31.22</v>
      </c>
      <c r="G8" s="12" t="s">
        <v>155</v>
      </c>
      <c r="H8" s="12" t="s">
        <v>13</v>
      </c>
      <c r="I8" s="15" t="s">
        <v>132</v>
      </c>
      <c r="K8" s="12" t="s">
        <v>138</v>
      </c>
      <c r="L8" s="12" t="s">
        <v>174</v>
      </c>
    </row>
    <row r="9" spans="1:12" x14ac:dyDescent="0.25">
      <c r="A9" s="12" t="s">
        <v>127</v>
      </c>
      <c r="B9" s="12" t="s">
        <v>128</v>
      </c>
      <c r="C9" s="14">
        <v>30956</v>
      </c>
      <c r="D9" s="18">
        <v>43132</v>
      </c>
      <c r="E9" s="12">
        <v>-23.526221</v>
      </c>
      <c r="F9" s="12">
        <v>31.397727</v>
      </c>
      <c r="G9" s="12" t="s">
        <v>158</v>
      </c>
      <c r="H9" s="12" t="s">
        <v>129</v>
      </c>
      <c r="I9" s="15" t="s">
        <v>132</v>
      </c>
      <c r="K9" s="12" t="s">
        <v>139</v>
      </c>
      <c r="L9" s="12" t="s">
        <v>175</v>
      </c>
    </row>
    <row r="10" spans="1:12" x14ac:dyDescent="0.25">
      <c r="A10" s="12" t="s">
        <v>69</v>
      </c>
      <c r="B10" s="12" t="s">
        <v>70</v>
      </c>
      <c r="C10" s="14">
        <v>32439</v>
      </c>
      <c r="D10" s="14">
        <v>42888</v>
      </c>
      <c r="E10" s="12">
        <v>-23.702172999999998</v>
      </c>
      <c r="F10" s="12">
        <v>31.216619999999999</v>
      </c>
      <c r="G10" s="12" t="s">
        <v>156</v>
      </c>
      <c r="H10" s="12" t="s">
        <v>20</v>
      </c>
      <c r="I10" s="15" t="s">
        <v>132</v>
      </c>
      <c r="K10" s="12" t="s">
        <v>138</v>
      </c>
      <c r="L10" s="12" t="s">
        <v>174</v>
      </c>
    </row>
    <row r="11" spans="1:12" x14ac:dyDescent="0.25">
      <c r="A11" s="12" t="s">
        <v>81</v>
      </c>
      <c r="B11" s="12" t="s">
        <v>82</v>
      </c>
      <c r="C11" s="14">
        <v>30960</v>
      </c>
      <c r="D11" s="14">
        <v>42993</v>
      </c>
      <c r="E11" s="13">
        <v>-23.838609999999999</v>
      </c>
      <c r="F11" s="13">
        <v>31.640830000000001</v>
      </c>
      <c r="G11" s="12" t="s">
        <v>157</v>
      </c>
      <c r="H11" s="12" t="s">
        <v>20</v>
      </c>
      <c r="I11" s="15" t="s">
        <v>132</v>
      </c>
      <c r="K11" s="12" t="s">
        <v>138</v>
      </c>
      <c r="L11" s="12" t="s">
        <v>173</v>
      </c>
    </row>
    <row r="12" spans="1:12" x14ac:dyDescent="0.25">
      <c r="A12" s="12" t="s">
        <v>103</v>
      </c>
      <c r="B12" s="12" t="s">
        <v>104</v>
      </c>
      <c r="C12" s="20">
        <v>34628</v>
      </c>
      <c r="D12" s="18">
        <v>43198</v>
      </c>
      <c r="E12" s="13">
        <v>-24.056525000000001</v>
      </c>
      <c r="F12" s="13">
        <v>31.720918999999999</v>
      </c>
      <c r="G12" s="13" t="s">
        <v>159</v>
      </c>
      <c r="H12" s="12" t="s">
        <v>17</v>
      </c>
      <c r="I12" s="15" t="s">
        <v>132</v>
      </c>
      <c r="K12" s="12" t="s">
        <v>138</v>
      </c>
      <c r="L12" s="12" t="s">
        <v>173</v>
      </c>
    </row>
    <row r="13" spans="1:12" x14ac:dyDescent="0.25">
      <c r="A13" s="12" t="s">
        <v>105</v>
      </c>
      <c r="B13" s="12" t="s">
        <v>106</v>
      </c>
      <c r="C13" s="14">
        <v>32051</v>
      </c>
      <c r="D13" s="18">
        <v>43195</v>
      </c>
      <c r="E13" s="13">
        <v>-24.066279999999999</v>
      </c>
      <c r="F13" s="12">
        <v>31.24288</v>
      </c>
      <c r="G13" s="12" t="s">
        <v>160</v>
      </c>
      <c r="H13" s="12" t="s">
        <v>17</v>
      </c>
      <c r="I13" s="16" t="s">
        <v>133</v>
      </c>
      <c r="J13" s="12" t="s">
        <v>135</v>
      </c>
      <c r="K13" s="12" t="s">
        <v>138</v>
      </c>
      <c r="L13" s="12" t="s">
        <v>174</v>
      </c>
    </row>
    <row r="14" spans="1:12" x14ac:dyDescent="0.25">
      <c r="A14" s="12" t="s">
        <v>124</v>
      </c>
      <c r="B14" s="12" t="s">
        <v>125</v>
      </c>
      <c r="C14" s="14">
        <v>32417</v>
      </c>
      <c r="D14" s="18">
        <v>43221</v>
      </c>
      <c r="E14" s="12">
        <v>-24.231000000000002</v>
      </c>
      <c r="F14" s="12">
        <v>31.634</v>
      </c>
      <c r="G14" s="12" t="s">
        <v>161</v>
      </c>
      <c r="H14" s="12" t="s">
        <v>126</v>
      </c>
      <c r="I14" s="15" t="s">
        <v>132</v>
      </c>
      <c r="K14" s="12" t="s">
        <v>139</v>
      </c>
      <c r="L14" s="12" t="s">
        <v>175</v>
      </c>
    </row>
    <row r="15" spans="1:12" x14ac:dyDescent="0.25">
      <c r="A15" s="12" t="s">
        <v>100</v>
      </c>
      <c r="B15" s="12" t="s">
        <v>101</v>
      </c>
      <c r="C15" s="14">
        <v>22190</v>
      </c>
      <c r="D15" s="14">
        <v>43009</v>
      </c>
      <c r="E15" s="12">
        <v>-24.449722000000001</v>
      </c>
      <c r="F15" s="12">
        <v>31.976944</v>
      </c>
      <c r="G15" s="12" t="s">
        <v>162</v>
      </c>
      <c r="H15" s="12" t="s">
        <v>102</v>
      </c>
      <c r="I15" s="15" t="s">
        <v>132</v>
      </c>
      <c r="K15" s="12" t="s">
        <v>139</v>
      </c>
      <c r="L15" s="12" t="s">
        <v>173</v>
      </c>
    </row>
    <row r="16" spans="1:12" s="21" customFormat="1" x14ac:dyDescent="0.25">
      <c r="A16" s="21" t="s">
        <v>114</v>
      </c>
      <c r="B16" s="21" t="s">
        <v>115</v>
      </c>
      <c r="C16" s="24">
        <v>24776</v>
      </c>
      <c r="D16" s="24">
        <v>43237</v>
      </c>
      <c r="E16" s="21">
        <v>-24.770028</v>
      </c>
      <c r="F16" s="21">
        <v>31.388611000000001</v>
      </c>
      <c r="G16" s="21" t="s">
        <v>163</v>
      </c>
      <c r="H16" s="21" t="s">
        <v>116</v>
      </c>
      <c r="I16" s="25" t="s">
        <v>130</v>
      </c>
      <c r="J16" s="21" t="s">
        <v>136</v>
      </c>
      <c r="K16" s="21" t="s">
        <v>139</v>
      </c>
      <c r="L16" s="21" t="s">
        <v>174</v>
      </c>
    </row>
    <row r="17" spans="1:12" x14ac:dyDescent="0.25">
      <c r="A17" s="12" t="s">
        <v>110</v>
      </c>
      <c r="B17" s="12" t="s">
        <v>111</v>
      </c>
      <c r="C17" s="20">
        <v>33147</v>
      </c>
      <c r="D17" s="18">
        <v>43183</v>
      </c>
      <c r="E17" s="12">
        <v>-24.968471999999998</v>
      </c>
      <c r="F17" s="12">
        <v>31.515416999999999</v>
      </c>
      <c r="G17" s="12" t="s">
        <v>164</v>
      </c>
      <c r="H17" s="12" t="s">
        <v>26</v>
      </c>
      <c r="I17" s="16" t="s">
        <v>133</v>
      </c>
      <c r="J17" s="12" t="s">
        <v>135</v>
      </c>
      <c r="K17" s="12" t="s">
        <v>138</v>
      </c>
      <c r="L17" s="12" t="s">
        <v>174</v>
      </c>
    </row>
    <row r="18" spans="1:12" x14ac:dyDescent="0.25">
      <c r="A18" s="12" t="s">
        <v>112</v>
      </c>
      <c r="B18" s="12" t="s">
        <v>113</v>
      </c>
      <c r="C18" s="14">
        <v>31686</v>
      </c>
      <c r="D18" s="18">
        <v>43252</v>
      </c>
      <c r="E18" s="12">
        <v>-25.149528</v>
      </c>
      <c r="F18" s="12">
        <v>31.940667000000001</v>
      </c>
      <c r="G18" s="12" t="s">
        <v>165</v>
      </c>
      <c r="H18" s="12" t="s">
        <v>26</v>
      </c>
      <c r="I18" s="15" t="s">
        <v>132</v>
      </c>
      <c r="K18" s="12" t="s">
        <v>138</v>
      </c>
      <c r="L18" s="12" t="s">
        <v>173</v>
      </c>
    </row>
    <row r="19" spans="1:12" x14ac:dyDescent="0.25">
      <c r="A19" s="12" t="s">
        <v>97</v>
      </c>
      <c r="B19" s="12" t="s">
        <v>98</v>
      </c>
      <c r="C19" s="14">
        <v>32782</v>
      </c>
      <c r="D19" s="18">
        <v>43225</v>
      </c>
      <c r="E19" s="12">
        <v>-25.272276999999999</v>
      </c>
      <c r="F19" s="12">
        <v>31.256181000000002</v>
      </c>
      <c r="G19" s="12" t="s">
        <v>166</v>
      </c>
      <c r="H19" s="12" t="s">
        <v>99</v>
      </c>
      <c r="I19" s="16" t="s">
        <v>133</v>
      </c>
      <c r="K19" s="12" t="s">
        <v>139</v>
      </c>
      <c r="L19" s="12" t="s">
        <v>174</v>
      </c>
    </row>
    <row r="20" spans="1:12" x14ac:dyDescent="0.25">
      <c r="A20" s="12" t="s">
        <v>88</v>
      </c>
      <c r="B20" s="12" t="s">
        <v>89</v>
      </c>
      <c r="C20" s="14">
        <v>22190</v>
      </c>
      <c r="D20" s="20">
        <v>35462</v>
      </c>
      <c r="E20" s="12">
        <v>-25.278388</v>
      </c>
      <c r="F20" s="12">
        <v>31.622581</v>
      </c>
      <c r="G20" s="12" t="s">
        <v>167</v>
      </c>
      <c r="H20" s="12" t="s">
        <v>90</v>
      </c>
      <c r="I20" s="15" t="s">
        <v>132</v>
      </c>
      <c r="K20" s="12" t="s">
        <v>139</v>
      </c>
      <c r="L20" s="12" t="s">
        <v>174</v>
      </c>
    </row>
    <row r="21" spans="1:12" x14ac:dyDescent="0.25">
      <c r="A21" s="12" t="s">
        <v>77</v>
      </c>
      <c r="B21" s="12" t="s">
        <v>78</v>
      </c>
      <c r="C21" s="18">
        <v>22206</v>
      </c>
      <c r="D21" s="18">
        <v>43203</v>
      </c>
      <c r="E21" s="12">
        <v>-25.363861</v>
      </c>
      <c r="F21" s="12">
        <v>31.955722000000002</v>
      </c>
      <c r="G21" s="12" t="s">
        <v>169</v>
      </c>
      <c r="H21" s="12" t="s">
        <v>23</v>
      </c>
      <c r="I21" s="16" t="s">
        <v>133</v>
      </c>
      <c r="K21" s="12" t="s">
        <v>138</v>
      </c>
      <c r="L21" s="12" t="s">
        <v>173</v>
      </c>
    </row>
    <row r="22" spans="1:12" x14ac:dyDescent="0.25">
      <c r="A22" s="12" t="s">
        <v>74</v>
      </c>
      <c r="B22" s="12" t="s">
        <v>75</v>
      </c>
      <c r="C22" s="14">
        <v>31350</v>
      </c>
      <c r="D22" s="18">
        <v>43202</v>
      </c>
      <c r="E22" s="12">
        <v>-25.398889</v>
      </c>
      <c r="F22" s="12">
        <v>31.610555999999999</v>
      </c>
      <c r="G22" s="12" t="s">
        <v>168</v>
      </c>
      <c r="H22" s="12" t="s">
        <v>23</v>
      </c>
      <c r="I22" s="16" t="s">
        <v>133</v>
      </c>
      <c r="K22" s="12" t="s">
        <v>138</v>
      </c>
      <c r="L22" s="12" t="s">
        <v>174</v>
      </c>
    </row>
    <row r="23" spans="1:12" s="21" customFormat="1" x14ac:dyDescent="0.25">
      <c r="A23" s="21" t="s">
        <v>85</v>
      </c>
      <c r="B23" s="21" t="s">
        <v>86</v>
      </c>
      <c r="C23" s="22">
        <v>31321</v>
      </c>
      <c r="D23" s="22">
        <v>35339</v>
      </c>
      <c r="E23" s="21">
        <v>-25.425599999999999</v>
      </c>
      <c r="F23" s="21">
        <v>31.450908999999999</v>
      </c>
      <c r="G23" s="21" t="s">
        <v>170</v>
      </c>
      <c r="H23" s="21" t="s">
        <v>87</v>
      </c>
      <c r="I23" s="23" t="s">
        <v>132</v>
      </c>
      <c r="J23" s="21" t="s">
        <v>146</v>
      </c>
      <c r="K23" s="21" t="s">
        <v>139</v>
      </c>
      <c r="L23" s="21" t="s">
        <v>174</v>
      </c>
    </row>
    <row r="24" spans="1:12" s="21" customFormat="1" x14ac:dyDescent="0.25">
      <c r="A24" s="21" t="s">
        <v>71</v>
      </c>
      <c r="B24" s="21" t="s">
        <v>72</v>
      </c>
      <c r="C24" s="26">
        <v>30245</v>
      </c>
      <c r="D24" s="24">
        <v>43203</v>
      </c>
      <c r="E24" s="21">
        <v>-25.436610000000002</v>
      </c>
      <c r="F24" s="21">
        <v>31.982444000000001</v>
      </c>
      <c r="G24" s="21" t="s">
        <v>171</v>
      </c>
      <c r="H24" s="21" t="s">
        <v>73</v>
      </c>
      <c r="I24" s="27" t="s">
        <v>133</v>
      </c>
      <c r="K24" s="21" t="s">
        <v>138</v>
      </c>
      <c r="L24" s="21" t="s">
        <v>173</v>
      </c>
    </row>
    <row r="25" spans="1:12" x14ac:dyDescent="0.25">
      <c r="A25" s="12" t="s">
        <v>79</v>
      </c>
      <c r="B25" s="12" t="s">
        <v>80</v>
      </c>
      <c r="C25" s="18">
        <v>21848</v>
      </c>
      <c r="D25" s="20">
        <v>36010</v>
      </c>
      <c r="E25" s="12">
        <v>-25.438376999999999</v>
      </c>
      <c r="F25" s="12">
        <v>31.634525</v>
      </c>
      <c r="G25" s="12" t="s">
        <v>170</v>
      </c>
      <c r="H25" s="12" t="s">
        <v>23</v>
      </c>
      <c r="I25" s="16" t="s">
        <v>133</v>
      </c>
      <c r="K25" s="12" t="s">
        <v>138</v>
      </c>
      <c r="L25" s="12" t="s">
        <v>174</v>
      </c>
    </row>
    <row r="26" spans="1:12" s="21" customFormat="1" x14ac:dyDescent="0.25">
      <c r="A26" s="21" t="s">
        <v>67</v>
      </c>
      <c r="B26" s="21" t="s">
        <v>68</v>
      </c>
      <c r="C26" s="26">
        <v>39017</v>
      </c>
      <c r="D26" s="18">
        <v>43201</v>
      </c>
      <c r="E26" s="21">
        <v>-25.497861</v>
      </c>
      <c r="F26" s="21">
        <v>31.476082999999999</v>
      </c>
      <c r="G26" s="21" t="s">
        <v>170</v>
      </c>
      <c r="H26" s="21" t="s">
        <v>23</v>
      </c>
      <c r="I26" s="27" t="s">
        <v>133</v>
      </c>
      <c r="K26" s="21" t="s">
        <v>138</v>
      </c>
      <c r="L26" s="21" t="s">
        <v>174</v>
      </c>
    </row>
  </sheetData>
  <autoFilter ref="A1:L26" xr:uid="{0DE9A648-0592-4CB0-BE40-5EED190D8908}"/>
  <sortState xmlns:xlrd2="http://schemas.microsoft.com/office/spreadsheetml/2017/richdata2" ref="A2:K30">
    <sortCondition descending="1" ref="E1"/>
  </sortState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00421-09B5-4B65-B178-64C730B88A42}">
  <dimension ref="A1:M20"/>
  <sheetViews>
    <sheetView tabSelected="1" zoomScale="90" zoomScaleNormal="90" workbookViewId="0">
      <selection activeCell="B1" sqref="B1:G20"/>
    </sheetView>
  </sheetViews>
  <sheetFormatPr defaultRowHeight="15" x14ac:dyDescent="0.25"/>
  <cols>
    <col min="1" max="1" width="12.28515625" bestFit="1" customWidth="1"/>
    <col min="2" max="2" width="54.85546875" bestFit="1" customWidth="1"/>
    <col min="3" max="4" width="11.5703125" bestFit="1" customWidth="1"/>
    <col min="6" max="6" width="10.7109375" style="12" bestFit="1" customWidth="1"/>
    <col min="7" max="7" width="10" bestFit="1" customWidth="1"/>
    <col min="8" max="8" width="10.85546875" bestFit="1" customWidth="1"/>
    <col min="9" max="9" width="17.85546875" bestFit="1" customWidth="1"/>
    <col min="10" max="10" width="9" bestFit="1" customWidth="1"/>
    <col min="11" max="11" width="25" bestFit="1" customWidth="1"/>
    <col min="12" max="12" width="14.140625" bestFit="1" customWidth="1"/>
    <col min="13" max="13" width="10.140625" bestFit="1" customWidth="1"/>
  </cols>
  <sheetData>
    <row r="1" spans="1:13" x14ac:dyDescent="0.25">
      <c r="A1" s="11" t="s">
        <v>62</v>
      </c>
      <c r="B1" s="11" t="s">
        <v>63</v>
      </c>
      <c r="C1" s="11" t="s">
        <v>64</v>
      </c>
      <c r="D1" s="11" t="s">
        <v>76</v>
      </c>
      <c r="E1" s="11" t="s">
        <v>225</v>
      </c>
      <c r="F1" s="11" t="s">
        <v>65</v>
      </c>
      <c r="G1" s="11" t="s">
        <v>66</v>
      </c>
      <c r="H1" s="11" t="s">
        <v>148</v>
      </c>
      <c r="I1" s="11" t="s">
        <v>0</v>
      </c>
      <c r="J1" s="11" t="s">
        <v>131</v>
      </c>
      <c r="K1" s="11" t="s">
        <v>134</v>
      </c>
      <c r="L1" s="11" t="s">
        <v>137</v>
      </c>
      <c r="M1" s="11" t="s">
        <v>172</v>
      </c>
    </row>
    <row r="2" spans="1:13" x14ac:dyDescent="0.25">
      <c r="A2" s="15" t="s">
        <v>94</v>
      </c>
      <c r="B2" s="12" t="s">
        <v>95</v>
      </c>
      <c r="C2" s="14">
        <v>32417</v>
      </c>
      <c r="D2" s="18">
        <v>43144</v>
      </c>
      <c r="E2">
        <f t="shared" ref="E2:E20" si="0">D2-C2</f>
        <v>10727</v>
      </c>
      <c r="F2" s="12">
        <v>-22.437733999999999</v>
      </c>
      <c r="G2" s="12">
        <v>31.077832999999998</v>
      </c>
      <c r="H2" s="12" t="s">
        <v>149</v>
      </c>
      <c r="I2" s="12" t="s">
        <v>96</v>
      </c>
      <c r="J2" s="15" t="s">
        <v>132</v>
      </c>
      <c r="K2" s="12"/>
      <c r="L2" s="12" t="s">
        <v>139</v>
      </c>
      <c r="M2" s="12" t="s">
        <v>173</v>
      </c>
    </row>
    <row r="3" spans="1:13" x14ac:dyDescent="0.25">
      <c r="A3" s="16" t="s">
        <v>121</v>
      </c>
      <c r="B3" s="12" t="s">
        <v>122</v>
      </c>
      <c r="C3" s="18">
        <v>22190</v>
      </c>
      <c r="D3" s="18">
        <v>43132</v>
      </c>
      <c r="E3">
        <f t="shared" si="0"/>
        <v>20942</v>
      </c>
      <c r="F3" s="12">
        <v>-22.838542</v>
      </c>
      <c r="G3" s="12">
        <v>31.237093000000002</v>
      </c>
      <c r="H3" s="12" t="s">
        <v>151</v>
      </c>
      <c r="I3" s="12" t="s">
        <v>123</v>
      </c>
      <c r="J3" s="15" t="s">
        <v>132</v>
      </c>
      <c r="K3" s="12"/>
      <c r="L3" s="12" t="s">
        <v>139</v>
      </c>
      <c r="M3" s="12" t="s">
        <v>175</v>
      </c>
    </row>
    <row r="4" spans="1:13" x14ac:dyDescent="0.25">
      <c r="A4" s="16" t="s">
        <v>91</v>
      </c>
      <c r="B4" s="12" t="s">
        <v>92</v>
      </c>
      <c r="C4" s="14">
        <v>30590</v>
      </c>
      <c r="D4" s="14">
        <v>41306</v>
      </c>
      <c r="E4">
        <f t="shared" si="0"/>
        <v>10716</v>
      </c>
      <c r="F4" s="12">
        <v>-22.950966999999999</v>
      </c>
      <c r="G4" s="12">
        <v>31.233744000000002</v>
      </c>
      <c r="H4" s="12" t="s">
        <v>152</v>
      </c>
      <c r="I4" s="12" t="s">
        <v>93</v>
      </c>
      <c r="J4" s="15" t="s">
        <v>132</v>
      </c>
      <c r="K4" s="12"/>
      <c r="L4" s="12" t="s">
        <v>139</v>
      </c>
      <c r="M4" s="12" t="s">
        <v>175</v>
      </c>
    </row>
    <row r="5" spans="1:13" x14ac:dyDescent="0.25">
      <c r="A5" s="15" t="s">
        <v>117</v>
      </c>
      <c r="B5" s="12" t="s">
        <v>118</v>
      </c>
      <c r="C5" s="14">
        <v>30985</v>
      </c>
      <c r="D5" s="14">
        <v>41312</v>
      </c>
      <c r="E5">
        <f t="shared" si="0"/>
        <v>10327</v>
      </c>
      <c r="F5" s="12">
        <v>-23.143270000000001</v>
      </c>
      <c r="G5" s="12">
        <v>31.462620000000001</v>
      </c>
      <c r="H5" s="12" t="s">
        <v>154</v>
      </c>
      <c r="I5" s="12" t="s">
        <v>13</v>
      </c>
      <c r="J5" s="15" t="s">
        <v>132</v>
      </c>
      <c r="K5" s="12"/>
      <c r="L5" s="12" t="s">
        <v>138</v>
      </c>
      <c r="M5" s="12" t="s">
        <v>173</v>
      </c>
    </row>
    <row r="6" spans="1:13" x14ac:dyDescent="0.25">
      <c r="A6" s="15" t="s">
        <v>119</v>
      </c>
      <c r="B6" s="12" t="s">
        <v>120</v>
      </c>
      <c r="C6" s="14">
        <v>30590</v>
      </c>
      <c r="D6" s="18">
        <v>43132</v>
      </c>
      <c r="E6">
        <f t="shared" si="0"/>
        <v>12542</v>
      </c>
      <c r="F6" s="12">
        <v>-23.21528</v>
      </c>
      <c r="G6" s="12">
        <v>31.22</v>
      </c>
      <c r="H6" s="12" t="s">
        <v>155</v>
      </c>
      <c r="I6" s="12" t="s">
        <v>13</v>
      </c>
      <c r="J6" s="15" t="s">
        <v>132</v>
      </c>
      <c r="K6" s="12"/>
      <c r="L6" s="12" t="s">
        <v>138</v>
      </c>
      <c r="M6" s="12" t="s">
        <v>174</v>
      </c>
    </row>
    <row r="7" spans="1:13" x14ac:dyDescent="0.25">
      <c r="A7" s="12" t="s">
        <v>127</v>
      </c>
      <c r="B7" s="12" t="s">
        <v>128</v>
      </c>
      <c r="C7" s="14">
        <v>30956</v>
      </c>
      <c r="D7" s="18">
        <v>43132</v>
      </c>
      <c r="E7">
        <f t="shared" si="0"/>
        <v>12176</v>
      </c>
      <c r="F7" s="12">
        <v>-23.526221</v>
      </c>
      <c r="G7" s="12">
        <v>31.397727</v>
      </c>
      <c r="H7" s="12" t="s">
        <v>158</v>
      </c>
      <c r="I7" s="12" t="s">
        <v>129</v>
      </c>
      <c r="J7" s="15" t="s">
        <v>132</v>
      </c>
      <c r="K7" s="12"/>
      <c r="L7" s="12" t="s">
        <v>139</v>
      </c>
      <c r="M7" s="12" t="s">
        <v>175</v>
      </c>
    </row>
    <row r="8" spans="1:13" x14ac:dyDescent="0.25">
      <c r="A8" s="15" t="s">
        <v>69</v>
      </c>
      <c r="B8" s="12" t="s">
        <v>70</v>
      </c>
      <c r="C8" s="14">
        <v>32439</v>
      </c>
      <c r="D8" s="14">
        <v>42888</v>
      </c>
      <c r="E8">
        <f t="shared" si="0"/>
        <v>10449</v>
      </c>
      <c r="F8" s="12">
        <v>-23.702172999999998</v>
      </c>
      <c r="G8" s="12">
        <v>31.216619999999999</v>
      </c>
      <c r="H8" s="12" t="s">
        <v>156</v>
      </c>
      <c r="I8" s="12" t="s">
        <v>20</v>
      </c>
      <c r="J8" s="15" t="s">
        <v>132</v>
      </c>
      <c r="K8" s="12"/>
      <c r="L8" s="12" t="s">
        <v>138</v>
      </c>
      <c r="M8" s="12" t="s">
        <v>174</v>
      </c>
    </row>
    <row r="9" spans="1:13" x14ac:dyDescent="0.25">
      <c r="A9" s="15" t="s">
        <v>81</v>
      </c>
      <c r="B9" s="12" t="s">
        <v>82</v>
      </c>
      <c r="C9" s="14">
        <v>30960</v>
      </c>
      <c r="D9" s="14">
        <v>42993</v>
      </c>
      <c r="E9">
        <f t="shared" si="0"/>
        <v>12033</v>
      </c>
      <c r="F9" s="13">
        <v>-23.838609999999999</v>
      </c>
      <c r="G9" s="13">
        <v>31.640830000000001</v>
      </c>
      <c r="H9" s="12" t="s">
        <v>157</v>
      </c>
      <c r="I9" s="12" t="s">
        <v>20</v>
      </c>
      <c r="J9" s="15" t="s">
        <v>132</v>
      </c>
      <c r="K9" s="12"/>
      <c r="L9" s="12" t="s">
        <v>138</v>
      </c>
      <c r="M9" s="12" t="s">
        <v>173</v>
      </c>
    </row>
    <row r="10" spans="1:13" x14ac:dyDescent="0.25">
      <c r="A10" s="15" t="s">
        <v>103</v>
      </c>
      <c r="B10" s="12" t="s">
        <v>104</v>
      </c>
      <c r="C10" s="20">
        <v>34628</v>
      </c>
      <c r="D10" s="18">
        <v>43198</v>
      </c>
      <c r="E10">
        <f t="shared" si="0"/>
        <v>8570</v>
      </c>
      <c r="F10" s="13">
        <v>-24.056525000000001</v>
      </c>
      <c r="G10" s="13">
        <v>31.720918999999999</v>
      </c>
      <c r="H10" s="13" t="s">
        <v>159</v>
      </c>
      <c r="I10" s="12" t="s">
        <v>17</v>
      </c>
      <c r="J10" s="15" t="s">
        <v>132</v>
      </c>
      <c r="K10" s="12"/>
      <c r="L10" s="12" t="s">
        <v>138</v>
      </c>
      <c r="M10" s="12" t="s">
        <v>173</v>
      </c>
    </row>
    <row r="11" spans="1:13" x14ac:dyDescent="0.25">
      <c r="A11" s="15" t="s">
        <v>105</v>
      </c>
      <c r="B11" s="12" t="s">
        <v>106</v>
      </c>
      <c r="C11" s="14">
        <v>32051</v>
      </c>
      <c r="D11" s="18">
        <v>43195</v>
      </c>
      <c r="E11">
        <f t="shared" si="0"/>
        <v>11144</v>
      </c>
      <c r="F11" s="13">
        <v>-24.066279999999999</v>
      </c>
      <c r="G11" s="12">
        <v>31.24288</v>
      </c>
      <c r="H11" s="12" t="s">
        <v>160</v>
      </c>
      <c r="I11" s="12" t="s">
        <v>17</v>
      </c>
      <c r="J11" s="16" t="s">
        <v>133</v>
      </c>
      <c r="K11" s="12" t="s">
        <v>135</v>
      </c>
      <c r="L11" s="12" t="s">
        <v>138</v>
      </c>
      <c r="M11" s="12" t="s">
        <v>174</v>
      </c>
    </row>
    <row r="12" spans="1:13" x14ac:dyDescent="0.25">
      <c r="A12" s="12" t="s">
        <v>124</v>
      </c>
      <c r="B12" s="12" t="s">
        <v>125</v>
      </c>
      <c r="C12" s="14">
        <v>32417</v>
      </c>
      <c r="D12" s="18">
        <v>43221</v>
      </c>
      <c r="E12">
        <f t="shared" si="0"/>
        <v>10804</v>
      </c>
      <c r="F12" s="12">
        <v>-24.231000000000002</v>
      </c>
      <c r="G12" s="12">
        <v>31.634</v>
      </c>
      <c r="H12" s="12" t="s">
        <v>161</v>
      </c>
      <c r="I12" s="12" t="s">
        <v>126</v>
      </c>
      <c r="J12" s="15" t="s">
        <v>132</v>
      </c>
      <c r="K12" s="12"/>
      <c r="L12" s="12" t="s">
        <v>139</v>
      </c>
      <c r="M12" s="12" t="s">
        <v>175</v>
      </c>
    </row>
    <row r="13" spans="1:13" x14ac:dyDescent="0.25">
      <c r="A13" s="16" t="s">
        <v>100</v>
      </c>
      <c r="B13" s="12" t="s">
        <v>101</v>
      </c>
      <c r="C13" s="14">
        <v>22190</v>
      </c>
      <c r="D13" s="14">
        <v>43009</v>
      </c>
      <c r="E13">
        <f t="shared" si="0"/>
        <v>20819</v>
      </c>
      <c r="F13" s="12">
        <v>-24.449722000000001</v>
      </c>
      <c r="G13" s="12">
        <v>31.976944</v>
      </c>
      <c r="H13" s="12" t="s">
        <v>162</v>
      </c>
      <c r="I13" s="12" t="s">
        <v>102</v>
      </c>
      <c r="J13" s="15" t="s">
        <v>132</v>
      </c>
      <c r="K13" s="12"/>
      <c r="L13" s="12" t="s">
        <v>139</v>
      </c>
      <c r="M13" s="12" t="s">
        <v>173</v>
      </c>
    </row>
    <row r="14" spans="1:13" x14ac:dyDescent="0.25">
      <c r="A14" s="15" t="s">
        <v>110</v>
      </c>
      <c r="B14" s="12" t="s">
        <v>111</v>
      </c>
      <c r="C14" s="20">
        <v>33147</v>
      </c>
      <c r="D14" s="18">
        <v>43183</v>
      </c>
      <c r="E14">
        <f t="shared" si="0"/>
        <v>10036</v>
      </c>
      <c r="F14" s="12">
        <v>-24.968471999999998</v>
      </c>
      <c r="G14" s="12">
        <v>31.515416999999999</v>
      </c>
      <c r="H14" s="12" t="s">
        <v>164</v>
      </c>
      <c r="I14" s="12" t="s">
        <v>26</v>
      </c>
      <c r="J14" s="16" t="s">
        <v>133</v>
      </c>
      <c r="K14" s="12" t="s">
        <v>135</v>
      </c>
      <c r="L14" s="12" t="s">
        <v>138</v>
      </c>
      <c r="M14" s="12" t="s">
        <v>174</v>
      </c>
    </row>
    <row r="15" spans="1:13" x14ac:dyDescent="0.25">
      <c r="A15" s="15" t="s">
        <v>112</v>
      </c>
      <c r="B15" s="12" t="s">
        <v>113</v>
      </c>
      <c r="C15" s="14">
        <v>31686</v>
      </c>
      <c r="D15" s="18">
        <v>43252</v>
      </c>
      <c r="E15">
        <f t="shared" si="0"/>
        <v>11566</v>
      </c>
      <c r="F15" s="12">
        <v>-25.149528</v>
      </c>
      <c r="G15" s="12">
        <v>31.940667000000001</v>
      </c>
      <c r="H15" s="12" t="s">
        <v>165</v>
      </c>
      <c r="I15" s="12" t="s">
        <v>26</v>
      </c>
      <c r="J15" s="15" t="s">
        <v>132</v>
      </c>
      <c r="K15" s="12"/>
      <c r="L15" s="12" t="s">
        <v>138</v>
      </c>
      <c r="M15" s="12" t="s">
        <v>173</v>
      </c>
    </row>
    <row r="16" spans="1:13" x14ac:dyDescent="0.25">
      <c r="A16" s="12" t="s">
        <v>97</v>
      </c>
      <c r="B16" s="12" t="s">
        <v>98</v>
      </c>
      <c r="C16" s="14">
        <v>32782</v>
      </c>
      <c r="D16" s="18">
        <v>43225</v>
      </c>
      <c r="E16">
        <f t="shared" si="0"/>
        <v>10443</v>
      </c>
      <c r="F16" s="12">
        <v>-25.272276999999999</v>
      </c>
      <c r="G16" s="12">
        <v>31.256181000000002</v>
      </c>
      <c r="H16" s="12" t="s">
        <v>166</v>
      </c>
      <c r="I16" s="12" t="s">
        <v>99</v>
      </c>
      <c r="J16" s="16" t="s">
        <v>133</v>
      </c>
      <c r="K16" s="12"/>
      <c r="L16" s="12" t="s">
        <v>139</v>
      </c>
      <c r="M16" s="12" t="s">
        <v>174</v>
      </c>
    </row>
    <row r="17" spans="1:13" x14ac:dyDescent="0.25">
      <c r="A17" s="16" t="s">
        <v>88</v>
      </c>
      <c r="B17" s="12" t="s">
        <v>89</v>
      </c>
      <c r="C17" s="14">
        <v>22190</v>
      </c>
      <c r="D17" s="20">
        <v>35462</v>
      </c>
      <c r="E17">
        <f t="shared" si="0"/>
        <v>13272</v>
      </c>
      <c r="F17" s="12">
        <v>-25.278388</v>
      </c>
      <c r="G17" s="12">
        <v>31.622581</v>
      </c>
      <c r="H17" s="12" t="s">
        <v>167</v>
      </c>
      <c r="I17" s="12" t="s">
        <v>90</v>
      </c>
      <c r="J17" s="15" t="s">
        <v>132</v>
      </c>
      <c r="K17" s="12"/>
      <c r="L17" s="12" t="s">
        <v>139</v>
      </c>
      <c r="M17" s="12" t="s">
        <v>174</v>
      </c>
    </row>
    <row r="18" spans="1:13" x14ac:dyDescent="0.25">
      <c r="A18" s="15" t="s">
        <v>77</v>
      </c>
      <c r="B18" s="12" t="s">
        <v>78</v>
      </c>
      <c r="C18" s="18">
        <v>22206</v>
      </c>
      <c r="D18" s="18">
        <v>43203</v>
      </c>
      <c r="E18">
        <f t="shared" si="0"/>
        <v>20997</v>
      </c>
      <c r="F18" s="12">
        <v>-25.363861</v>
      </c>
      <c r="G18" s="12">
        <v>31.955722000000002</v>
      </c>
      <c r="H18" s="12" t="s">
        <v>169</v>
      </c>
      <c r="I18" s="12" t="s">
        <v>23</v>
      </c>
      <c r="J18" s="16" t="s">
        <v>133</v>
      </c>
      <c r="K18" s="12"/>
      <c r="L18" s="12" t="s">
        <v>138</v>
      </c>
      <c r="M18" s="12" t="s">
        <v>173</v>
      </c>
    </row>
    <row r="19" spans="1:13" x14ac:dyDescent="0.25">
      <c r="A19" s="12" t="s">
        <v>74</v>
      </c>
      <c r="B19" s="12" t="s">
        <v>75</v>
      </c>
      <c r="C19" s="14">
        <v>31350</v>
      </c>
      <c r="D19" s="18">
        <v>43202</v>
      </c>
      <c r="E19">
        <f t="shared" si="0"/>
        <v>11852</v>
      </c>
      <c r="F19" s="12">
        <v>-25.398889</v>
      </c>
      <c r="G19" s="12">
        <v>31.610555999999999</v>
      </c>
      <c r="H19" s="12" t="s">
        <v>168</v>
      </c>
      <c r="I19" s="12" t="s">
        <v>23</v>
      </c>
      <c r="J19" s="16" t="s">
        <v>133</v>
      </c>
      <c r="K19" s="12"/>
      <c r="L19" s="12" t="s">
        <v>138</v>
      </c>
      <c r="M19" s="12" t="s">
        <v>174</v>
      </c>
    </row>
    <row r="20" spans="1:13" x14ac:dyDescent="0.25">
      <c r="A20" s="12" t="s">
        <v>79</v>
      </c>
      <c r="B20" s="12" t="s">
        <v>80</v>
      </c>
      <c r="C20" s="18">
        <v>21848</v>
      </c>
      <c r="D20" s="20">
        <v>36010</v>
      </c>
      <c r="E20">
        <f t="shared" si="0"/>
        <v>14162</v>
      </c>
      <c r="F20" s="12">
        <v>-25.438376999999999</v>
      </c>
      <c r="G20" s="12">
        <v>31.634525</v>
      </c>
      <c r="H20" s="12" t="s">
        <v>170</v>
      </c>
      <c r="I20" s="12" t="s">
        <v>23</v>
      </c>
      <c r="J20" s="16" t="s">
        <v>133</v>
      </c>
      <c r="K20" s="12"/>
      <c r="L20" s="12" t="s">
        <v>138</v>
      </c>
      <c r="M20" s="12" t="s">
        <v>174</v>
      </c>
    </row>
  </sheetData>
  <autoFilter ref="A1:M20" xr:uid="{75C4915B-AB51-439C-A77E-16DABC5DC414}">
    <sortState xmlns:xlrd2="http://schemas.microsoft.com/office/spreadsheetml/2017/richdata2" ref="A2:M17">
      <sortCondition ref="E1"/>
    </sortState>
  </autoFilter>
  <sortState xmlns:xlrd2="http://schemas.microsoft.com/office/spreadsheetml/2017/richdata2" ref="A2:M18">
    <sortCondition descending="1" ref="E1"/>
  </sortState>
  <conditionalFormatting sqref="E2:E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E86C-9C22-41F3-A03B-8ED669424ADE}">
  <dimension ref="A1:AS22"/>
  <sheetViews>
    <sheetView topLeftCell="A8" zoomScaleNormal="100" workbookViewId="0">
      <selection activeCell="C7" sqref="C7"/>
    </sheetView>
  </sheetViews>
  <sheetFormatPr defaultRowHeight="12.75" x14ac:dyDescent="0.2"/>
  <cols>
    <col min="1" max="1" width="7.140625" style="124" customWidth="1"/>
    <col min="2" max="2" width="47.85546875" style="56" bestFit="1" customWidth="1"/>
    <col min="3" max="4" width="10.7109375" style="37" bestFit="1" customWidth="1"/>
    <col min="5" max="44" width="2.42578125" style="37" customWidth="1"/>
    <col min="45" max="45" width="11.42578125" style="115" bestFit="1" customWidth="1"/>
    <col min="46" max="16384" width="9.140625" style="37"/>
  </cols>
  <sheetData>
    <row r="1" spans="1:45" ht="38.25" x14ac:dyDescent="0.2">
      <c r="E1" s="168" t="s">
        <v>180</v>
      </c>
      <c r="F1" s="168"/>
      <c r="G1" s="168"/>
      <c r="H1" s="168"/>
      <c r="I1" s="168" t="s">
        <v>181</v>
      </c>
      <c r="J1" s="168"/>
      <c r="K1" s="168"/>
      <c r="L1" s="168" t="s">
        <v>182</v>
      </c>
      <c r="M1" s="168"/>
      <c r="N1" s="168"/>
      <c r="O1" s="168" t="s">
        <v>183</v>
      </c>
      <c r="P1" s="168"/>
      <c r="Q1" s="168"/>
      <c r="R1" s="168"/>
      <c r="S1" s="168" t="s">
        <v>184</v>
      </c>
      <c r="T1" s="168"/>
      <c r="U1" s="168"/>
      <c r="V1" s="168"/>
      <c r="W1" s="168"/>
      <c r="X1" s="168"/>
      <c r="Y1" s="168" t="s">
        <v>185</v>
      </c>
      <c r="Z1" s="168"/>
      <c r="AA1" s="168"/>
      <c r="AB1" s="168"/>
      <c r="AC1" s="168"/>
      <c r="AD1" s="168"/>
      <c r="AE1" s="168" t="s">
        <v>186</v>
      </c>
      <c r="AF1" s="168"/>
      <c r="AG1" s="168"/>
      <c r="AH1" s="168"/>
      <c r="AI1" s="168"/>
      <c r="AJ1" s="168" t="s">
        <v>187</v>
      </c>
      <c r="AK1" s="168"/>
      <c r="AL1" s="168"/>
      <c r="AM1" s="168"/>
      <c r="AN1" s="168"/>
      <c r="AO1" s="168"/>
      <c r="AP1" s="169" t="s">
        <v>188</v>
      </c>
      <c r="AQ1" s="170"/>
      <c r="AR1" s="171"/>
      <c r="AS1" s="113" t="s">
        <v>190</v>
      </c>
    </row>
    <row r="2" spans="1:45" s="46" customFormat="1" ht="27" thickBot="1" x14ac:dyDescent="0.25">
      <c r="A2" s="132" t="s">
        <v>62</v>
      </c>
      <c r="B2" s="36" t="s">
        <v>63</v>
      </c>
      <c r="C2" s="36" t="s">
        <v>178</v>
      </c>
      <c r="D2" s="55" t="s">
        <v>179</v>
      </c>
      <c r="E2" s="57">
        <v>1936</v>
      </c>
      <c r="F2" s="57">
        <v>1937</v>
      </c>
      <c r="G2" s="57">
        <v>1938</v>
      </c>
      <c r="H2" s="57">
        <v>1939</v>
      </c>
      <c r="I2" s="57">
        <v>1940</v>
      </c>
      <c r="J2" s="57">
        <v>1942</v>
      </c>
      <c r="K2" s="57">
        <v>1944</v>
      </c>
      <c r="L2" s="57">
        <v>1951</v>
      </c>
      <c r="M2" s="57">
        <v>1954</v>
      </c>
      <c r="N2" s="57">
        <v>1959</v>
      </c>
      <c r="O2" s="57">
        <v>1960</v>
      </c>
      <c r="P2" s="57">
        <v>1962</v>
      </c>
      <c r="Q2" s="57">
        <v>1963</v>
      </c>
      <c r="R2" s="57">
        <v>1965</v>
      </c>
      <c r="S2" s="57">
        <v>1970</v>
      </c>
      <c r="T2" s="57">
        <v>1971</v>
      </c>
      <c r="U2" s="57">
        <v>1972</v>
      </c>
      <c r="V2" s="57">
        <v>1974</v>
      </c>
      <c r="W2" s="57">
        <v>1977</v>
      </c>
      <c r="X2" s="57">
        <v>1979</v>
      </c>
      <c r="Y2" s="57">
        <v>1984</v>
      </c>
      <c r="Z2" s="57">
        <v>1985</v>
      </c>
      <c r="AA2" s="57">
        <v>1986</v>
      </c>
      <c r="AB2" s="68">
        <v>1987</v>
      </c>
      <c r="AC2" s="68">
        <v>1988</v>
      </c>
      <c r="AD2" s="68">
        <v>1989</v>
      </c>
      <c r="AE2" s="68">
        <v>1994</v>
      </c>
      <c r="AF2" s="68">
        <v>1995</v>
      </c>
      <c r="AG2" s="68">
        <v>1996</v>
      </c>
      <c r="AH2" s="68">
        <v>1997</v>
      </c>
      <c r="AI2" s="68">
        <v>1999</v>
      </c>
      <c r="AJ2" s="68">
        <v>2001</v>
      </c>
      <c r="AK2" s="68">
        <v>2002</v>
      </c>
      <c r="AL2" s="68">
        <v>2003</v>
      </c>
      <c r="AM2" s="68">
        <v>2004</v>
      </c>
      <c r="AN2" s="116">
        <v>2008</v>
      </c>
      <c r="AO2" s="116">
        <v>2009</v>
      </c>
      <c r="AP2" s="116">
        <v>2010</v>
      </c>
      <c r="AQ2" s="116">
        <v>2012</v>
      </c>
      <c r="AR2" s="116">
        <v>2015</v>
      </c>
      <c r="AS2" s="113"/>
    </row>
    <row r="3" spans="1:45" ht="13.5" hidden="1" thickBot="1" x14ac:dyDescent="0.25">
      <c r="A3" s="133" t="s">
        <v>83</v>
      </c>
      <c r="B3" s="38" t="s">
        <v>84</v>
      </c>
      <c r="C3" s="39">
        <v>32051</v>
      </c>
      <c r="D3" s="42">
        <v>43113</v>
      </c>
      <c r="F3" s="45" t="s">
        <v>176</v>
      </c>
      <c r="I3" s="53"/>
      <c r="J3" s="49"/>
      <c r="K3" s="51"/>
      <c r="L3" s="61" t="s">
        <v>176</v>
      </c>
      <c r="M3" s="49"/>
      <c r="N3" s="51"/>
      <c r="O3" s="53"/>
      <c r="P3" s="49"/>
      <c r="Q3" s="59" t="s">
        <v>176</v>
      </c>
      <c r="R3" s="51"/>
      <c r="S3" s="61" t="s">
        <v>176</v>
      </c>
      <c r="T3" s="49"/>
      <c r="U3" s="49"/>
      <c r="V3" s="49"/>
      <c r="W3" s="62" t="s">
        <v>176</v>
      </c>
      <c r="X3" s="51"/>
      <c r="Y3" s="53"/>
      <c r="Z3" s="49"/>
      <c r="AA3" s="49"/>
      <c r="AB3" s="69" t="s">
        <v>176</v>
      </c>
      <c r="AC3" s="70"/>
      <c r="AD3" s="71"/>
      <c r="AE3" s="72" t="s">
        <v>176</v>
      </c>
      <c r="AF3" s="73" t="s">
        <v>176</v>
      </c>
      <c r="AG3" s="74" t="s">
        <v>176</v>
      </c>
      <c r="AH3" s="70"/>
      <c r="AI3" s="75" t="s">
        <v>176</v>
      </c>
      <c r="AJ3" s="70"/>
      <c r="AK3" s="70"/>
      <c r="AL3" s="74" t="s">
        <v>176</v>
      </c>
      <c r="AM3" s="70"/>
      <c r="AN3" s="70"/>
      <c r="AO3" s="76" t="s">
        <v>176</v>
      </c>
      <c r="AP3" s="77"/>
      <c r="AQ3" s="74" t="s">
        <v>176</v>
      </c>
      <c r="AR3" s="78" t="s">
        <v>176</v>
      </c>
      <c r="AS3" s="114" t="s">
        <v>189</v>
      </c>
    </row>
    <row r="4" spans="1:45" ht="13.5" thickBot="1" x14ac:dyDescent="0.25">
      <c r="A4" s="134" t="s">
        <v>94</v>
      </c>
      <c r="B4" s="38" t="s">
        <v>95</v>
      </c>
      <c r="C4" s="39">
        <v>32478</v>
      </c>
      <c r="D4" s="42">
        <v>43131</v>
      </c>
      <c r="I4" s="53"/>
      <c r="J4" s="63" t="s">
        <v>176</v>
      </c>
      <c r="K4" s="51"/>
      <c r="L4" s="53"/>
      <c r="M4" s="49"/>
      <c r="N4" s="51"/>
      <c r="O4" s="53"/>
      <c r="P4" s="62" t="s">
        <v>176</v>
      </c>
      <c r="Q4" s="49"/>
      <c r="R4" s="51"/>
      <c r="S4" s="64" t="s">
        <v>176</v>
      </c>
      <c r="T4" s="49"/>
      <c r="U4" s="49"/>
      <c r="V4" s="49"/>
      <c r="W4" s="62" t="s">
        <v>176</v>
      </c>
      <c r="X4" s="51"/>
      <c r="Y4" s="53"/>
      <c r="Z4" s="49"/>
      <c r="AA4" s="49"/>
      <c r="AB4" s="80" t="s">
        <v>176</v>
      </c>
      <c r="AC4" s="81"/>
      <c r="AD4" s="82"/>
      <c r="AE4" s="83"/>
      <c r="AF4" s="84" t="s">
        <v>176</v>
      </c>
      <c r="AG4" s="81"/>
      <c r="AH4" s="81"/>
      <c r="AI4" s="85" t="s">
        <v>176</v>
      </c>
      <c r="AJ4" s="81"/>
      <c r="AK4" s="81"/>
      <c r="AL4" s="81"/>
      <c r="AM4" s="86" t="s">
        <v>176</v>
      </c>
      <c r="AN4" s="86" t="s">
        <v>176</v>
      </c>
      <c r="AO4" s="82"/>
      <c r="AP4" s="83"/>
      <c r="AQ4" s="86" t="s">
        <v>176</v>
      </c>
      <c r="AR4" s="87" t="s">
        <v>176</v>
      </c>
      <c r="AS4" s="114" t="s">
        <v>189</v>
      </c>
    </row>
    <row r="5" spans="1:45" ht="13.5" thickBot="1" x14ac:dyDescent="0.25">
      <c r="A5" s="134" t="s">
        <v>105</v>
      </c>
      <c r="B5" s="38" t="s">
        <v>106</v>
      </c>
      <c r="C5" s="39">
        <v>32112</v>
      </c>
      <c r="D5" s="42">
        <v>43190</v>
      </c>
      <c r="I5" s="53"/>
      <c r="J5" s="49"/>
      <c r="K5" s="60" t="s">
        <v>176</v>
      </c>
      <c r="L5" s="53"/>
      <c r="M5" s="63" t="s">
        <v>176</v>
      </c>
      <c r="N5" s="51"/>
      <c r="O5" s="61" t="s">
        <v>176</v>
      </c>
      <c r="P5" s="49"/>
      <c r="Q5" s="49"/>
      <c r="R5" s="66" t="s">
        <v>176</v>
      </c>
      <c r="S5" s="53"/>
      <c r="T5" s="49"/>
      <c r="U5" s="49"/>
      <c r="V5" s="59" t="s">
        <v>176</v>
      </c>
      <c r="W5" s="49"/>
      <c r="X5" s="51"/>
      <c r="Y5" s="53"/>
      <c r="Z5" s="49"/>
      <c r="AA5" s="88" t="s">
        <v>176</v>
      </c>
      <c r="AB5" s="70"/>
      <c r="AC5" s="70"/>
      <c r="AD5" s="71"/>
      <c r="AE5" s="77"/>
      <c r="AF5" s="70"/>
      <c r="AG5" s="70"/>
      <c r="AH5" s="73" t="s">
        <v>176</v>
      </c>
      <c r="AI5" s="71"/>
      <c r="AJ5" s="70"/>
      <c r="AK5" s="74" t="s">
        <v>176</v>
      </c>
      <c r="AL5" s="70"/>
      <c r="AM5" s="70"/>
      <c r="AN5" s="74" t="s">
        <v>176</v>
      </c>
      <c r="AO5" s="71"/>
      <c r="AP5" s="77"/>
      <c r="AQ5" s="74" t="s">
        <v>176</v>
      </c>
      <c r="AR5" s="78" t="s">
        <v>176</v>
      </c>
      <c r="AS5" s="114" t="s">
        <v>189</v>
      </c>
    </row>
    <row r="6" spans="1:45" ht="13.5" thickBot="1" x14ac:dyDescent="0.25">
      <c r="A6" s="134" t="s">
        <v>124</v>
      </c>
      <c r="B6" s="38" t="s">
        <v>125</v>
      </c>
      <c r="C6" s="39">
        <v>32478</v>
      </c>
      <c r="D6" s="42">
        <v>43220</v>
      </c>
      <c r="I6" s="53"/>
      <c r="J6" s="49"/>
      <c r="K6" s="60" t="s">
        <v>176</v>
      </c>
      <c r="L6" s="53"/>
      <c r="M6" s="49"/>
      <c r="N6" s="51"/>
      <c r="O6" s="53"/>
      <c r="P6" s="49"/>
      <c r="Q6" s="49"/>
      <c r="R6" s="65" t="s">
        <v>176</v>
      </c>
      <c r="S6" s="53"/>
      <c r="T6" s="49"/>
      <c r="U6" s="49"/>
      <c r="V6" s="59" t="s">
        <v>176</v>
      </c>
      <c r="W6" s="49"/>
      <c r="X6" s="51"/>
      <c r="Y6" s="53"/>
      <c r="Z6" s="49"/>
      <c r="AA6" s="89" t="s">
        <v>176</v>
      </c>
      <c r="AB6" s="70"/>
      <c r="AC6" s="70"/>
      <c r="AD6" s="71"/>
      <c r="AE6" s="77"/>
      <c r="AF6" s="70"/>
      <c r="AG6" s="70"/>
      <c r="AH6" s="73" t="s">
        <v>176</v>
      </c>
      <c r="AI6" s="71"/>
      <c r="AJ6" s="70"/>
      <c r="AK6" s="70"/>
      <c r="AL6" s="70"/>
      <c r="AM6" s="70"/>
      <c r="AN6" s="70"/>
      <c r="AO6" s="76" t="s">
        <v>176</v>
      </c>
      <c r="AP6" s="77"/>
      <c r="AQ6" s="74" t="s">
        <v>176</v>
      </c>
      <c r="AR6" s="78" t="s">
        <v>176</v>
      </c>
      <c r="AS6" s="114" t="s">
        <v>189</v>
      </c>
    </row>
    <row r="7" spans="1:45" ht="13.5" thickBot="1" x14ac:dyDescent="0.25">
      <c r="A7" s="134" t="s">
        <v>103</v>
      </c>
      <c r="B7" s="38" t="s">
        <v>104</v>
      </c>
      <c r="C7" s="41">
        <v>34547</v>
      </c>
      <c r="D7" s="42" t="s">
        <v>189</v>
      </c>
      <c r="I7" s="53"/>
      <c r="J7" s="49"/>
      <c r="K7" s="60" t="s">
        <v>176</v>
      </c>
      <c r="L7" s="53"/>
      <c r="M7" s="49"/>
      <c r="N7" s="51"/>
      <c r="O7" s="53"/>
      <c r="P7" s="49"/>
      <c r="Q7" s="49"/>
      <c r="R7" s="66" t="s">
        <v>176</v>
      </c>
      <c r="S7" s="53"/>
      <c r="T7" s="49"/>
      <c r="U7" s="49"/>
      <c r="V7" s="63" t="s">
        <v>176</v>
      </c>
      <c r="W7" s="63" t="s">
        <v>176</v>
      </c>
      <c r="X7" s="51"/>
      <c r="Y7" s="53"/>
      <c r="Z7" s="49"/>
      <c r="AA7" s="88" t="s">
        <v>176</v>
      </c>
      <c r="AB7" s="70"/>
      <c r="AC7" s="70"/>
      <c r="AD7" s="71"/>
      <c r="AE7" s="72" t="s">
        <v>176</v>
      </c>
      <c r="AF7" s="70"/>
      <c r="AG7" s="70"/>
      <c r="AH7" s="70"/>
      <c r="AI7" s="71"/>
      <c r="AJ7" s="70"/>
      <c r="AK7" s="70"/>
      <c r="AL7" s="70"/>
      <c r="AM7" s="70"/>
      <c r="AN7" s="70"/>
      <c r="AO7" s="76" t="s">
        <v>176</v>
      </c>
      <c r="AP7" s="77"/>
      <c r="AQ7" s="74" t="s">
        <v>176</v>
      </c>
      <c r="AR7" s="78" t="s">
        <v>176</v>
      </c>
      <c r="AS7" s="114" t="s">
        <v>189</v>
      </c>
    </row>
    <row r="8" spans="1:45" ht="13.5" thickBot="1" x14ac:dyDescent="0.25">
      <c r="A8" s="134" t="s">
        <v>81</v>
      </c>
      <c r="B8" s="38" t="s">
        <v>82</v>
      </c>
      <c r="C8" s="39">
        <v>30742</v>
      </c>
      <c r="D8" s="42">
        <v>43159</v>
      </c>
      <c r="I8" s="53"/>
      <c r="J8" s="49"/>
      <c r="K8" s="51"/>
      <c r="L8" s="53"/>
      <c r="M8" s="49"/>
      <c r="N8" s="51"/>
      <c r="O8" s="53"/>
      <c r="P8" s="49"/>
      <c r="Q8" s="49"/>
      <c r="R8" s="65" t="s">
        <v>176</v>
      </c>
      <c r="S8" s="53"/>
      <c r="T8" s="49"/>
      <c r="U8" s="63" t="s">
        <v>176</v>
      </c>
      <c r="V8" s="49"/>
      <c r="W8" s="62" t="s">
        <v>176</v>
      </c>
      <c r="X8" s="51"/>
      <c r="Y8" s="53"/>
      <c r="Z8" s="49"/>
      <c r="AA8" s="49"/>
      <c r="AB8" s="49"/>
      <c r="AC8" s="49"/>
      <c r="AD8" s="91" t="s">
        <v>176</v>
      </c>
      <c r="AE8" s="72" t="s">
        <v>176</v>
      </c>
      <c r="AF8" s="70"/>
      <c r="AG8" s="70"/>
      <c r="AH8" s="70"/>
      <c r="AI8" s="71"/>
      <c r="AJ8" s="73" t="s">
        <v>176</v>
      </c>
      <c r="AK8" s="70"/>
      <c r="AL8" s="74" t="s">
        <v>176</v>
      </c>
      <c r="AM8" s="70"/>
      <c r="AN8" s="70"/>
      <c r="AO8" s="76" t="s">
        <v>176</v>
      </c>
      <c r="AP8" s="77"/>
      <c r="AQ8" s="74" t="s">
        <v>176</v>
      </c>
      <c r="AR8" s="78" t="s">
        <v>176</v>
      </c>
    </row>
    <row r="9" spans="1:45" ht="13.5" thickBot="1" x14ac:dyDescent="0.25">
      <c r="A9" s="134" t="s">
        <v>127</v>
      </c>
      <c r="B9" s="38" t="s">
        <v>128</v>
      </c>
      <c r="C9" s="39">
        <v>30713</v>
      </c>
      <c r="D9" s="42">
        <v>43131</v>
      </c>
      <c r="I9" s="53"/>
      <c r="J9" s="49"/>
      <c r="K9" s="51"/>
      <c r="L9" s="53"/>
      <c r="M9" s="49"/>
      <c r="N9" s="51"/>
      <c r="O9" s="53"/>
      <c r="P9" s="49"/>
      <c r="Q9" s="62" t="s">
        <v>176</v>
      </c>
      <c r="R9" s="65" t="s">
        <v>176</v>
      </c>
      <c r="S9" s="53"/>
      <c r="T9" s="49"/>
      <c r="U9" s="49"/>
      <c r="V9" s="49"/>
      <c r="W9" s="62" t="s">
        <v>176</v>
      </c>
      <c r="X9" s="51"/>
      <c r="Y9" s="53"/>
      <c r="Z9" s="49"/>
      <c r="AA9" s="49"/>
      <c r="AB9" s="49"/>
      <c r="AC9" s="49"/>
      <c r="AD9" s="91" t="s">
        <v>176</v>
      </c>
      <c r="AE9" s="77"/>
      <c r="AF9" s="70"/>
      <c r="AG9" s="70"/>
      <c r="AH9" s="70"/>
      <c r="AI9" s="71"/>
      <c r="AJ9" s="73" t="s">
        <v>176</v>
      </c>
      <c r="AK9" s="70"/>
      <c r="AL9" s="79" t="s">
        <v>176</v>
      </c>
      <c r="AM9" s="70"/>
      <c r="AN9" s="70"/>
      <c r="AO9" s="76" t="s">
        <v>176</v>
      </c>
      <c r="AP9" s="77"/>
      <c r="AQ9" s="74" t="s">
        <v>176</v>
      </c>
      <c r="AR9" s="78" t="s">
        <v>176</v>
      </c>
    </row>
    <row r="10" spans="1:45" ht="13.5" thickBot="1" x14ac:dyDescent="0.25">
      <c r="A10" s="134" t="s">
        <v>69</v>
      </c>
      <c r="B10" s="38" t="s">
        <v>70</v>
      </c>
      <c r="C10" s="39">
        <v>32417</v>
      </c>
      <c r="D10" s="42">
        <v>43159</v>
      </c>
      <c r="E10" s="48" t="s">
        <v>176</v>
      </c>
      <c r="G10" s="48" t="s">
        <v>176</v>
      </c>
      <c r="I10" s="53"/>
      <c r="J10" s="49"/>
      <c r="K10" s="51"/>
      <c r="L10" s="53"/>
      <c r="M10" s="63" t="s">
        <v>176</v>
      </c>
      <c r="N10" s="51"/>
      <c r="O10" s="67" t="s">
        <v>176</v>
      </c>
      <c r="P10" s="49"/>
      <c r="Q10" s="49"/>
      <c r="R10" s="65" t="s">
        <v>176</v>
      </c>
      <c r="S10" s="53"/>
      <c r="T10" s="49"/>
      <c r="U10" s="59" t="s">
        <v>176</v>
      </c>
      <c r="V10" s="49"/>
      <c r="W10" s="62" t="s">
        <v>176</v>
      </c>
      <c r="X10" s="51"/>
      <c r="Y10" s="53"/>
      <c r="Z10" s="49"/>
      <c r="AA10" s="49"/>
      <c r="AB10" s="49"/>
      <c r="AC10" s="49"/>
      <c r="AD10" s="93" t="s">
        <v>176</v>
      </c>
      <c r="AE10" s="83"/>
      <c r="AF10" s="81"/>
      <c r="AG10" s="81"/>
      <c r="AH10" s="81"/>
      <c r="AI10" s="82"/>
      <c r="AJ10" s="94" t="s">
        <v>176</v>
      </c>
      <c r="AK10" s="81"/>
      <c r="AL10" s="86" t="s">
        <v>176</v>
      </c>
      <c r="AM10" s="81"/>
      <c r="AN10" s="81"/>
      <c r="AO10" s="90" t="s">
        <v>176</v>
      </c>
      <c r="AP10" s="83"/>
      <c r="AQ10" s="86" t="s">
        <v>176</v>
      </c>
      <c r="AR10" s="87" t="s">
        <v>176</v>
      </c>
      <c r="AS10" s="114" t="s">
        <v>189</v>
      </c>
    </row>
    <row r="11" spans="1:45" ht="13.5" thickBot="1" x14ac:dyDescent="0.25">
      <c r="A11" s="134" t="s">
        <v>121</v>
      </c>
      <c r="B11" s="38" t="s">
        <v>122</v>
      </c>
      <c r="C11" s="40">
        <v>22160</v>
      </c>
      <c r="D11" s="42" t="s">
        <v>189</v>
      </c>
      <c r="I11" s="53"/>
      <c r="J11" s="62" t="s">
        <v>176</v>
      </c>
      <c r="K11" s="51"/>
      <c r="L11" s="53"/>
      <c r="M11" s="49"/>
      <c r="N11" s="51"/>
      <c r="O11" s="53"/>
      <c r="P11" s="49"/>
      <c r="Q11" s="89" t="s">
        <v>176</v>
      </c>
      <c r="R11" s="71"/>
      <c r="S11" s="77"/>
      <c r="T11" s="79" t="s">
        <v>176</v>
      </c>
      <c r="U11" s="70"/>
      <c r="V11" s="70"/>
      <c r="W11" s="73" t="s">
        <v>176</v>
      </c>
      <c r="X11" s="71"/>
      <c r="Y11" s="77"/>
      <c r="Z11" s="70"/>
      <c r="AA11" s="70"/>
      <c r="AB11" s="79" t="s">
        <v>176</v>
      </c>
      <c r="AC11" s="70"/>
      <c r="AD11" s="71"/>
      <c r="AE11" s="77"/>
      <c r="AF11" s="70"/>
      <c r="AG11" s="70"/>
      <c r="AH11" s="70"/>
      <c r="AI11" s="75" t="s">
        <v>176</v>
      </c>
      <c r="AJ11" s="70"/>
      <c r="AK11" s="70"/>
      <c r="AL11" s="74" t="s">
        <v>176</v>
      </c>
      <c r="AM11" s="70"/>
      <c r="AN11" s="74" t="s">
        <v>176</v>
      </c>
      <c r="AO11" s="71"/>
      <c r="AP11" s="77"/>
      <c r="AQ11" s="74" t="s">
        <v>176</v>
      </c>
      <c r="AR11" s="78" t="s">
        <v>176</v>
      </c>
    </row>
    <row r="12" spans="1:45" ht="13.5" thickBot="1" x14ac:dyDescent="0.25">
      <c r="A12" s="134" t="s">
        <v>119</v>
      </c>
      <c r="B12" s="38" t="s">
        <v>120</v>
      </c>
      <c r="C12" s="39">
        <v>30651</v>
      </c>
      <c r="D12" s="42">
        <v>43131</v>
      </c>
      <c r="I12" s="53"/>
      <c r="J12" s="49"/>
      <c r="K12" s="51"/>
      <c r="L12" s="53"/>
      <c r="M12" s="49"/>
      <c r="N12" s="51"/>
      <c r="O12" s="53"/>
      <c r="P12" s="49"/>
      <c r="Q12" s="62" t="s">
        <v>176</v>
      </c>
      <c r="R12" s="51"/>
      <c r="S12" s="53"/>
      <c r="T12" s="63" t="s">
        <v>176</v>
      </c>
      <c r="U12" s="49"/>
      <c r="V12" s="49"/>
      <c r="W12" s="62" t="s">
        <v>176</v>
      </c>
      <c r="X12" s="51"/>
      <c r="Y12" s="53"/>
      <c r="Z12" s="49"/>
      <c r="AA12" s="49"/>
      <c r="AB12" s="49"/>
      <c r="AC12" s="49"/>
      <c r="AD12" s="95" t="s">
        <v>176</v>
      </c>
      <c r="AE12" s="77"/>
      <c r="AF12" s="70"/>
      <c r="AG12" s="70"/>
      <c r="AH12" s="70"/>
      <c r="AI12" s="71"/>
      <c r="AJ12" s="73" t="s">
        <v>176</v>
      </c>
      <c r="AK12" s="70"/>
      <c r="AL12" s="74" t="s">
        <v>176</v>
      </c>
      <c r="AM12" s="70"/>
      <c r="AN12" s="74" t="s">
        <v>176</v>
      </c>
      <c r="AO12" s="71"/>
      <c r="AP12" s="77"/>
      <c r="AQ12" s="74" t="s">
        <v>176</v>
      </c>
      <c r="AR12" s="78" t="s">
        <v>176</v>
      </c>
    </row>
    <row r="13" spans="1:45" ht="13.5" thickBot="1" x14ac:dyDescent="0.25">
      <c r="A13" s="134" t="s">
        <v>117</v>
      </c>
      <c r="B13" s="38" t="s">
        <v>118</v>
      </c>
      <c r="C13" s="39">
        <v>30713</v>
      </c>
      <c r="D13" s="43">
        <v>41294</v>
      </c>
      <c r="I13" s="53"/>
      <c r="J13" s="49"/>
      <c r="K13" s="51"/>
      <c r="L13" s="53"/>
      <c r="M13" s="49"/>
      <c r="N13" s="51"/>
      <c r="O13" s="53"/>
      <c r="P13" s="49"/>
      <c r="Q13" s="62" t="s">
        <v>176</v>
      </c>
      <c r="R13" s="51"/>
      <c r="S13" s="53"/>
      <c r="T13" s="63" t="s">
        <v>176</v>
      </c>
      <c r="U13" s="49"/>
      <c r="V13" s="49"/>
      <c r="W13" s="62" t="s">
        <v>176</v>
      </c>
      <c r="X13" s="51"/>
      <c r="Y13" s="53"/>
      <c r="Z13" s="49"/>
      <c r="AA13" s="49"/>
      <c r="AB13" s="49"/>
      <c r="AC13" s="49"/>
      <c r="AD13" s="104" t="s">
        <v>176</v>
      </c>
      <c r="AE13" s="83"/>
      <c r="AF13" s="81"/>
      <c r="AG13" s="81"/>
      <c r="AH13" s="81"/>
      <c r="AI13" s="82"/>
      <c r="AJ13" s="84" t="s">
        <v>176</v>
      </c>
      <c r="AK13" s="81"/>
      <c r="AL13" s="86" t="s">
        <v>176</v>
      </c>
      <c r="AM13" s="81"/>
      <c r="AN13" s="86" t="s">
        <v>176</v>
      </c>
      <c r="AO13" s="82"/>
      <c r="AP13" s="83"/>
      <c r="AQ13" s="86" t="s">
        <v>176</v>
      </c>
      <c r="AR13" s="87" t="s">
        <v>176</v>
      </c>
    </row>
    <row r="14" spans="1:45" ht="13.5" thickBot="1" x14ac:dyDescent="0.25">
      <c r="A14" s="134" t="s">
        <v>91</v>
      </c>
      <c r="B14" s="38" t="s">
        <v>92</v>
      </c>
      <c r="C14" s="39">
        <v>30621</v>
      </c>
      <c r="D14" s="43">
        <v>41305</v>
      </c>
      <c r="I14" s="53"/>
      <c r="J14" s="63" t="s">
        <v>176</v>
      </c>
      <c r="K14" s="51"/>
      <c r="L14" s="53"/>
      <c r="M14" s="49"/>
      <c r="N14" s="51"/>
      <c r="O14" s="53"/>
      <c r="P14" s="49"/>
      <c r="Q14" s="49"/>
      <c r="R14" s="51"/>
      <c r="S14" s="53"/>
      <c r="T14" s="63" t="s">
        <v>176</v>
      </c>
      <c r="U14" s="49"/>
      <c r="V14" s="49"/>
      <c r="W14" s="62" t="s">
        <v>176</v>
      </c>
      <c r="X14" s="51"/>
      <c r="Y14" s="53"/>
      <c r="Z14" s="49"/>
      <c r="AA14" s="49"/>
      <c r="AB14" s="80" t="s">
        <v>176</v>
      </c>
      <c r="AC14" s="81"/>
      <c r="AD14" s="82"/>
      <c r="AE14" s="83"/>
      <c r="AF14" s="81"/>
      <c r="AG14" s="81"/>
      <c r="AH14" s="81"/>
      <c r="AI14" s="85" t="s">
        <v>176</v>
      </c>
      <c r="AJ14" s="81"/>
      <c r="AK14" s="81"/>
      <c r="AL14" s="86" t="s">
        <v>176</v>
      </c>
      <c r="AM14" s="81"/>
      <c r="AN14" s="86" t="s">
        <v>176</v>
      </c>
      <c r="AO14" s="82"/>
      <c r="AP14" s="83"/>
      <c r="AQ14" s="86" t="s">
        <v>176</v>
      </c>
      <c r="AR14" s="87" t="s">
        <v>176</v>
      </c>
    </row>
    <row r="15" spans="1:45" ht="15.75" thickBot="1" x14ac:dyDescent="0.3">
      <c r="A15" s="134" t="s">
        <v>77</v>
      </c>
      <c r="B15" s="38" t="s">
        <v>78</v>
      </c>
      <c r="C15" s="40">
        <v>22206</v>
      </c>
      <c r="D15" s="42" t="s">
        <v>189</v>
      </c>
      <c r="H15" s="45" t="s">
        <v>176</v>
      </c>
      <c r="I15" s="53"/>
      <c r="J15" s="49"/>
      <c r="K15" s="51"/>
      <c r="L15" s="53"/>
      <c r="M15" s="49"/>
      <c r="N15" s="51"/>
      <c r="O15" s="53"/>
      <c r="P15" s="49"/>
      <c r="Q15" s="69" t="s">
        <v>176</v>
      </c>
      <c r="R15" s="131" t="s">
        <v>176</v>
      </c>
      <c r="S15" s="77"/>
      <c r="T15" s="70"/>
      <c r="U15" s="70"/>
      <c r="V15" s="70"/>
      <c r="W15" s="74" t="s">
        <v>176</v>
      </c>
      <c r="X15" s="105" t="s">
        <v>176</v>
      </c>
      <c r="Y15" s="77"/>
      <c r="Z15" s="79" t="s">
        <v>176</v>
      </c>
      <c r="AA15" s="70"/>
      <c r="AB15" s="70"/>
      <c r="AC15" s="70"/>
      <c r="AD15" s="71"/>
      <c r="AE15" s="77"/>
      <c r="AF15" s="70"/>
      <c r="AG15" s="70"/>
      <c r="AH15" s="79" t="s">
        <v>176</v>
      </c>
      <c r="AI15" s="71"/>
      <c r="AJ15" s="70"/>
      <c r="AK15" s="70"/>
      <c r="AL15" s="74" t="s">
        <v>176</v>
      </c>
      <c r="AM15" s="70"/>
      <c r="AN15" s="70"/>
      <c r="AO15" s="71"/>
      <c r="AP15" s="106" t="s">
        <v>176</v>
      </c>
      <c r="AQ15" s="74" t="s">
        <v>176</v>
      </c>
      <c r="AR15" s="78" t="s">
        <v>176</v>
      </c>
      <c r="AS15" s="114" t="s">
        <v>189</v>
      </c>
    </row>
    <row r="16" spans="1:45" ht="13.5" thickBot="1" x14ac:dyDescent="0.25">
      <c r="A16" s="134" t="s">
        <v>79</v>
      </c>
      <c r="B16" s="38" t="s">
        <v>80</v>
      </c>
      <c r="C16" s="40">
        <v>21794</v>
      </c>
      <c r="D16" s="44">
        <v>36010</v>
      </c>
      <c r="H16" s="45" t="s">
        <v>176</v>
      </c>
      <c r="I16" s="53"/>
      <c r="J16" s="49"/>
      <c r="K16" s="51"/>
      <c r="L16" s="53"/>
      <c r="M16" s="49"/>
      <c r="N16" s="99"/>
      <c r="O16" s="97"/>
      <c r="P16" s="103"/>
      <c r="Q16" s="69" t="s">
        <v>176</v>
      </c>
      <c r="R16" s="75" t="s">
        <v>176</v>
      </c>
      <c r="S16" s="77"/>
      <c r="T16" s="70"/>
      <c r="U16" s="70"/>
      <c r="V16" s="70"/>
      <c r="W16" s="74" t="s">
        <v>176</v>
      </c>
      <c r="X16" s="105" t="s">
        <v>176</v>
      </c>
      <c r="Y16" s="107" t="s">
        <v>176</v>
      </c>
      <c r="Z16" s="70"/>
      <c r="AA16" s="70"/>
      <c r="AB16" s="70"/>
      <c r="AC16" s="74" t="s">
        <v>176</v>
      </c>
      <c r="AD16" s="71"/>
      <c r="AE16" s="77"/>
      <c r="AF16" s="70"/>
      <c r="AG16" s="70"/>
      <c r="AH16" s="79" t="s">
        <v>176</v>
      </c>
      <c r="AI16" s="71"/>
      <c r="AJ16" s="70"/>
      <c r="AK16" s="70"/>
      <c r="AL16" s="74" t="s">
        <v>176</v>
      </c>
      <c r="AM16" s="70"/>
      <c r="AN16" s="70"/>
      <c r="AO16" s="71"/>
      <c r="AP16" s="106" t="s">
        <v>176</v>
      </c>
      <c r="AQ16" s="74" t="s">
        <v>176</v>
      </c>
      <c r="AR16" s="78" t="s">
        <v>176</v>
      </c>
      <c r="AS16" s="114" t="s">
        <v>189</v>
      </c>
    </row>
    <row r="17" spans="1:45" ht="13.5" thickBot="1" x14ac:dyDescent="0.25">
      <c r="A17" s="134" t="s">
        <v>88</v>
      </c>
      <c r="B17" s="38" t="s">
        <v>89</v>
      </c>
      <c r="C17" s="40">
        <v>22190</v>
      </c>
      <c r="D17" s="42">
        <v>35493</v>
      </c>
      <c r="I17" s="67" t="s">
        <v>176</v>
      </c>
      <c r="J17" s="49"/>
      <c r="K17" s="51"/>
      <c r="L17" s="53"/>
      <c r="M17" s="49"/>
      <c r="N17" s="96" t="s">
        <v>176</v>
      </c>
      <c r="O17" s="97"/>
      <c r="P17" s="98"/>
      <c r="Q17" s="108" t="s">
        <v>176</v>
      </c>
      <c r="R17" s="109" t="s">
        <v>176</v>
      </c>
      <c r="S17" s="97"/>
      <c r="T17" s="98"/>
      <c r="U17" s="98"/>
      <c r="V17" s="98"/>
      <c r="W17" s="100" t="s">
        <v>176</v>
      </c>
      <c r="X17" s="99"/>
      <c r="Y17" s="110" t="s">
        <v>176</v>
      </c>
      <c r="Z17" s="98"/>
      <c r="AA17" s="98"/>
      <c r="AB17" s="98"/>
      <c r="AC17" s="98"/>
      <c r="AD17" s="99"/>
      <c r="AE17" s="97"/>
      <c r="AF17" s="98"/>
      <c r="AG17" s="98"/>
      <c r="AH17" s="108" t="s">
        <v>176</v>
      </c>
      <c r="AI17" s="99"/>
      <c r="AJ17" s="98"/>
      <c r="AK17" s="98"/>
      <c r="AL17" s="101" t="s">
        <v>176</v>
      </c>
      <c r="AM17" s="98"/>
      <c r="AN17" s="98"/>
      <c r="AO17" s="99"/>
      <c r="AP17" s="111" t="s">
        <v>176</v>
      </c>
      <c r="AQ17" s="101" t="s">
        <v>176</v>
      </c>
      <c r="AR17" s="102" t="s">
        <v>176</v>
      </c>
      <c r="AS17" s="114" t="s">
        <v>189</v>
      </c>
    </row>
    <row r="18" spans="1:45" ht="13.5" thickBot="1" x14ac:dyDescent="0.25">
      <c r="A18" s="134" t="s">
        <v>74</v>
      </c>
      <c r="B18" s="38" t="s">
        <v>75</v>
      </c>
      <c r="C18" s="39">
        <v>31350</v>
      </c>
      <c r="D18" s="42" t="s">
        <v>189</v>
      </c>
      <c r="H18" s="45" t="s">
        <v>176</v>
      </c>
      <c r="I18" s="53"/>
      <c r="J18" s="49"/>
      <c r="K18" s="51"/>
      <c r="L18" s="53"/>
      <c r="M18" s="49"/>
      <c r="N18" s="66" t="s">
        <v>176</v>
      </c>
      <c r="O18" s="53"/>
      <c r="P18" s="49"/>
      <c r="Q18" s="63" t="s">
        <v>176</v>
      </c>
      <c r="R18" s="65" t="s">
        <v>176</v>
      </c>
      <c r="S18" s="53"/>
      <c r="T18" s="49"/>
      <c r="U18" s="49"/>
      <c r="V18" s="49"/>
      <c r="W18" s="88" t="s">
        <v>176</v>
      </c>
      <c r="X18" s="105" t="s">
        <v>176</v>
      </c>
      <c r="Y18" s="107" t="s">
        <v>176</v>
      </c>
      <c r="Z18" s="70"/>
      <c r="AA18" s="70"/>
      <c r="AB18" s="70"/>
      <c r="AC18" s="74" t="s">
        <v>176</v>
      </c>
      <c r="AD18" s="71"/>
      <c r="AE18" s="77"/>
      <c r="AF18" s="70"/>
      <c r="AG18" s="70"/>
      <c r="AH18" s="79" t="s">
        <v>176</v>
      </c>
      <c r="AI18" s="71"/>
      <c r="AJ18" s="70"/>
      <c r="AK18" s="70"/>
      <c r="AL18" s="74" t="s">
        <v>176</v>
      </c>
      <c r="AM18" s="70"/>
      <c r="AN18" s="70"/>
      <c r="AO18" s="71"/>
      <c r="AP18" s="106" t="s">
        <v>176</v>
      </c>
      <c r="AQ18" s="74" t="s">
        <v>176</v>
      </c>
      <c r="AR18" s="78" t="s">
        <v>176</v>
      </c>
      <c r="AS18" s="114" t="s">
        <v>189</v>
      </c>
    </row>
    <row r="19" spans="1:45" ht="13.5" thickBot="1" x14ac:dyDescent="0.25">
      <c r="A19" s="134" t="s">
        <v>97</v>
      </c>
      <c r="B19" s="38" t="s">
        <v>98</v>
      </c>
      <c r="C19" s="41">
        <v>32874</v>
      </c>
      <c r="D19" s="42">
        <v>43220</v>
      </c>
      <c r="E19" s="47" t="s">
        <v>176</v>
      </c>
      <c r="I19" s="64" t="s">
        <v>176</v>
      </c>
      <c r="J19" s="49"/>
      <c r="K19" s="51"/>
      <c r="L19" s="53"/>
      <c r="M19" s="63" t="s">
        <v>176</v>
      </c>
      <c r="N19" s="66" t="s">
        <v>176</v>
      </c>
      <c r="O19" s="53"/>
      <c r="P19" s="49"/>
      <c r="Q19" s="49"/>
      <c r="R19" s="65" t="s">
        <v>176</v>
      </c>
      <c r="S19" s="61" t="s">
        <v>176</v>
      </c>
      <c r="T19" s="49"/>
      <c r="U19" s="49"/>
      <c r="V19" s="49"/>
      <c r="W19" s="49"/>
      <c r="X19" s="49"/>
      <c r="Y19" s="69" t="s">
        <v>176</v>
      </c>
      <c r="Z19" s="70"/>
      <c r="AA19" s="70"/>
      <c r="AB19" s="70"/>
      <c r="AC19" s="70"/>
      <c r="AD19" s="71"/>
      <c r="AE19" s="77"/>
      <c r="AF19" s="73" t="s">
        <v>176</v>
      </c>
      <c r="AG19" s="79" t="s">
        <v>176</v>
      </c>
      <c r="AH19" s="73" t="s">
        <v>176</v>
      </c>
      <c r="AI19" s="71"/>
      <c r="AJ19" s="70"/>
      <c r="AK19" s="70"/>
      <c r="AL19" s="74" t="s">
        <v>176</v>
      </c>
      <c r="AM19" s="70"/>
      <c r="AN19" s="70"/>
      <c r="AO19" s="71"/>
      <c r="AP19" s="106" t="s">
        <v>176</v>
      </c>
      <c r="AQ19" s="74" t="s">
        <v>176</v>
      </c>
      <c r="AR19" s="92"/>
      <c r="AS19" s="114" t="s">
        <v>189</v>
      </c>
    </row>
    <row r="20" spans="1:45" ht="13.5" thickBot="1" x14ac:dyDescent="0.25">
      <c r="A20" s="134" t="s">
        <v>112</v>
      </c>
      <c r="B20" s="38" t="s">
        <v>113</v>
      </c>
      <c r="C20" s="39">
        <v>31778</v>
      </c>
      <c r="D20" s="42" t="s">
        <v>189</v>
      </c>
      <c r="I20" s="64" t="s">
        <v>176</v>
      </c>
      <c r="J20" s="49"/>
      <c r="K20" s="51"/>
      <c r="L20" s="53"/>
      <c r="M20" s="49"/>
      <c r="N20" s="51"/>
      <c r="O20" s="53"/>
      <c r="P20" s="49"/>
      <c r="Q20" s="49"/>
      <c r="R20" s="65" t="s">
        <v>176</v>
      </c>
      <c r="S20" s="53"/>
      <c r="T20" s="49"/>
      <c r="U20" s="49"/>
      <c r="V20" s="49"/>
      <c r="W20" s="63" t="s">
        <v>176</v>
      </c>
      <c r="X20" s="51"/>
      <c r="Y20" s="53"/>
      <c r="Z20" s="69" t="s">
        <v>176</v>
      </c>
      <c r="AA20" s="70"/>
      <c r="AB20" s="70"/>
      <c r="AC20" s="70"/>
      <c r="AD20" s="71"/>
      <c r="AE20" s="77"/>
      <c r="AF20" s="70"/>
      <c r="AG20" s="70"/>
      <c r="AH20" s="73" t="s">
        <v>176</v>
      </c>
      <c r="AI20" s="71"/>
      <c r="AJ20" s="70"/>
      <c r="AK20" s="70"/>
      <c r="AL20" s="70"/>
      <c r="AM20" s="70"/>
      <c r="AN20" s="70"/>
      <c r="AO20" s="71"/>
      <c r="AP20" s="106" t="s">
        <v>176</v>
      </c>
      <c r="AQ20" s="74" t="s">
        <v>176</v>
      </c>
      <c r="AR20" s="78" t="s">
        <v>176</v>
      </c>
    </row>
    <row r="21" spans="1:45" ht="13.5" thickBot="1" x14ac:dyDescent="0.25">
      <c r="A21" s="134" t="s">
        <v>110</v>
      </c>
      <c r="B21" s="38" t="s">
        <v>111</v>
      </c>
      <c r="C21" s="41">
        <v>33208</v>
      </c>
      <c r="D21" s="42">
        <v>43220</v>
      </c>
      <c r="I21" s="53"/>
      <c r="J21" s="49"/>
      <c r="K21" s="51"/>
      <c r="L21" s="53"/>
      <c r="M21" s="49"/>
      <c r="N21" s="51"/>
      <c r="O21" s="53"/>
      <c r="P21" s="49"/>
      <c r="Q21" s="49"/>
      <c r="R21" s="65" t="s">
        <v>176</v>
      </c>
      <c r="S21" s="53"/>
      <c r="T21" s="49"/>
      <c r="U21" s="49"/>
      <c r="V21" s="63" t="s">
        <v>176</v>
      </c>
      <c r="W21" s="49"/>
      <c r="X21" s="51"/>
      <c r="Y21" s="64" t="s">
        <v>176</v>
      </c>
      <c r="Z21" s="49"/>
      <c r="AA21" s="49"/>
      <c r="AB21" s="49"/>
      <c r="AC21" s="49"/>
      <c r="AD21" s="51"/>
      <c r="AE21" s="53"/>
      <c r="AF21" s="49"/>
      <c r="AG21" s="112" t="s">
        <v>176</v>
      </c>
      <c r="AH21" s="94" t="s">
        <v>176</v>
      </c>
      <c r="AI21" s="82"/>
      <c r="AJ21" s="81"/>
      <c r="AK21" s="86" t="s">
        <v>176</v>
      </c>
      <c r="AL21" s="81"/>
      <c r="AM21" s="81"/>
      <c r="AN21" s="81"/>
      <c r="AO21" s="90" t="s">
        <v>176</v>
      </c>
      <c r="AP21" s="83"/>
      <c r="AQ21" s="86" t="s">
        <v>176</v>
      </c>
      <c r="AR21" s="87" t="s">
        <v>176</v>
      </c>
    </row>
    <row r="22" spans="1:45" ht="13.5" thickBot="1" x14ac:dyDescent="0.25">
      <c r="A22" s="135" t="s">
        <v>100</v>
      </c>
      <c r="B22" s="58" t="s">
        <v>101</v>
      </c>
      <c r="C22" s="136">
        <v>22251</v>
      </c>
      <c r="D22" s="137">
        <v>43220</v>
      </c>
      <c r="E22" s="54"/>
      <c r="F22" s="50"/>
      <c r="G22" s="50"/>
      <c r="H22" s="52"/>
      <c r="I22" s="54"/>
      <c r="J22" s="50"/>
      <c r="K22" s="52"/>
      <c r="L22" s="54"/>
      <c r="M22" s="50"/>
      <c r="N22" s="52"/>
      <c r="O22" s="54"/>
      <c r="P22" s="50"/>
      <c r="Q22" s="50"/>
      <c r="R22" s="91" t="s">
        <v>176</v>
      </c>
      <c r="S22" s="77"/>
      <c r="T22" s="70"/>
      <c r="U22" s="70"/>
      <c r="V22" s="74" t="s">
        <v>176</v>
      </c>
      <c r="W22" s="70"/>
      <c r="X22" s="71"/>
      <c r="Y22" s="77"/>
      <c r="Z22" s="70"/>
      <c r="AA22" s="79" t="s">
        <v>176</v>
      </c>
      <c r="AB22" s="70"/>
      <c r="AC22" s="70"/>
      <c r="AD22" s="71"/>
      <c r="AE22" s="77"/>
      <c r="AF22" s="70"/>
      <c r="AG22" s="70"/>
      <c r="AH22" s="73" t="s">
        <v>176</v>
      </c>
      <c r="AI22" s="71"/>
      <c r="AJ22" s="70"/>
      <c r="AK22" s="70"/>
      <c r="AL22" s="70"/>
      <c r="AM22" s="70"/>
      <c r="AN22" s="70"/>
      <c r="AO22" s="76" t="s">
        <v>176</v>
      </c>
      <c r="AP22" s="77"/>
      <c r="AQ22" s="74" t="s">
        <v>176</v>
      </c>
      <c r="AR22" s="78" t="s">
        <v>176</v>
      </c>
    </row>
  </sheetData>
  <sortState xmlns:xlrd2="http://schemas.microsoft.com/office/spreadsheetml/2017/richdata2" ref="A4:AS22">
    <sortCondition ref="A4"/>
  </sortState>
  <mergeCells count="9">
    <mergeCell ref="L1:N1"/>
    <mergeCell ref="I1:K1"/>
    <mergeCell ref="E1:H1"/>
    <mergeCell ref="AP1:AR1"/>
    <mergeCell ref="AJ1:AO1"/>
    <mergeCell ref="AE1:AI1"/>
    <mergeCell ref="Y1:AD1"/>
    <mergeCell ref="S1:X1"/>
    <mergeCell ref="O1:R1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19ACC-936E-4EA3-8658-48B370B56535}">
  <dimension ref="A1:C19"/>
  <sheetViews>
    <sheetView workbookViewId="0">
      <selection activeCell="C2" sqref="C2:C19"/>
    </sheetView>
  </sheetViews>
  <sheetFormatPr defaultRowHeight="15" x14ac:dyDescent="0.25"/>
  <cols>
    <col min="1" max="1" width="45.7109375" bestFit="1" customWidth="1"/>
    <col min="2" max="2" width="12.5703125" customWidth="1"/>
    <col min="3" max="3" width="8.28515625" customWidth="1"/>
  </cols>
  <sheetData>
    <row r="1" spans="1:3" s="130" customFormat="1" ht="45" x14ac:dyDescent="0.25">
      <c r="A1" s="128" t="s">
        <v>63</v>
      </c>
      <c r="B1" s="129" t="s">
        <v>205</v>
      </c>
      <c r="C1" s="129" t="s">
        <v>206</v>
      </c>
    </row>
    <row r="2" spans="1:3" x14ac:dyDescent="0.25">
      <c r="A2" s="12" t="s">
        <v>223</v>
      </c>
      <c r="B2" s="127">
        <v>317</v>
      </c>
      <c r="C2" s="127">
        <f>ROUND(B2/10, 0)</f>
        <v>32</v>
      </c>
    </row>
    <row r="3" spans="1:3" x14ac:dyDescent="0.25">
      <c r="A3" s="12" t="s">
        <v>208</v>
      </c>
      <c r="B3" s="127">
        <v>251</v>
      </c>
      <c r="C3" s="127">
        <f t="shared" ref="C3:C19" si="0">ROUND(B3/10, 0)</f>
        <v>25</v>
      </c>
    </row>
    <row r="4" spans="1:3" x14ac:dyDescent="0.25">
      <c r="A4" s="12" t="s">
        <v>209</v>
      </c>
      <c r="B4" s="127">
        <v>302</v>
      </c>
      <c r="C4" s="127">
        <f t="shared" si="0"/>
        <v>30</v>
      </c>
    </row>
    <row r="5" spans="1:3" x14ac:dyDescent="0.25">
      <c r="A5" s="12" t="s">
        <v>210</v>
      </c>
      <c r="B5" s="127">
        <v>343</v>
      </c>
      <c r="C5" s="127">
        <f t="shared" si="0"/>
        <v>34</v>
      </c>
    </row>
    <row r="6" spans="1:3" x14ac:dyDescent="0.25">
      <c r="A6" s="12" t="s">
        <v>211</v>
      </c>
      <c r="B6" s="127">
        <v>203</v>
      </c>
      <c r="C6" s="127">
        <f t="shared" si="0"/>
        <v>20</v>
      </c>
    </row>
    <row r="7" spans="1:3" x14ac:dyDescent="0.25">
      <c r="A7" s="12" t="s">
        <v>212</v>
      </c>
      <c r="B7" s="127">
        <v>275</v>
      </c>
      <c r="C7" s="127">
        <f t="shared" si="0"/>
        <v>28</v>
      </c>
    </row>
    <row r="8" spans="1:3" x14ac:dyDescent="0.25">
      <c r="A8" s="12" t="s">
        <v>213</v>
      </c>
      <c r="B8" s="127">
        <v>214</v>
      </c>
      <c r="C8" s="127">
        <f t="shared" si="0"/>
        <v>21</v>
      </c>
    </row>
    <row r="9" spans="1:3" x14ac:dyDescent="0.25">
      <c r="A9" s="12" t="s">
        <v>214</v>
      </c>
      <c r="B9" s="127">
        <v>337</v>
      </c>
      <c r="C9" s="127">
        <f t="shared" si="0"/>
        <v>34</v>
      </c>
    </row>
    <row r="10" spans="1:3" x14ac:dyDescent="0.25">
      <c r="A10" s="12" t="s">
        <v>215</v>
      </c>
      <c r="B10" s="127">
        <v>321</v>
      </c>
      <c r="C10" s="127">
        <f t="shared" si="0"/>
        <v>32</v>
      </c>
    </row>
    <row r="11" spans="1:3" x14ac:dyDescent="0.25">
      <c r="A11" s="12" t="s">
        <v>216</v>
      </c>
      <c r="B11" s="127">
        <v>306</v>
      </c>
      <c r="C11" s="127">
        <f t="shared" si="0"/>
        <v>31</v>
      </c>
    </row>
    <row r="12" spans="1:3" x14ac:dyDescent="0.25">
      <c r="A12" s="12" t="s">
        <v>217</v>
      </c>
      <c r="B12" s="127">
        <v>391</v>
      </c>
      <c r="C12" s="127">
        <f t="shared" si="0"/>
        <v>39</v>
      </c>
    </row>
    <row r="13" spans="1:3" x14ac:dyDescent="0.25">
      <c r="A13" s="12" t="s">
        <v>101</v>
      </c>
      <c r="B13" s="127">
        <v>187</v>
      </c>
      <c r="C13" s="127">
        <f t="shared" si="0"/>
        <v>19</v>
      </c>
    </row>
    <row r="14" spans="1:3" x14ac:dyDescent="0.25">
      <c r="A14" s="12" t="s">
        <v>218</v>
      </c>
      <c r="B14" s="127">
        <v>339</v>
      </c>
      <c r="C14" s="127">
        <f t="shared" si="0"/>
        <v>34</v>
      </c>
    </row>
    <row r="15" spans="1:3" x14ac:dyDescent="0.25">
      <c r="A15" s="12" t="s">
        <v>219</v>
      </c>
      <c r="B15" s="127">
        <v>341</v>
      </c>
      <c r="C15" s="127">
        <f t="shared" si="0"/>
        <v>34</v>
      </c>
    </row>
    <row r="16" spans="1:3" x14ac:dyDescent="0.25">
      <c r="A16" s="12" t="s">
        <v>222</v>
      </c>
      <c r="B16" s="127">
        <v>133</v>
      </c>
      <c r="C16" s="127">
        <f t="shared" si="0"/>
        <v>13</v>
      </c>
    </row>
    <row r="17" spans="1:3" x14ac:dyDescent="0.25">
      <c r="A17" s="12" t="s">
        <v>221</v>
      </c>
      <c r="B17" s="127">
        <v>273</v>
      </c>
      <c r="C17" s="127">
        <f t="shared" si="0"/>
        <v>27</v>
      </c>
    </row>
    <row r="18" spans="1:3" x14ac:dyDescent="0.25">
      <c r="A18" s="12" t="s">
        <v>220</v>
      </c>
      <c r="B18" s="127">
        <v>173</v>
      </c>
      <c r="C18" s="127">
        <f t="shared" si="0"/>
        <v>17</v>
      </c>
    </row>
    <row r="19" spans="1:3" x14ac:dyDescent="0.25">
      <c r="A19" s="12" t="s">
        <v>207</v>
      </c>
      <c r="B19" s="127">
        <v>315</v>
      </c>
      <c r="C19" s="127">
        <f t="shared" si="0"/>
        <v>32</v>
      </c>
    </row>
  </sheetData>
  <conditionalFormatting sqref="B2:B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3746C-3382-470E-849A-4CC8D5FCCEBC}">
  <dimension ref="A1:P22"/>
  <sheetViews>
    <sheetView workbookViewId="0">
      <pane ySplit="1" topLeftCell="A2" activePane="bottomLeft" state="frozen"/>
      <selection pane="bottomLeft" activeCell="A19" activeCellId="10" sqref="A2:XFD2 A5:XFD5 A6:XFD6 A8:XFD8 A9:XFD9 A10:XFD10 A11:XFD11 A14:XFD14 A15:XFD15 A18:XFD18 A19:XFD19"/>
    </sheetView>
  </sheetViews>
  <sheetFormatPr defaultRowHeight="12.75" x14ac:dyDescent="0.2"/>
  <cols>
    <col min="1" max="1" width="55.5703125" style="117" bestFit="1" customWidth="1"/>
    <col min="2" max="3" width="8.28515625" style="124" customWidth="1"/>
    <col min="4" max="4" width="8.42578125" style="124" customWidth="1"/>
    <col min="5" max="5" width="7.7109375" style="124" customWidth="1"/>
    <col min="6" max="6" width="8.7109375" style="124" customWidth="1"/>
    <col min="7" max="7" width="10.5703125" style="124" customWidth="1"/>
    <col min="8" max="8" width="9.5703125" style="124" customWidth="1"/>
    <col min="9" max="9" width="8.7109375" style="124" customWidth="1"/>
    <col min="10" max="10" width="10.42578125" style="124" customWidth="1"/>
    <col min="11" max="11" width="10.28515625" style="124" customWidth="1"/>
    <col min="12" max="12" width="7.85546875" style="124" customWidth="1"/>
    <col min="13" max="13" width="10" style="124" customWidth="1"/>
    <col min="14" max="14" width="8.7109375" style="124" customWidth="1"/>
    <col min="15" max="15" width="11" style="124" customWidth="1"/>
    <col min="16" max="16" width="8.7109375" style="37" customWidth="1"/>
    <col min="17" max="16384" width="9.140625" style="37"/>
  </cols>
  <sheetData>
    <row r="1" spans="1:15" s="46" customFormat="1" ht="51" x14ac:dyDescent="0.2">
      <c r="A1" s="117"/>
      <c r="B1" s="118" t="s">
        <v>191</v>
      </c>
      <c r="C1" s="119" t="s">
        <v>192</v>
      </c>
      <c r="D1" s="120" t="s">
        <v>193</v>
      </c>
      <c r="E1" s="119" t="s">
        <v>194</v>
      </c>
      <c r="F1" s="118" t="s">
        <v>195</v>
      </c>
      <c r="G1" s="118" t="s">
        <v>196</v>
      </c>
      <c r="H1" s="121" t="s">
        <v>197</v>
      </c>
      <c r="I1" s="118" t="s">
        <v>198</v>
      </c>
      <c r="J1" s="118" t="s">
        <v>199</v>
      </c>
      <c r="K1" s="120" t="s">
        <v>200</v>
      </c>
      <c r="L1" s="120" t="s">
        <v>201</v>
      </c>
      <c r="M1" s="118" t="s">
        <v>202</v>
      </c>
      <c r="N1" s="120" t="s">
        <v>203</v>
      </c>
      <c r="O1" s="120" t="s">
        <v>204</v>
      </c>
    </row>
    <row r="2" spans="1:15" x14ac:dyDescent="0.2">
      <c r="A2" s="122" t="s">
        <v>95</v>
      </c>
      <c r="B2" s="123">
        <v>3</v>
      </c>
      <c r="C2" s="123">
        <v>3</v>
      </c>
      <c r="D2" s="124">
        <v>1</v>
      </c>
      <c r="E2" s="123">
        <v>3</v>
      </c>
    </row>
    <row r="3" spans="1:15" x14ac:dyDescent="0.2">
      <c r="A3" s="122" t="s">
        <v>122</v>
      </c>
      <c r="F3" s="124">
        <v>1</v>
      </c>
      <c r="G3" s="123">
        <v>3</v>
      </c>
    </row>
    <row r="4" spans="1:15" x14ac:dyDescent="0.2">
      <c r="A4" s="122" t="s">
        <v>92</v>
      </c>
      <c r="G4" s="123">
        <v>3</v>
      </c>
      <c r="H4" s="124">
        <v>1</v>
      </c>
    </row>
    <row r="5" spans="1:15" x14ac:dyDescent="0.2">
      <c r="A5" s="122" t="s">
        <v>118</v>
      </c>
      <c r="H5" s="123">
        <v>3</v>
      </c>
    </row>
    <row r="6" spans="1:15" x14ac:dyDescent="0.2">
      <c r="A6" s="122" t="s">
        <v>120</v>
      </c>
      <c r="G6" s="123">
        <v>3</v>
      </c>
      <c r="H6" s="124">
        <v>1</v>
      </c>
      <c r="I6" s="124">
        <v>1</v>
      </c>
    </row>
    <row r="7" spans="1:15" x14ac:dyDescent="0.2">
      <c r="A7" s="122" t="s">
        <v>128</v>
      </c>
      <c r="F7" s="124">
        <v>2</v>
      </c>
      <c r="G7" s="124">
        <v>2</v>
      </c>
    </row>
    <row r="8" spans="1:15" x14ac:dyDescent="0.2">
      <c r="A8" s="122" t="s">
        <v>70</v>
      </c>
      <c r="J8" s="123">
        <v>3</v>
      </c>
    </row>
    <row r="9" spans="1:15" x14ac:dyDescent="0.2">
      <c r="A9" s="122" t="s">
        <v>82</v>
      </c>
      <c r="F9" s="123">
        <v>3</v>
      </c>
      <c r="G9" s="124">
        <v>1</v>
      </c>
    </row>
    <row r="10" spans="1:15" x14ac:dyDescent="0.2">
      <c r="A10" s="122" t="s">
        <v>104</v>
      </c>
      <c r="K10" s="123">
        <v>3</v>
      </c>
    </row>
    <row r="11" spans="1:15" x14ac:dyDescent="0.2">
      <c r="A11" s="122" t="s">
        <v>106</v>
      </c>
      <c r="J11" s="123">
        <v>3</v>
      </c>
    </row>
    <row r="12" spans="1:15" x14ac:dyDescent="0.2">
      <c r="A12" s="122" t="s">
        <v>125</v>
      </c>
      <c r="D12" s="124">
        <v>1</v>
      </c>
      <c r="K12" s="124">
        <v>2</v>
      </c>
      <c r="L12" s="124">
        <v>1</v>
      </c>
      <c r="M12" s="124">
        <v>1</v>
      </c>
    </row>
    <row r="13" spans="1:15" x14ac:dyDescent="0.2">
      <c r="A13" s="122" t="s">
        <v>101</v>
      </c>
      <c r="K13" s="124">
        <v>1</v>
      </c>
      <c r="N13" s="123">
        <v>3</v>
      </c>
    </row>
    <row r="14" spans="1:15" x14ac:dyDescent="0.2">
      <c r="A14" s="122" t="s">
        <v>111</v>
      </c>
      <c r="L14" s="123">
        <v>3</v>
      </c>
    </row>
    <row r="15" spans="1:15" x14ac:dyDescent="0.2">
      <c r="A15" s="122" t="s">
        <v>113</v>
      </c>
      <c r="K15" s="123">
        <v>3</v>
      </c>
      <c r="N15" s="124">
        <v>1</v>
      </c>
    </row>
    <row r="16" spans="1:15" x14ac:dyDescent="0.2">
      <c r="A16" s="122" t="s">
        <v>98</v>
      </c>
      <c r="O16" s="123">
        <v>3</v>
      </c>
    </row>
    <row r="17" spans="1:16" x14ac:dyDescent="0.2">
      <c r="A17" s="122" t="s">
        <v>89</v>
      </c>
      <c r="L17" s="123">
        <v>3</v>
      </c>
    </row>
    <row r="18" spans="1:16" x14ac:dyDescent="0.2">
      <c r="A18" s="122" t="s">
        <v>78</v>
      </c>
      <c r="K18" s="123">
        <v>3</v>
      </c>
      <c r="N18" s="124">
        <v>1</v>
      </c>
    </row>
    <row r="19" spans="1:16" x14ac:dyDescent="0.2">
      <c r="A19" s="122" t="s">
        <v>224</v>
      </c>
      <c r="L19" s="123">
        <v>3</v>
      </c>
    </row>
    <row r="20" spans="1:16" x14ac:dyDescent="0.2">
      <c r="B20" s="125">
        <f t="shared" ref="B20:O20" si="0">SUM(B2:B19)</f>
        <v>3</v>
      </c>
      <c r="C20" s="125">
        <f t="shared" si="0"/>
        <v>3</v>
      </c>
      <c r="D20" s="125">
        <f t="shared" si="0"/>
        <v>2</v>
      </c>
      <c r="E20" s="125">
        <f t="shared" si="0"/>
        <v>3</v>
      </c>
      <c r="F20" s="125">
        <f t="shared" si="0"/>
        <v>6</v>
      </c>
      <c r="G20" s="125">
        <f t="shared" si="0"/>
        <v>12</v>
      </c>
      <c r="H20" s="125">
        <f t="shared" si="0"/>
        <v>5</v>
      </c>
      <c r="I20" s="125">
        <f t="shared" si="0"/>
        <v>1</v>
      </c>
      <c r="J20" s="125">
        <f t="shared" si="0"/>
        <v>6</v>
      </c>
      <c r="K20" s="125">
        <f t="shared" si="0"/>
        <v>12</v>
      </c>
      <c r="L20" s="125">
        <f t="shared" si="0"/>
        <v>10</v>
      </c>
      <c r="M20" s="125">
        <f t="shared" si="0"/>
        <v>1</v>
      </c>
      <c r="N20" s="125">
        <f t="shared" si="0"/>
        <v>5</v>
      </c>
      <c r="O20" s="125">
        <f t="shared" si="0"/>
        <v>3</v>
      </c>
    </row>
    <row r="21" spans="1:16" hidden="1" x14ac:dyDescent="0.2">
      <c r="B21" s="124">
        <v>8.0000000000000007E-5</v>
      </c>
      <c r="C21" s="124">
        <v>1.0000000000000001E-5</v>
      </c>
      <c r="D21" s="124">
        <v>5.0000000000000002E-5</v>
      </c>
      <c r="E21" s="124">
        <v>6.0000000000000002E-5</v>
      </c>
      <c r="F21" s="124">
        <v>1.2600000000000001E-3</v>
      </c>
      <c r="G21" s="124">
        <v>1.89E-3</v>
      </c>
      <c r="H21" s="124">
        <v>9.2000000000000003E-4</v>
      </c>
      <c r="I21" s="124">
        <v>3.0000000000000001E-5</v>
      </c>
      <c r="J21" s="124">
        <v>7.2000000000000005E-4</v>
      </c>
      <c r="K21" s="124">
        <v>2.2200000000000002E-3</v>
      </c>
      <c r="L21" s="124">
        <v>1.82E-3</v>
      </c>
      <c r="M21" s="124">
        <v>1.4999999999999999E-4</v>
      </c>
      <c r="N21" s="124">
        <v>6.8999999999999997E-4</v>
      </c>
      <c r="O21" s="124">
        <v>3.5E-4</v>
      </c>
      <c r="P21" s="37">
        <f>SUM(B21:O21)</f>
        <v>1.025E-2</v>
      </c>
    </row>
    <row r="22" spans="1:16" x14ac:dyDescent="0.2">
      <c r="B22" s="126">
        <f t="shared" ref="B22:O22" si="1">B21/$P$21</f>
        <v>7.8048780487804878E-3</v>
      </c>
      <c r="C22" s="126">
        <f t="shared" si="1"/>
        <v>9.7560975609756097E-4</v>
      </c>
      <c r="D22" s="126">
        <f t="shared" si="1"/>
        <v>4.8780487804878049E-3</v>
      </c>
      <c r="E22" s="126">
        <f t="shared" si="1"/>
        <v>5.8536585365853658E-3</v>
      </c>
      <c r="F22" s="126">
        <f t="shared" si="1"/>
        <v>0.12292682926829268</v>
      </c>
      <c r="G22" s="126">
        <f t="shared" si="1"/>
        <v>0.18439024390243902</v>
      </c>
      <c r="H22" s="126">
        <f t="shared" si="1"/>
        <v>8.9756097560975606E-2</v>
      </c>
      <c r="I22" s="126">
        <f t="shared" si="1"/>
        <v>2.9268292682926829E-3</v>
      </c>
      <c r="J22" s="126">
        <f t="shared" si="1"/>
        <v>7.0243902439024397E-2</v>
      </c>
      <c r="K22" s="126">
        <f t="shared" si="1"/>
        <v>0.21658536585365853</v>
      </c>
      <c r="L22" s="126">
        <f t="shared" si="1"/>
        <v>0.17756097560975609</v>
      </c>
      <c r="M22" s="126">
        <f t="shared" si="1"/>
        <v>1.4634146341463412E-2</v>
      </c>
      <c r="N22" s="126">
        <f t="shared" si="1"/>
        <v>6.7317073170731698E-2</v>
      </c>
      <c r="O22" s="126">
        <f t="shared" si="1"/>
        <v>3.414634146341463E-2</v>
      </c>
    </row>
  </sheetData>
  <conditionalFormatting sqref="B20:O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O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Initial_Data</vt:lpstr>
      <vt:lpstr>Historical Sheets</vt:lpstr>
      <vt:lpstr>Hydro_all</vt:lpstr>
      <vt:lpstr>Hydro_selected</vt:lpstr>
      <vt:lpstr>Sites_ImageryYears</vt:lpstr>
      <vt:lpstr>Riparian Areas</vt:lpstr>
      <vt:lpstr>Veg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2019-02-27T10:48:13Z</dcterms:modified>
</cp:coreProperties>
</file>