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nan\Desktop\"/>
    </mc:Choice>
  </mc:AlternateContent>
  <xr:revisionPtr revIDLastSave="0" documentId="13_ncr:1_{92859037-CF11-46BC-9220-039D8F7E4488}" xr6:coauthVersionLast="45" xr6:coauthVersionMax="45" xr10:uidLastSave="{00000000-0000-0000-0000-000000000000}"/>
  <bookViews>
    <workbookView xWindow="-108" yWindow="-108" windowWidth="23256" windowHeight="12576" xr2:uid="{8486DC2E-4A53-4D3A-BE71-A3DEFE18D976}"/>
  </bookViews>
  <sheets>
    <sheet name="Reactor performan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6" i="2" l="1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15" i="2"/>
  <c r="R16" i="2"/>
  <c r="R18" i="2"/>
  <c r="R20" i="2"/>
  <c r="R21" i="2"/>
  <c r="R22" i="2"/>
  <c r="R23" i="2"/>
  <c r="R26" i="2"/>
  <c r="R28" i="2"/>
  <c r="R29" i="2"/>
  <c r="R30" i="2"/>
  <c r="R31" i="2"/>
  <c r="R33" i="2"/>
  <c r="R35" i="2"/>
  <c r="R37" i="2"/>
  <c r="R39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P16" i="2"/>
  <c r="P17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Q15" i="2"/>
  <c r="R15" i="2"/>
  <c r="P15" i="2"/>
</calcChain>
</file>

<file path=xl/sharedStrings.xml><?xml version="1.0" encoding="utf-8"?>
<sst xmlns="http://schemas.openxmlformats.org/spreadsheetml/2006/main" count="74" uniqueCount="50">
  <si>
    <t>Lactate (mmol/L)</t>
  </si>
  <si>
    <t>Acetate (mmol/L)</t>
  </si>
  <si>
    <t>Propionate (mmol/L)</t>
  </si>
  <si>
    <t>Sulphide (mmol/L)</t>
  </si>
  <si>
    <t>Sulphate (mmol/L)</t>
  </si>
  <si>
    <t>Effluent</t>
  </si>
  <si>
    <t>Sulphide removal (%)</t>
  </si>
  <si>
    <t>Reactor performance data</t>
  </si>
  <si>
    <t>Reactor samples</t>
  </si>
  <si>
    <t>Volatile fatty acid</t>
  </si>
  <si>
    <t>Sulphate reduction kinetic data</t>
  </si>
  <si>
    <t>Front middle</t>
  </si>
  <si>
    <t>Front bottom</t>
  </si>
  <si>
    <t>Back middle</t>
  </si>
  <si>
    <t>Back bottom</t>
  </si>
  <si>
    <t>Average</t>
  </si>
  <si>
    <t>Average concentration</t>
  </si>
  <si>
    <t>Elapsed time (days)</t>
  </si>
  <si>
    <t>Hydraulic residence time (days)</t>
  </si>
  <si>
    <t>pH</t>
  </si>
  <si>
    <t xml:space="preserve"> pH</t>
  </si>
  <si>
    <t>Theoretical sulphide produced (mmol/L)</t>
  </si>
  <si>
    <t>Sulphate conversion (%)</t>
  </si>
  <si>
    <t>Total volume treated (L)</t>
  </si>
  <si>
    <t>Volumetric sulphate loading rate (VSLR) mmol/L.h</t>
  </si>
  <si>
    <t>Volumetric sulphate reduction rate (VSRR) mmol/L.h</t>
  </si>
  <si>
    <t>Volumetric sulphide removal rate (%)</t>
  </si>
  <si>
    <t>FSB sulphur recovery (%)</t>
  </si>
  <si>
    <t>Gap-S (%)</t>
  </si>
  <si>
    <t>Dillution rate (1/h)</t>
  </si>
  <si>
    <t>Nitrogen and Hydrogen (%)</t>
  </si>
  <si>
    <t>Carbon (%)</t>
  </si>
  <si>
    <t>Inorganics (%)</t>
  </si>
  <si>
    <t>Sulphur (%)</t>
  </si>
  <si>
    <t xml:space="preserve">Floating sulphur biofilm </t>
  </si>
  <si>
    <t>Elemental analysis</t>
  </si>
  <si>
    <t>Biomass harvested (g)</t>
  </si>
  <si>
    <t>Reactor operating conditions</t>
  </si>
  <si>
    <t>Reactor volume (L)</t>
  </si>
  <si>
    <r>
      <t>Temperature (</t>
    </r>
    <r>
      <rPr>
        <sz val="10"/>
        <color theme="1"/>
        <rFont val="Calibri"/>
        <family val="2"/>
      </rPr>
      <t>°</t>
    </r>
    <r>
      <rPr>
        <sz val="10"/>
        <color theme="1"/>
        <rFont val="Calibri"/>
        <family val="2"/>
        <scheme val="minor"/>
      </rPr>
      <t>C)</t>
    </r>
  </si>
  <si>
    <t>Effect of hydraulic residence time on biological sulphate reduction and elemental sulphur recovery in a single-stage hybrid linear flow channel reactor</t>
  </si>
  <si>
    <t>TS Marais, RJ Huddy, STL Harrison, RP van Hille</t>
  </si>
  <si>
    <t xml:space="preserve">Title: </t>
  </si>
  <si>
    <t xml:space="preserve">Authors: </t>
  </si>
  <si>
    <t>Notes</t>
  </si>
  <si>
    <t>Biofilm collapse</t>
  </si>
  <si>
    <t>Biofilm harvest and HRT changed</t>
  </si>
  <si>
    <t>Biofilm harvest</t>
  </si>
  <si>
    <t>https://doi.org/10.1016/j.bej.2020.107717</t>
  </si>
  <si>
    <t>Link: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</si>
</sst>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6"/>
      <color rgb="FF1D1D1B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164" fontId="0" fillId="0" borderId="0" xfId="0" applyNumberFormat="1"/>
    <xf numFmtId="1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2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3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4" xfId="0" applyNumberFormat="1" applyBorder="1"/>
    <xf numFmtId="165" fontId="0" fillId="0" borderId="0" xfId="0" applyNumberFormat="1" applyBorder="1" applyAlignment="1">
      <alignment vertical="center"/>
    </xf>
    <xf numFmtId="2" fontId="0" fillId="0" borderId="0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6" xfId="0" applyNumberFormat="1" applyBorder="1"/>
    <xf numFmtId="165" fontId="0" fillId="0" borderId="7" xfId="0" applyNumberFormat="1" applyBorder="1"/>
    <xf numFmtId="0" fontId="0" fillId="0" borderId="7" xfId="0" applyBorder="1"/>
    <xf numFmtId="165" fontId="0" fillId="0" borderId="6" xfId="0" applyNumberFormat="1" applyBorder="1"/>
    <xf numFmtId="1" fontId="0" fillId="0" borderId="7" xfId="0" applyNumberFormat="1" applyBorder="1"/>
    <xf numFmtId="0" fontId="0" fillId="0" borderId="6" xfId="0" applyBorder="1"/>
    <xf numFmtId="2" fontId="0" fillId="0" borderId="7" xfId="0" applyNumberFormat="1" applyBorder="1"/>
    <xf numFmtId="1" fontId="0" fillId="0" borderId="8" xfId="0" applyNumberFormat="1" applyBorder="1"/>
    <xf numFmtId="1" fontId="0" fillId="0" borderId="5" xfId="0" applyNumberFormat="1" applyBorder="1"/>
    <xf numFmtId="165" fontId="0" fillId="0" borderId="5" xfId="0" applyNumberFormat="1" applyBorder="1"/>
    <xf numFmtId="165" fontId="0" fillId="0" borderId="8" xfId="0" applyNumberFormat="1" applyBorder="1"/>
    <xf numFmtId="165" fontId="0" fillId="0" borderId="2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165" fontId="0" fillId="0" borderId="10" xfId="0" applyNumberFormat="1" applyBorder="1"/>
    <xf numFmtId="165" fontId="0" fillId="0" borderId="9" xfId="0" applyNumberFormat="1" applyBorder="1"/>
    <xf numFmtId="165" fontId="0" fillId="0" borderId="11" xfId="0" applyNumberFormat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Fill="1" applyAlignment="1"/>
    <xf numFmtId="0" fontId="8" fillId="0" borderId="0" xfId="0" applyFont="1" applyFill="1"/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016/j.bej.2020.107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00AAC-97C2-4E36-ACB7-B6DBBC6DD3CB}">
  <dimension ref="A1:AS78"/>
  <sheetViews>
    <sheetView tabSelected="1" zoomScale="56" zoomScaleNormal="99" workbookViewId="0">
      <selection activeCell="I6" sqref="I6"/>
    </sheetView>
  </sheetViews>
  <sheetFormatPr defaultRowHeight="14.4" x14ac:dyDescent="0.3"/>
  <cols>
    <col min="1" max="1" width="14.33203125" customWidth="1"/>
    <col min="2" max="2" width="14.6640625" customWidth="1"/>
    <col min="3" max="3" width="13.77734375" customWidth="1"/>
    <col min="5" max="5" width="11.6640625" customWidth="1"/>
    <col min="6" max="6" width="10.5546875" customWidth="1"/>
    <col min="8" max="8" width="13.109375" customWidth="1"/>
    <col min="9" max="9" width="12.77734375" customWidth="1"/>
    <col min="11" max="11" width="12.33203125" customWidth="1"/>
    <col min="12" max="12" width="14.21875" customWidth="1"/>
    <col min="14" max="14" width="12.77734375" customWidth="1"/>
    <col min="15" max="15" width="12.44140625" customWidth="1"/>
    <col min="17" max="17" width="12.5546875" customWidth="1"/>
    <col min="18" max="18" width="11" customWidth="1"/>
    <col min="20" max="20" width="11.44140625" customWidth="1"/>
    <col min="21" max="21" width="9.6640625" customWidth="1"/>
    <col min="22" max="22" width="32.6640625" customWidth="1"/>
    <col min="24" max="24" width="12.88671875" customWidth="1"/>
    <col min="26" max="26" width="10" customWidth="1"/>
    <col min="27" max="27" width="10.21875" customWidth="1"/>
    <col min="28" max="28" width="13.33203125" customWidth="1"/>
    <col min="30" max="30" width="12.33203125" customWidth="1"/>
    <col min="31" max="31" width="7.5546875" customWidth="1"/>
    <col min="32" max="32" width="10.5546875" customWidth="1"/>
    <col min="33" max="34" width="11" customWidth="1"/>
    <col min="35" max="35" width="11.6640625" customWidth="1"/>
    <col min="36" max="36" width="10.109375" customWidth="1"/>
    <col min="37" max="37" width="10.33203125" customWidth="1"/>
    <col min="38" max="38" width="9.6640625" customWidth="1"/>
    <col min="40" max="40" width="11.109375" customWidth="1"/>
    <col min="41" max="41" width="12.33203125" customWidth="1"/>
    <col min="42" max="42" width="11.44140625" customWidth="1"/>
    <col min="43" max="43" width="8.88671875" customWidth="1"/>
    <col min="44" max="44" width="11.44140625" customWidth="1"/>
    <col min="45" max="45" width="11.21875" customWidth="1"/>
  </cols>
  <sheetData>
    <row r="1" spans="1:45" ht="23.4" x14ac:dyDescent="0.45">
      <c r="A1" s="51" t="s">
        <v>42</v>
      </c>
      <c r="B1" s="50" t="s">
        <v>40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45" ht="21" x14ac:dyDescent="0.4">
      <c r="A2" s="52" t="s">
        <v>43</v>
      </c>
      <c r="B2" s="55" t="s">
        <v>41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4" spans="1:45" ht="21" x14ac:dyDescent="0.4">
      <c r="A4" s="49" t="s">
        <v>49</v>
      </c>
      <c r="B4" s="68" t="s">
        <v>48</v>
      </c>
    </row>
    <row r="6" spans="1:45" ht="19.8" customHeight="1" x14ac:dyDescent="0.3">
      <c r="A6" s="56" t="s">
        <v>37</v>
      </c>
      <c r="B6" s="57"/>
      <c r="C6" s="57"/>
      <c r="D6" s="57"/>
      <c r="E6" s="58"/>
    </row>
    <row r="7" spans="1:45" ht="43.8" customHeight="1" x14ac:dyDescent="0.3">
      <c r="A7" s="46" t="s">
        <v>38</v>
      </c>
      <c r="B7" s="47" t="s">
        <v>39</v>
      </c>
      <c r="C7" s="47" t="s">
        <v>19</v>
      </c>
      <c r="D7" s="47" t="s">
        <v>4</v>
      </c>
      <c r="E7" s="48" t="s">
        <v>0</v>
      </c>
      <c r="H7" s="45"/>
    </row>
    <row r="8" spans="1:45" x14ac:dyDescent="0.3">
      <c r="A8" s="27">
        <v>2.125</v>
      </c>
      <c r="B8" s="24">
        <v>28</v>
      </c>
      <c r="C8" s="23">
        <v>7</v>
      </c>
      <c r="D8" s="23">
        <v>10.868207370393504</v>
      </c>
      <c r="E8" s="32">
        <v>13.987566607460035</v>
      </c>
    </row>
    <row r="10" spans="1:45" ht="21" customHeight="1" x14ac:dyDescent="0.3">
      <c r="A10" s="65" t="s">
        <v>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</row>
    <row r="11" spans="1:45" x14ac:dyDescent="0.3">
      <c r="A11" s="7"/>
      <c r="B11" s="6"/>
      <c r="C11" s="6"/>
      <c r="D11" s="62" t="s">
        <v>8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62" t="s">
        <v>5</v>
      </c>
      <c r="T11" s="63"/>
      <c r="U11" s="64"/>
      <c r="V11" s="34"/>
      <c r="W11" s="53"/>
      <c r="X11" s="34"/>
      <c r="Y11" s="15"/>
      <c r="Z11" s="59" t="s">
        <v>9</v>
      </c>
      <c r="AA11" s="60"/>
      <c r="AB11" s="61"/>
      <c r="AC11" s="6"/>
      <c r="AD11" s="59" t="s">
        <v>10</v>
      </c>
      <c r="AE11" s="60"/>
      <c r="AF11" s="60"/>
      <c r="AG11" s="60"/>
      <c r="AH11" s="60"/>
      <c r="AI11" s="60"/>
      <c r="AJ11" s="60"/>
      <c r="AK11" s="60"/>
      <c r="AL11" s="61"/>
      <c r="AN11" s="59" t="s">
        <v>34</v>
      </c>
      <c r="AO11" s="60"/>
      <c r="AP11" s="60"/>
      <c r="AQ11" s="60"/>
      <c r="AR11" s="60"/>
      <c r="AS11" s="61"/>
    </row>
    <row r="12" spans="1:45" x14ac:dyDescent="0.3">
      <c r="A12" s="7"/>
      <c r="B12" s="6"/>
      <c r="C12" s="8"/>
      <c r="D12" s="67" t="s">
        <v>11</v>
      </c>
      <c r="E12" s="67"/>
      <c r="F12" s="67"/>
      <c r="G12" s="67" t="s">
        <v>12</v>
      </c>
      <c r="H12" s="67"/>
      <c r="I12" s="67"/>
      <c r="J12" s="67" t="s">
        <v>13</v>
      </c>
      <c r="K12" s="67"/>
      <c r="L12" s="67"/>
      <c r="M12" s="67" t="s">
        <v>14</v>
      </c>
      <c r="N12" s="67"/>
      <c r="O12" s="67"/>
      <c r="P12" s="63" t="s">
        <v>15</v>
      </c>
      <c r="Q12" s="63"/>
      <c r="R12" s="64"/>
      <c r="S12" s="62"/>
      <c r="T12" s="63"/>
      <c r="U12" s="64"/>
      <c r="V12" s="35"/>
      <c r="W12" s="53"/>
      <c r="X12" s="35"/>
      <c r="Y12" s="15"/>
      <c r="Z12" s="62" t="s">
        <v>16</v>
      </c>
      <c r="AA12" s="63"/>
      <c r="AB12" s="64"/>
      <c r="AC12" s="15"/>
      <c r="AD12" s="7"/>
      <c r="AE12" s="6"/>
      <c r="AF12" s="6"/>
      <c r="AG12" s="6"/>
      <c r="AH12" s="6"/>
      <c r="AI12" s="6"/>
      <c r="AJ12" s="6"/>
      <c r="AK12" s="6"/>
      <c r="AL12" s="8"/>
      <c r="AN12" s="62" t="s">
        <v>35</v>
      </c>
      <c r="AO12" s="63"/>
      <c r="AP12" s="63"/>
      <c r="AQ12" s="63"/>
      <c r="AR12" s="63"/>
      <c r="AS12" s="64"/>
    </row>
    <row r="13" spans="1:45" ht="72" x14ac:dyDescent="0.3">
      <c r="A13" s="9" t="s">
        <v>17</v>
      </c>
      <c r="B13" s="16" t="s">
        <v>23</v>
      </c>
      <c r="C13" s="16" t="s">
        <v>18</v>
      </c>
      <c r="D13" s="9" t="s">
        <v>19</v>
      </c>
      <c r="E13" s="16" t="s">
        <v>3</v>
      </c>
      <c r="F13" s="16" t="s">
        <v>4</v>
      </c>
      <c r="G13" s="16" t="s">
        <v>19</v>
      </c>
      <c r="H13" s="16" t="s">
        <v>3</v>
      </c>
      <c r="I13" s="16" t="s">
        <v>4</v>
      </c>
      <c r="J13" s="16" t="s">
        <v>19</v>
      </c>
      <c r="K13" s="16" t="s">
        <v>3</v>
      </c>
      <c r="L13" s="16" t="s">
        <v>4</v>
      </c>
      <c r="M13" s="16" t="s">
        <v>19</v>
      </c>
      <c r="N13" s="16" t="s">
        <v>3</v>
      </c>
      <c r="O13" s="16" t="s">
        <v>4</v>
      </c>
      <c r="P13" s="16" t="s">
        <v>20</v>
      </c>
      <c r="Q13" s="16" t="s">
        <v>3</v>
      </c>
      <c r="R13" s="10" t="s">
        <v>4</v>
      </c>
      <c r="S13" s="9" t="s">
        <v>19</v>
      </c>
      <c r="T13" s="16" t="s">
        <v>3</v>
      </c>
      <c r="U13" s="10" t="s">
        <v>4</v>
      </c>
      <c r="V13" s="36" t="s">
        <v>44</v>
      </c>
      <c r="W13" s="54"/>
      <c r="X13" s="36" t="s">
        <v>21</v>
      </c>
      <c r="Y13" s="16"/>
      <c r="Z13" s="9" t="s">
        <v>0</v>
      </c>
      <c r="AA13" s="16" t="s">
        <v>1</v>
      </c>
      <c r="AB13" s="10" t="s">
        <v>2</v>
      </c>
      <c r="AC13" s="16"/>
      <c r="AD13" s="9" t="s">
        <v>18</v>
      </c>
      <c r="AE13" s="16" t="s">
        <v>29</v>
      </c>
      <c r="AF13" s="16" t="s">
        <v>24</v>
      </c>
      <c r="AG13" s="16" t="s">
        <v>25</v>
      </c>
      <c r="AH13" s="16" t="s">
        <v>22</v>
      </c>
      <c r="AI13" s="16" t="s">
        <v>26</v>
      </c>
      <c r="AJ13" s="16" t="s">
        <v>6</v>
      </c>
      <c r="AK13" s="16" t="s">
        <v>27</v>
      </c>
      <c r="AL13" s="10" t="s">
        <v>28</v>
      </c>
      <c r="AN13" s="9" t="s">
        <v>18</v>
      </c>
      <c r="AO13" s="16" t="s">
        <v>36</v>
      </c>
      <c r="AP13" s="16" t="s">
        <v>30</v>
      </c>
      <c r="AQ13" s="16" t="s">
        <v>31</v>
      </c>
      <c r="AR13" s="16" t="s">
        <v>32</v>
      </c>
      <c r="AS13" s="10" t="s">
        <v>33</v>
      </c>
    </row>
    <row r="14" spans="1:45" x14ac:dyDescent="0.3">
      <c r="A14" s="7"/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8"/>
      <c r="S14" s="7"/>
      <c r="T14" s="6"/>
      <c r="U14" s="8"/>
      <c r="V14" s="37"/>
      <c r="W14" s="6"/>
      <c r="X14" s="37"/>
      <c r="Y14" s="6"/>
      <c r="Z14" s="7"/>
      <c r="AA14" s="6"/>
      <c r="AB14" s="8"/>
      <c r="AC14" s="6"/>
      <c r="AD14" s="7"/>
      <c r="AE14" s="6"/>
      <c r="AF14" s="6"/>
      <c r="AG14" s="6"/>
      <c r="AH14" s="6"/>
      <c r="AI14" s="6"/>
      <c r="AJ14" s="6"/>
      <c r="AK14" s="6"/>
      <c r="AL14" s="8"/>
      <c r="AN14" s="7"/>
      <c r="AO14" s="6"/>
      <c r="AP14" s="6"/>
      <c r="AQ14" s="6"/>
      <c r="AR14" s="6"/>
      <c r="AS14" s="8"/>
    </row>
    <row r="15" spans="1:45" x14ac:dyDescent="0.3">
      <c r="A15" s="11">
        <v>0</v>
      </c>
      <c r="B15" s="5">
        <v>1.36501736111283</v>
      </c>
      <c r="C15" s="20">
        <v>3</v>
      </c>
      <c r="D15" s="4">
        <v>7.46</v>
      </c>
      <c r="E15" s="4">
        <v>2.27005744931675</v>
      </c>
      <c r="F15" s="4">
        <v>3.1854397327974122</v>
      </c>
      <c r="G15" s="4">
        <v>7.61</v>
      </c>
      <c r="H15" s="4">
        <v>1.8067804188439449</v>
      </c>
      <c r="I15" s="4">
        <v>2.8573059336989486</v>
      </c>
      <c r="J15" s="4">
        <v>7.63</v>
      </c>
      <c r="K15" s="4">
        <v>1.7511871751872081</v>
      </c>
      <c r="L15" s="4">
        <v>3.0479470493723522</v>
      </c>
      <c r="M15" s="4">
        <v>7.64</v>
      </c>
      <c r="N15" s="4">
        <v>1.7419216345777522</v>
      </c>
      <c r="O15" s="4">
        <v>2.9820892094124485</v>
      </c>
      <c r="P15" s="4">
        <f t="shared" ref="P15:Q17" si="0">AVERAGE(D15,G15,J15,M15)</f>
        <v>7.585</v>
      </c>
      <c r="Q15" s="4">
        <f t="shared" si="0"/>
        <v>1.8924866694814138</v>
      </c>
      <c r="R15" s="13">
        <f t="shared" ref="R15:R30" si="1">AVERAGE(F15,I15,L15,O15)</f>
        <v>3.0181954813202903</v>
      </c>
      <c r="S15" s="4">
        <v>7.81</v>
      </c>
      <c r="T15" s="4">
        <v>0.90802297972670065</v>
      </c>
      <c r="U15" s="13">
        <v>2.9936432164229583</v>
      </c>
      <c r="V15" s="38"/>
      <c r="W15" s="4"/>
      <c r="X15" s="38">
        <f t="shared" ref="X15:X55" si="2">(10.4102-U15)</f>
        <v>7.4165567835770414</v>
      </c>
      <c r="Y15" s="4"/>
      <c r="Z15" s="33">
        <v>6.7650861565077519E-2</v>
      </c>
      <c r="AA15" s="18">
        <v>17.781042117499737</v>
      </c>
      <c r="AB15" s="14">
        <v>0.31790795896698548</v>
      </c>
      <c r="AC15" s="18"/>
      <c r="AD15" s="7">
        <v>3</v>
      </c>
      <c r="AE15" s="6">
        <v>1.3888888888888888E-2</v>
      </c>
      <c r="AF15" s="19">
        <v>0.14458611111111111</v>
      </c>
      <c r="AG15" s="19">
        <v>0.1401597222222222</v>
      </c>
      <c r="AH15" s="5">
        <v>96.938567800000001</v>
      </c>
      <c r="AI15" s="19">
        <v>0.10192665743392579</v>
      </c>
      <c r="AJ15" s="5">
        <v>78.353298134712361</v>
      </c>
      <c r="AK15" s="5">
        <v>23.946705882352941</v>
      </c>
      <c r="AL15" s="20">
        <v>50.661532146375521</v>
      </c>
      <c r="AN15" s="7">
        <v>3</v>
      </c>
      <c r="AO15" s="6">
        <v>3.9899999999999998</v>
      </c>
      <c r="AP15" s="4">
        <v>14.401428571428571</v>
      </c>
      <c r="AQ15" s="4">
        <v>4.4428571428571431</v>
      </c>
      <c r="AR15" s="4">
        <v>55.648571428571437</v>
      </c>
      <c r="AS15" s="13">
        <v>25.507142857142856</v>
      </c>
    </row>
    <row r="16" spans="1:45" x14ac:dyDescent="0.3">
      <c r="A16" s="11">
        <v>0.98958333333575865</v>
      </c>
      <c r="B16" s="5">
        <v>2.7743055555589917</v>
      </c>
      <c r="C16" s="20">
        <v>3</v>
      </c>
      <c r="D16" s="4">
        <v>7.48</v>
      </c>
      <c r="E16" s="4">
        <v>2.4646338021153302</v>
      </c>
      <c r="F16" s="4">
        <v>2.6008069780656422</v>
      </c>
      <c r="G16" s="4">
        <v>7.55</v>
      </c>
      <c r="H16" s="4">
        <v>2.5943513706477161</v>
      </c>
      <c r="I16" s="4">
        <v>2.5303275353015353</v>
      </c>
      <c r="J16" s="4">
        <v>7.54</v>
      </c>
      <c r="K16" s="4">
        <v>2.9093797513692241</v>
      </c>
      <c r="L16" s="4">
        <v>2.4783345037542435</v>
      </c>
      <c r="M16" s="4">
        <v>7.56</v>
      </c>
      <c r="N16" s="4">
        <v>2.7055378579611893</v>
      </c>
      <c r="O16" s="4">
        <v>2.537259939507841</v>
      </c>
      <c r="P16" s="4">
        <f t="shared" si="0"/>
        <v>7.5324999999999998</v>
      </c>
      <c r="Q16" s="4">
        <f t="shared" si="0"/>
        <v>2.6684756955233651</v>
      </c>
      <c r="R16" s="13">
        <f t="shared" si="1"/>
        <v>2.5366822391573156</v>
      </c>
      <c r="S16" s="4">
        <v>7.73</v>
      </c>
      <c r="T16" s="4">
        <v>1.1952547386198407</v>
      </c>
      <c r="U16" s="13">
        <v>2.5314829360025857</v>
      </c>
      <c r="V16" s="38"/>
      <c r="W16" s="4"/>
      <c r="X16" s="38">
        <f t="shared" si="2"/>
        <v>7.8787170639974136</v>
      </c>
      <c r="Y16" s="4"/>
      <c r="Z16" s="12">
        <v>4.8287311026448239E-2</v>
      </c>
      <c r="AA16" s="4">
        <v>18.56415157255153</v>
      </c>
      <c r="AB16" s="13">
        <v>0.3040565863310859</v>
      </c>
      <c r="AC16" s="18"/>
      <c r="AD16" s="7">
        <v>2</v>
      </c>
      <c r="AE16" s="6">
        <v>2.0833333333333332E-2</v>
      </c>
      <c r="AF16" s="19">
        <v>0.21687916666666665</v>
      </c>
      <c r="AG16" s="19">
        <v>0.2127125</v>
      </c>
      <c r="AH16" s="5">
        <v>98.078800000000001</v>
      </c>
      <c r="AI16" s="19">
        <v>0.17349895648615657</v>
      </c>
      <c r="AJ16" s="5">
        <v>81.621866408267977</v>
      </c>
      <c r="AK16" s="5">
        <v>27.051199999999998</v>
      </c>
      <c r="AL16" s="20">
        <v>52.289469444026622</v>
      </c>
      <c r="AN16" s="7">
        <v>2</v>
      </c>
      <c r="AO16" s="6">
        <v>3.7099999999999995</v>
      </c>
      <c r="AP16" s="4">
        <v>13.91</v>
      </c>
      <c r="AQ16" s="4">
        <v>3.1714285714285717</v>
      </c>
      <c r="AR16" s="4">
        <v>51.930000000000007</v>
      </c>
      <c r="AS16" s="13">
        <v>30.988571428571426</v>
      </c>
    </row>
    <row r="17" spans="1:45" x14ac:dyDescent="0.3">
      <c r="A17" s="11">
        <v>1.9270833333357587</v>
      </c>
      <c r="B17" s="5">
        <v>3.4826388888923248</v>
      </c>
      <c r="C17" s="20">
        <v>3</v>
      </c>
      <c r="D17" s="4">
        <v>7.35</v>
      </c>
      <c r="E17" s="4">
        <v>3.8915270559715736</v>
      </c>
      <c r="F17" s="4"/>
      <c r="G17" s="4">
        <v>7.31</v>
      </c>
      <c r="H17" s="4">
        <v>4.0768378681606956</v>
      </c>
      <c r="I17" s="4"/>
      <c r="J17" s="4">
        <v>7.34</v>
      </c>
      <c r="K17" s="4">
        <v>4.1787588148647137</v>
      </c>
      <c r="L17" s="4"/>
      <c r="M17" s="4">
        <v>7.28</v>
      </c>
      <c r="N17" s="4">
        <v>3.7803405686581004</v>
      </c>
      <c r="O17" s="4"/>
      <c r="P17" s="4">
        <f t="shared" si="0"/>
        <v>7.32</v>
      </c>
      <c r="Q17" s="4">
        <f t="shared" si="0"/>
        <v>3.9818660769137706</v>
      </c>
      <c r="R17" s="13"/>
      <c r="S17" s="4">
        <v>7.5</v>
      </c>
      <c r="T17" s="4">
        <v>1.1859891980103845</v>
      </c>
      <c r="U17" s="13"/>
      <c r="V17" s="38"/>
      <c r="W17" s="4"/>
      <c r="X17" s="38">
        <f t="shared" si="2"/>
        <v>10.4102</v>
      </c>
      <c r="Y17" s="4"/>
      <c r="Z17" s="12"/>
      <c r="AA17" s="4"/>
      <c r="AB17" s="13"/>
      <c r="AC17" s="18"/>
      <c r="AD17" s="7">
        <v>1</v>
      </c>
      <c r="AE17" s="6">
        <v>4.1666666666666664E-2</v>
      </c>
      <c r="AF17" s="19">
        <v>0.4337583333333333</v>
      </c>
      <c r="AG17" s="19">
        <v>0.35050833333333331</v>
      </c>
      <c r="AH17" s="5">
        <v>80.807212000000007</v>
      </c>
      <c r="AI17" s="19">
        <v>0.28713045933131293</v>
      </c>
      <c r="AJ17" s="5">
        <v>70.901326933047386</v>
      </c>
      <c r="AK17" s="5">
        <v>23.420352941176471</v>
      </c>
      <c r="AL17" s="20">
        <v>21.376863977007556</v>
      </c>
      <c r="AN17" s="7">
        <v>1</v>
      </c>
      <c r="AO17" s="6">
        <v>2.4499999999999997</v>
      </c>
      <c r="AP17" s="4">
        <v>12.681428571428569</v>
      </c>
      <c r="AQ17" s="4">
        <v>2.2285714285714286</v>
      </c>
      <c r="AR17" s="4">
        <v>44.462857142857146</v>
      </c>
      <c r="AS17" s="13">
        <v>40.627142857142857</v>
      </c>
    </row>
    <row r="18" spans="1:45" x14ac:dyDescent="0.3">
      <c r="A18" s="11">
        <v>3.9166666666715173</v>
      </c>
      <c r="B18" s="5">
        <v>4.205729166666667</v>
      </c>
      <c r="C18" s="20">
        <v>3</v>
      </c>
      <c r="D18" s="4"/>
      <c r="E18" s="4">
        <v>4.734691251432082</v>
      </c>
      <c r="F18" s="4">
        <v>1.0618132442658041</v>
      </c>
      <c r="G18" s="4"/>
      <c r="H18" s="4">
        <v>4.5401148986335018</v>
      </c>
      <c r="I18" s="4">
        <v>0.97515819168698437</v>
      </c>
      <c r="J18" s="4"/>
      <c r="K18" s="4">
        <v>4.9200020636212036</v>
      </c>
      <c r="L18" s="4">
        <v>0.91045575242813237</v>
      </c>
      <c r="M18" s="4"/>
      <c r="N18" s="4">
        <v>4.9570642260590292</v>
      </c>
      <c r="O18" s="4">
        <v>0.8411317103650765</v>
      </c>
      <c r="P18" s="4"/>
      <c r="Q18" s="4">
        <f t="shared" ref="Q18:Q55" si="3">AVERAGE(E18,H18,K18,N18)</f>
        <v>4.7879681099364539</v>
      </c>
      <c r="R18" s="13">
        <f t="shared" si="1"/>
        <v>0.94713972468649932</v>
      </c>
      <c r="S18" s="4"/>
      <c r="T18" s="4">
        <v>0.48180811169171867</v>
      </c>
      <c r="U18" s="13">
        <v>0.84806411457138209</v>
      </c>
      <c r="V18" s="38"/>
      <c r="W18" s="4"/>
      <c r="X18" s="38">
        <f t="shared" si="2"/>
        <v>9.5621358854286171</v>
      </c>
      <c r="Y18" s="4"/>
      <c r="Z18" s="12">
        <v>8.506645082048879E-2</v>
      </c>
      <c r="AA18" s="4">
        <v>20.032602137376593</v>
      </c>
      <c r="AB18" s="13">
        <v>0.29070869708042862</v>
      </c>
      <c r="AC18" s="18"/>
      <c r="AD18" s="27">
        <v>0.5</v>
      </c>
      <c r="AE18" s="24">
        <v>8.3333333333333329E-2</v>
      </c>
      <c r="AF18" s="28">
        <v>0.8675166666666666</v>
      </c>
      <c r="AG18" s="28">
        <v>0.62918333333333332</v>
      </c>
      <c r="AH18" s="26">
        <v>72.526839999999993</v>
      </c>
      <c r="AI18" s="28">
        <v>0.45374970808890125</v>
      </c>
      <c r="AJ18" s="26">
        <v>69.547156478010237</v>
      </c>
      <c r="AK18" s="26">
        <v>15.593223529411764</v>
      </c>
      <c r="AL18" s="29">
        <v>14.945238758296108</v>
      </c>
      <c r="AN18" s="27">
        <v>0.5</v>
      </c>
      <c r="AO18" s="24">
        <v>1.68</v>
      </c>
      <c r="AP18" s="23">
        <v>13.057142857142859</v>
      </c>
      <c r="AQ18" s="23">
        <v>3.9142857142857146</v>
      </c>
      <c r="AR18" s="23">
        <v>43.58142857142856</v>
      </c>
      <c r="AS18" s="32">
        <v>39.447142857142858</v>
      </c>
    </row>
    <row r="19" spans="1:45" x14ac:dyDescent="0.3">
      <c r="A19" s="11">
        <v>4.9166666666715173</v>
      </c>
      <c r="B19" s="5">
        <v>4.9288194444461624</v>
      </c>
      <c r="C19" s="20">
        <v>3</v>
      </c>
      <c r="D19" s="4">
        <v>7.25</v>
      </c>
      <c r="E19" s="4">
        <v>4.9941263884968539</v>
      </c>
      <c r="F19" s="4"/>
      <c r="G19" s="4">
        <v>7.24</v>
      </c>
      <c r="H19" s="4">
        <v>4.743956792041538</v>
      </c>
      <c r="I19" s="4"/>
      <c r="J19" s="4">
        <v>7.27</v>
      </c>
      <c r="K19" s="4">
        <v>5.1331094976386948</v>
      </c>
      <c r="L19" s="4"/>
      <c r="M19" s="4">
        <v>7.3</v>
      </c>
      <c r="N19" s="4">
        <v>5.2072338225143451</v>
      </c>
      <c r="O19" s="4"/>
      <c r="P19" s="4">
        <f t="shared" ref="P19:P55" si="4">AVERAGE(D19,G19,J19,M19)</f>
        <v>7.2649999999999997</v>
      </c>
      <c r="Q19" s="4">
        <f t="shared" si="3"/>
        <v>5.0196066251728588</v>
      </c>
      <c r="R19" s="13"/>
      <c r="S19" s="4">
        <v>7.75</v>
      </c>
      <c r="T19" s="4">
        <v>1.5473452817791733</v>
      </c>
      <c r="U19" s="13"/>
      <c r="V19" s="38"/>
      <c r="W19" s="4"/>
      <c r="X19" s="38">
        <f t="shared" si="2"/>
        <v>10.4102</v>
      </c>
      <c r="Y19" s="4"/>
      <c r="Z19" s="12"/>
      <c r="AA19" s="4"/>
      <c r="AB19" s="13"/>
      <c r="AC19" s="6"/>
      <c r="AD19" s="6"/>
      <c r="AE19" s="6"/>
      <c r="AF19" s="6"/>
      <c r="AG19" s="6"/>
      <c r="AH19" s="6"/>
      <c r="AI19" s="6"/>
      <c r="AJ19" s="6"/>
      <c r="AK19" s="6"/>
    </row>
    <row r="20" spans="1:45" x14ac:dyDescent="0.3">
      <c r="A20" s="11">
        <v>5.9375</v>
      </c>
      <c r="B20" s="5">
        <v>5.5707465277794963</v>
      </c>
      <c r="C20" s="20">
        <v>3</v>
      </c>
      <c r="D20" s="4">
        <v>7.19</v>
      </c>
      <c r="E20" s="4">
        <v>5.2906236879994486</v>
      </c>
      <c r="F20" s="4">
        <v>0.62622717996960375</v>
      </c>
      <c r="G20" s="4">
        <v>7.23</v>
      </c>
      <c r="H20" s="4">
        <v>5.4388723377507473</v>
      </c>
      <c r="I20" s="4">
        <v>0.57770035052546465</v>
      </c>
      <c r="J20" s="4">
        <v>7.22</v>
      </c>
      <c r="K20" s="4">
        <v>5.9855392337086597</v>
      </c>
      <c r="L20" s="4">
        <v>0.58232195332966841</v>
      </c>
      <c r="M20" s="4">
        <v>7.28</v>
      </c>
      <c r="N20" s="4">
        <v>5.9021493682235535</v>
      </c>
      <c r="O20" s="4">
        <v>0.58232195332966841</v>
      </c>
      <c r="P20" s="4">
        <f t="shared" si="4"/>
        <v>7.23</v>
      </c>
      <c r="Q20" s="4">
        <f t="shared" si="3"/>
        <v>5.6542961569206023</v>
      </c>
      <c r="R20" s="13">
        <f t="shared" si="1"/>
        <v>0.59214285928860133</v>
      </c>
      <c r="S20" s="4">
        <v>7.84</v>
      </c>
      <c r="T20" s="4">
        <v>1.575141903607542</v>
      </c>
      <c r="U20" s="13">
        <v>0.5095317091634598</v>
      </c>
      <c r="V20" s="38"/>
      <c r="W20" s="4"/>
      <c r="X20" s="38">
        <f t="shared" si="2"/>
        <v>9.9006682908365402</v>
      </c>
      <c r="Y20" s="4"/>
      <c r="Z20" s="12">
        <v>8.7243821567605961E-2</v>
      </c>
      <c r="AA20" s="4">
        <v>20.183528898553689</v>
      </c>
      <c r="AB20" s="13">
        <v>0.29218824098194857</v>
      </c>
      <c r="AC20" s="6"/>
      <c r="AD20" s="41"/>
      <c r="AE20" s="41"/>
      <c r="AF20" s="41"/>
      <c r="AG20" s="41"/>
      <c r="AH20" s="41"/>
      <c r="AI20" s="41"/>
      <c r="AJ20" s="6"/>
      <c r="AK20" s="6"/>
    </row>
    <row r="21" spans="1:45" x14ac:dyDescent="0.3">
      <c r="A21" s="11">
        <v>6.9583333333357587</v>
      </c>
      <c r="B21" s="5">
        <v>7.7621527777794963</v>
      </c>
      <c r="C21" s="20">
        <v>3</v>
      </c>
      <c r="D21" s="4">
        <v>7.19</v>
      </c>
      <c r="E21" s="4">
        <v>5.8928838276140976</v>
      </c>
      <c r="F21" s="4">
        <v>0.262275959138561</v>
      </c>
      <c r="G21" s="4">
        <v>7.2</v>
      </c>
      <c r="H21" s="4">
        <v>6.0874601804126769</v>
      </c>
      <c r="I21" s="4">
        <v>0.27267456544801932</v>
      </c>
      <c r="J21" s="4">
        <v>7.23</v>
      </c>
      <c r="K21" s="4">
        <v>6.4117541017436404</v>
      </c>
      <c r="L21" s="4">
        <v>0.27382996614907024</v>
      </c>
      <c r="M21" s="4">
        <v>7.2</v>
      </c>
      <c r="N21" s="4">
        <v>6.2357088301639747</v>
      </c>
      <c r="O21" s="4">
        <v>0.25534355493225536</v>
      </c>
      <c r="P21" s="4">
        <f t="shared" si="4"/>
        <v>7.2050000000000001</v>
      </c>
      <c r="Q21" s="4">
        <f t="shared" si="3"/>
        <v>6.1569517349835978</v>
      </c>
      <c r="R21" s="13">
        <f t="shared" si="1"/>
        <v>0.26603101141697649</v>
      </c>
      <c r="S21" s="4">
        <v>7.57</v>
      </c>
      <c r="T21" s="4">
        <v>3.4467811067176797</v>
      </c>
      <c r="U21" s="13">
        <v>0.28076237035537588</v>
      </c>
      <c r="V21" s="38"/>
      <c r="W21" s="4"/>
      <c r="X21" s="38">
        <f t="shared" si="2"/>
        <v>10.129437629644624</v>
      </c>
      <c r="Y21" s="4"/>
      <c r="Z21" s="12">
        <v>7.5676740737405226E-2</v>
      </c>
      <c r="AA21" s="4">
        <v>20.782391712821418</v>
      </c>
      <c r="AB21" s="13">
        <v>0.26943505666435869</v>
      </c>
      <c r="AC21" s="6"/>
      <c r="AD21" s="44"/>
      <c r="AE21" s="44"/>
      <c r="AF21" s="44"/>
      <c r="AG21" s="44"/>
      <c r="AH21" s="44"/>
      <c r="AI21" s="44"/>
      <c r="AJ21" s="6"/>
      <c r="AK21" s="6"/>
    </row>
    <row r="22" spans="1:45" x14ac:dyDescent="0.3">
      <c r="A22" s="11">
        <v>7.8645833333357587</v>
      </c>
      <c r="B22" s="5">
        <v>8.4409722222256587</v>
      </c>
      <c r="C22" s="20">
        <v>3</v>
      </c>
      <c r="D22" s="4">
        <v>7.42</v>
      </c>
      <c r="E22" s="4">
        <v>2.6128824518666276</v>
      </c>
      <c r="F22" s="4">
        <v>0.43789686569830222</v>
      </c>
      <c r="G22" s="4">
        <v>7.48</v>
      </c>
      <c r="H22" s="4">
        <v>2.7703966422273822</v>
      </c>
      <c r="I22" s="4">
        <v>0.38821463555311231</v>
      </c>
      <c r="J22" s="4">
        <v>7.45</v>
      </c>
      <c r="K22" s="4">
        <v>2.8630520483219435</v>
      </c>
      <c r="L22" s="4">
        <v>0.4043902453678252</v>
      </c>
      <c r="M22" s="4">
        <v>7.45</v>
      </c>
      <c r="N22" s="4">
        <v>2.8537865077124875</v>
      </c>
      <c r="O22" s="4">
        <v>0.39861324186257058</v>
      </c>
      <c r="P22" s="4">
        <f t="shared" si="4"/>
        <v>7.45</v>
      </c>
      <c r="Q22" s="4">
        <f t="shared" si="3"/>
        <v>2.7750294125321107</v>
      </c>
      <c r="R22" s="13">
        <f t="shared" si="1"/>
        <v>0.40727874712045253</v>
      </c>
      <c r="S22" s="4">
        <v>8.0299999999999994</v>
      </c>
      <c r="T22" s="4">
        <v>0.42621486803498188</v>
      </c>
      <c r="U22" s="13">
        <v>0.37666062854260296</v>
      </c>
      <c r="V22" s="38" t="s">
        <v>45</v>
      </c>
      <c r="W22" s="4"/>
      <c r="X22" s="38">
        <f t="shared" si="2"/>
        <v>10.033539371457397</v>
      </c>
      <c r="Y22" s="4"/>
      <c r="Z22" s="12">
        <v>0.14409095706602457</v>
      </c>
      <c r="AA22" s="4">
        <v>21.409399868096465</v>
      </c>
      <c r="AB22" s="13">
        <v>0.12440136154561078</v>
      </c>
      <c r="AC22" s="6"/>
      <c r="AD22" s="42"/>
      <c r="AE22" s="42"/>
      <c r="AF22" s="42"/>
      <c r="AG22" s="42"/>
      <c r="AH22" s="42"/>
      <c r="AI22" s="42"/>
      <c r="AJ22" s="6"/>
      <c r="AK22" s="6"/>
    </row>
    <row r="23" spans="1:45" x14ac:dyDescent="0.3">
      <c r="A23" s="21">
        <v>10.958333333335759</v>
      </c>
      <c r="B23" s="2">
        <v>9.1640625</v>
      </c>
      <c r="C23" s="30">
        <v>3</v>
      </c>
      <c r="D23" s="3">
        <v>7.41</v>
      </c>
      <c r="E23" s="3">
        <v>2.7148033985706452</v>
      </c>
      <c r="F23" s="3">
        <v>0.40554564606887616</v>
      </c>
      <c r="G23" s="3">
        <v>7.39</v>
      </c>
      <c r="H23" s="3">
        <v>2.7981932640557505</v>
      </c>
      <c r="I23" s="3">
        <v>0.4690926846266773</v>
      </c>
      <c r="J23" s="3">
        <v>7.43</v>
      </c>
      <c r="K23" s="3">
        <v>2.6036169112571725</v>
      </c>
      <c r="L23" s="3">
        <v>0.36972822433629737</v>
      </c>
      <c r="M23" s="3">
        <v>7.4</v>
      </c>
      <c r="N23" s="3">
        <v>2.8352554264935756</v>
      </c>
      <c r="O23" s="3">
        <v>0.30040418227324162</v>
      </c>
      <c r="P23" s="3">
        <f t="shared" si="4"/>
        <v>7.4075000000000006</v>
      </c>
      <c r="Q23" s="3">
        <f t="shared" si="3"/>
        <v>2.737967250094286</v>
      </c>
      <c r="R23" s="31">
        <f t="shared" si="1"/>
        <v>0.38619268432627307</v>
      </c>
      <c r="S23" s="3">
        <v>7.63</v>
      </c>
      <c r="T23" s="3">
        <v>1.9642946092046991</v>
      </c>
      <c r="U23" s="31">
        <v>0.34199860751107503</v>
      </c>
      <c r="V23" s="39"/>
      <c r="W23" s="38"/>
      <c r="X23" s="39">
        <f t="shared" si="2"/>
        <v>10.068201392488925</v>
      </c>
      <c r="Y23" s="3"/>
      <c r="Z23" s="17">
        <v>7.4439851038910265E-2</v>
      </c>
      <c r="AA23" s="3">
        <v>21.008278268801643</v>
      </c>
      <c r="AB23" s="31">
        <v>0.1164083162480425</v>
      </c>
      <c r="AC23" s="6"/>
      <c r="AD23" s="43"/>
      <c r="AE23" s="43"/>
      <c r="AF23" s="43"/>
      <c r="AG23" s="42"/>
      <c r="AH23" s="43"/>
      <c r="AI23" s="42"/>
      <c r="AJ23" s="6"/>
      <c r="AK23" s="6"/>
    </row>
    <row r="24" spans="1:45" x14ac:dyDescent="0.3">
      <c r="A24" s="11">
        <v>11.916666666671517</v>
      </c>
      <c r="B24" s="5">
        <v>9.8576388888923248</v>
      </c>
      <c r="C24" s="20">
        <v>3</v>
      </c>
      <c r="D24" s="4">
        <v>7.39</v>
      </c>
      <c r="E24" s="4">
        <v>3.0390973199016105</v>
      </c>
      <c r="F24" s="4"/>
      <c r="G24" s="4">
        <v>7.28</v>
      </c>
      <c r="H24" s="4">
        <v>3.7340128656108198</v>
      </c>
      <c r="I24" s="4"/>
      <c r="J24" s="4">
        <v>7.38</v>
      </c>
      <c r="K24" s="4">
        <v>3.1039561041678034</v>
      </c>
      <c r="L24" s="4"/>
      <c r="M24" s="4">
        <v>7.38</v>
      </c>
      <c r="N24" s="4">
        <v>3.3819223224514867</v>
      </c>
      <c r="O24" s="4"/>
      <c r="P24" s="4">
        <f t="shared" si="4"/>
        <v>7.3574999999999999</v>
      </c>
      <c r="Q24" s="4">
        <f t="shared" si="3"/>
        <v>3.31474715303293</v>
      </c>
      <c r="R24" s="13"/>
      <c r="S24" s="4">
        <v>7.98</v>
      </c>
      <c r="T24" s="4">
        <v>0.66711892388084126</v>
      </c>
      <c r="U24" s="13"/>
      <c r="V24" s="38"/>
      <c r="W24" s="4"/>
      <c r="X24" s="38">
        <f t="shared" si="2"/>
        <v>10.4102</v>
      </c>
      <c r="Y24" s="4"/>
      <c r="Z24" s="12"/>
      <c r="AA24" s="4"/>
      <c r="AB24" s="13"/>
      <c r="AC24" s="6"/>
      <c r="AD24" s="43"/>
      <c r="AE24" s="43"/>
      <c r="AF24" s="43"/>
      <c r="AG24" s="42"/>
      <c r="AH24" s="43"/>
      <c r="AI24" s="42"/>
      <c r="AJ24" s="6"/>
      <c r="AK24" s="6"/>
    </row>
    <row r="25" spans="1:45" x14ac:dyDescent="0.3">
      <c r="A25" s="11">
        <v>12.9375</v>
      </c>
      <c r="B25" s="5">
        <v>10.565972222225657</v>
      </c>
      <c r="C25" s="20">
        <v>3</v>
      </c>
      <c r="D25" s="4">
        <v>7.3</v>
      </c>
      <c r="E25" s="4">
        <v>4.0953689493796084</v>
      </c>
      <c r="F25" s="4"/>
      <c r="G25" s="4">
        <v>7.16</v>
      </c>
      <c r="H25" s="4">
        <v>4.6327703047280639</v>
      </c>
      <c r="I25" s="4"/>
      <c r="J25" s="4">
        <v>7.34</v>
      </c>
      <c r="K25" s="4">
        <v>3.8822615153621176</v>
      </c>
      <c r="L25" s="4"/>
      <c r="M25" s="4">
        <v>7.31</v>
      </c>
      <c r="N25" s="4">
        <v>4.3177419240065555</v>
      </c>
      <c r="O25" s="4"/>
      <c r="P25" s="4">
        <f t="shared" si="4"/>
        <v>7.2774999999999999</v>
      </c>
      <c r="Q25" s="4">
        <f t="shared" si="3"/>
        <v>4.2320356733690865</v>
      </c>
      <c r="R25" s="13"/>
      <c r="S25" s="4">
        <v>7.59</v>
      </c>
      <c r="T25" s="4">
        <v>1.9272324467668747</v>
      </c>
      <c r="U25" s="13"/>
      <c r="V25" s="38"/>
      <c r="W25" s="4"/>
      <c r="X25" s="38">
        <f t="shared" si="2"/>
        <v>10.4102</v>
      </c>
      <c r="Y25" s="4"/>
      <c r="Z25" s="12"/>
      <c r="AA25" s="4"/>
      <c r="AB25" s="13"/>
      <c r="AC25" s="6"/>
      <c r="AD25" s="43"/>
      <c r="AE25" s="43"/>
      <c r="AF25" s="43"/>
      <c r="AG25" s="42"/>
      <c r="AH25" s="43"/>
      <c r="AI25" s="42"/>
      <c r="AJ25" s="6"/>
      <c r="AK25" s="6"/>
    </row>
    <row r="26" spans="1:45" x14ac:dyDescent="0.3">
      <c r="A26" s="11">
        <v>13.916666666671517</v>
      </c>
      <c r="B26" s="5">
        <v>11.997395833333332</v>
      </c>
      <c r="C26" s="5">
        <v>3</v>
      </c>
      <c r="D26" s="4">
        <v>7.1</v>
      </c>
      <c r="E26" s="4">
        <v>5.9948047743181156</v>
      </c>
      <c r="F26" s="4">
        <v>0.5429866749947948</v>
      </c>
      <c r="G26" s="4">
        <v>7.04</v>
      </c>
      <c r="H26" s="4">
        <v>5.9392115306613782</v>
      </c>
      <c r="I26" s="4">
        <v>0.64557047678534241</v>
      </c>
      <c r="J26" s="4">
        <v>7.14</v>
      </c>
      <c r="K26" s="4">
        <v>6.2079122083356069</v>
      </c>
      <c r="L26" s="4">
        <v>0.29802363106391838</v>
      </c>
      <c r="M26" s="4">
        <v>7.16</v>
      </c>
      <c r="N26" s="4">
        <v>6.6063304545422188</v>
      </c>
      <c r="O26" s="4">
        <v>0.31288059546117009</v>
      </c>
      <c r="P26" s="4">
        <f t="shared" si="4"/>
        <v>7.11</v>
      </c>
      <c r="Q26" s="4">
        <f t="shared" si="3"/>
        <v>6.1870647419643294</v>
      </c>
      <c r="R26" s="13">
        <f t="shared" si="1"/>
        <v>0.44986534457630645</v>
      </c>
      <c r="S26" s="4">
        <v>7.63</v>
      </c>
      <c r="T26" s="4">
        <v>1.880904743719594</v>
      </c>
      <c r="U26" s="13">
        <v>0.29483999583593579</v>
      </c>
      <c r="V26" s="38"/>
      <c r="W26" s="4"/>
      <c r="X26" s="38">
        <f t="shared" si="2"/>
        <v>10.115360004164064</v>
      </c>
      <c r="Y26" s="38"/>
      <c r="Z26" s="12">
        <v>9.3065314805041655E-2</v>
      </c>
      <c r="AA26" s="4">
        <v>19.534869012203764</v>
      </c>
      <c r="AB26" s="13">
        <v>0.80717384461687947</v>
      </c>
      <c r="AC26" s="6"/>
      <c r="AD26" s="43"/>
      <c r="AE26" s="43"/>
      <c r="AF26" s="43"/>
      <c r="AG26" s="42"/>
      <c r="AH26" s="43"/>
      <c r="AI26" s="42"/>
      <c r="AJ26" s="6"/>
      <c r="AK26" s="6"/>
    </row>
    <row r="27" spans="1:45" x14ac:dyDescent="0.3">
      <c r="A27" s="11">
        <v>14.916666666671517</v>
      </c>
      <c r="B27" s="5">
        <v>12.784432870374378</v>
      </c>
      <c r="C27" s="20">
        <v>3</v>
      </c>
      <c r="D27" s="4">
        <v>7.07</v>
      </c>
      <c r="E27" s="4">
        <v>6.6804547794178681</v>
      </c>
      <c r="F27" s="4"/>
      <c r="G27" s="4">
        <v>7.08</v>
      </c>
      <c r="H27" s="4">
        <v>6.8287034291691668</v>
      </c>
      <c r="I27" s="4"/>
      <c r="J27" s="4">
        <v>7.13</v>
      </c>
      <c r="K27" s="4">
        <v>7.4309635687838158</v>
      </c>
      <c r="L27" s="4"/>
      <c r="M27" s="4">
        <v>7.1</v>
      </c>
      <c r="N27" s="4">
        <v>7.5421500560972872</v>
      </c>
      <c r="O27" s="4"/>
      <c r="P27" s="4">
        <f t="shared" si="4"/>
        <v>7.0950000000000006</v>
      </c>
      <c r="Q27" s="4">
        <f t="shared" si="3"/>
        <v>7.1205679583670349</v>
      </c>
      <c r="R27" s="13"/>
      <c r="S27" s="12">
        <v>7.43</v>
      </c>
      <c r="T27" s="4">
        <v>4.0212446245039599</v>
      </c>
      <c r="U27" s="13"/>
      <c r="V27" s="38"/>
      <c r="W27" s="13"/>
      <c r="X27" s="38">
        <f t="shared" si="2"/>
        <v>10.4102</v>
      </c>
      <c r="Y27" s="4"/>
      <c r="Z27" s="12"/>
      <c r="AA27" s="4"/>
      <c r="AB27" s="13"/>
      <c r="AC27" s="6"/>
      <c r="AD27" s="41"/>
      <c r="AE27" s="41"/>
      <c r="AF27" s="41"/>
      <c r="AG27" s="41"/>
      <c r="AH27" s="41"/>
      <c r="AI27" s="41"/>
      <c r="AJ27" s="6"/>
      <c r="AK27" s="6"/>
    </row>
    <row r="28" spans="1:45" x14ac:dyDescent="0.3">
      <c r="A28" s="11">
        <v>16.9375</v>
      </c>
      <c r="B28" s="5">
        <v>13.404224537041046</v>
      </c>
      <c r="C28" s="20">
        <v>3</v>
      </c>
      <c r="D28" s="4">
        <v>7.12</v>
      </c>
      <c r="E28" s="4">
        <v>7.8664439774282524</v>
      </c>
      <c r="F28" s="4">
        <v>0.40962773266708302</v>
      </c>
      <c r="G28" s="4">
        <v>7.1</v>
      </c>
      <c r="H28" s="4">
        <v>7.1529973505001312</v>
      </c>
      <c r="I28" s="4">
        <v>0.37956006662502606</v>
      </c>
      <c r="J28" s="4">
        <v>7.1</v>
      </c>
      <c r="K28" s="4">
        <v>8.1536757363213912</v>
      </c>
      <c r="L28" s="4">
        <v>0.39282521340828647</v>
      </c>
      <c r="M28" s="4">
        <v>7.16</v>
      </c>
      <c r="N28" s="4">
        <v>8.1351446551024811</v>
      </c>
      <c r="O28" s="4">
        <v>0.25964313970435143</v>
      </c>
      <c r="P28" s="4">
        <f t="shared" si="4"/>
        <v>7.12</v>
      </c>
      <c r="Q28" s="4">
        <f t="shared" si="3"/>
        <v>7.8270654298380631</v>
      </c>
      <c r="R28" s="13">
        <f t="shared" si="1"/>
        <v>0.36041403810118672</v>
      </c>
      <c r="S28" s="4">
        <v>7.7</v>
      </c>
      <c r="T28" s="4">
        <v>3.9007925965810295</v>
      </c>
      <c r="U28" s="13">
        <v>0.23045981678117838</v>
      </c>
      <c r="V28" s="38"/>
      <c r="W28" s="4"/>
      <c r="X28" s="38">
        <f t="shared" si="2"/>
        <v>10.179740183218822</v>
      </c>
      <c r="Y28" s="13"/>
      <c r="Z28" s="4">
        <v>0.11593219440967074</v>
      </c>
      <c r="AA28" s="4">
        <v>19.033783057864163</v>
      </c>
      <c r="AB28" s="13">
        <v>0.33410181407018535</v>
      </c>
      <c r="AC28" s="6"/>
      <c r="AD28" s="41"/>
      <c r="AE28" s="41"/>
      <c r="AF28" s="41"/>
      <c r="AG28" s="41"/>
      <c r="AH28" s="41"/>
      <c r="AI28" s="41"/>
      <c r="AJ28" s="6"/>
      <c r="AK28" s="6"/>
    </row>
    <row r="29" spans="1:45" x14ac:dyDescent="0.3">
      <c r="A29" s="5">
        <v>18.04861111111677</v>
      </c>
      <c r="B29" s="5">
        <v>14.203559027779495</v>
      </c>
      <c r="C29" s="20">
        <v>3</v>
      </c>
      <c r="D29" s="4">
        <v>6.98</v>
      </c>
      <c r="E29" s="4">
        <v>7.6533365434107612</v>
      </c>
      <c r="F29" s="4">
        <v>0.40166864459712676</v>
      </c>
      <c r="G29" s="4">
        <v>7.01</v>
      </c>
      <c r="H29" s="4">
        <v>7.4587601906121836</v>
      </c>
      <c r="I29" s="4">
        <v>0.38521986258588375</v>
      </c>
      <c r="J29" s="4">
        <v>7.07</v>
      </c>
      <c r="K29" s="4">
        <v>7.7459919495053233</v>
      </c>
      <c r="L29" s="4">
        <v>0.26742535915053089</v>
      </c>
      <c r="M29" s="4">
        <v>7.11</v>
      </c>
      <c r="N29" s="4">
        <v>8.3760487109483392</v>
      </c>
      <c r="O29" s="4">
        <v>0.25982000832812824</v>
      </c>
      <c r="P29" s="4">
        <f t="shared" si="4"/>
        <v>7.0425000000000004</v>
      </c>
      <c r="Q29" s="4">
        <f t="shared" si="3"/>
        <v>7.8085343486191521</v>
      </c>
      <c r="R29" s="13">
        <f t="shared" si="1"/>
        <v>0.32853346866541744</v>
      </c>
      <c r="S29" s="4">
        <v>7.36</v>
      </c>
      <c r="T29" s="4">
        <v>4.2065554366930824</v>
      </c>
      <c r="U29" s="13">
        <v>0.31871726004580464</v>
      </c>
      <c r="V29" s="38" t="s">
        <v>46</v>
      </c>
      <c r="W29" s="4"/>
      <c r="X29" s="25">
        <f t="shared" si="2"/>
        <v>10.091482739954195</v>
      </c>
      <c r="Y29" s="13"/>
      <c r="Z29" s="4">
        <v>9.3268242195497966E-2</v>
      </c>
      <c r="AA29" s="4">
        <v>18.877589246894882</v>
      </c>
      <c r="AB29" s="13">
        <v>0.56903835057354657</v>
      </c>
      <c r="AC29" s="6"/>
      <c r="AD29" s="41"/>
      <c r="AE29" s="41"/>
      <c r="AF29" s="41"/>
      <c r="AG29" s="41"/>
      <c r="AH29" s="41"/>
      <c r="AI29" s="41"/>
      <c r="AJ29" s="6"/>
      <c r="AK29" s="6"/>
    </row>
    <row r="30" spans="1:45" x14ac:dyDescent="0.3">
      <c r="A30" s="2">
        <v>18.92361111111677</v>
      </c>
      <c r="B30" s="2">
        <v>15.20356</v>
      </c>
      <c r="C30" s="30">
        <v>2</v>
      </c>
      <c r="D30" s="3">
        <v>7.12</v>
      </c>
      <c r="E30" s="3">
        <v>4.0490412463323286</v>
      </c>
      <c r="F30" s="3">
        <v>0.25186092025817192</v>
      </c>
      <c r="G30" s="3">
        <v>7.1</v>
      </c>
      <c r="H30" s="3">
        <v>3.8266682717053806</v>
      </c>
      <c r="I30" s="3">
        <v>6.420331043098064E-2</v>
      </c>
      <c r="J30" s="3">
        <v>7.19</v>
      </c>
      <c r="K30" s="3">
        <v>4.5401148986335018</v>
      </c>
      <c r="L30" s="3">
        <v>0.14733156360607952</v>
      </c>
      <c r="M30" s="3">
        <v>7.18</v>
      </c>
      <c r="N30" s="3">
        <v>4.8366121981360992</v>
      </c>
      <c r="O30" s="3">
        <v>0.19632417239225483</v>
      </c>
      <c r="P30" s="3">
        <f t="shared" si="4"/>
        <v>7.1475</v>
      </c>
      <c r="Q30" s="3">
        <f t="shared" si="3"/>
        <v>4.3131091537018271</v>
      </c>
      <c r="R30" s="3">
        <f t="shared" si="1"/>
        <v>0.16492999167187172</v>
      </c>
      <c r="S30" s="17">
        <v>7.53</v>
      </c>
      <c r="T30" s="3">
        <v>1.3064412259333138</v>
      </c>
      <c r="U30" s="31">
        <v>0.20392952321465749</v>
      </c>
      <c r="V30" s="39"/>
      <c r="W30" s="38"/>
      <c r="X30" s="17">
        <f t="shared" si="2"/>
        <v>10.206270476785342</v>
      </c>
      <c r="Y30" s="31"/>
      <c r="Z30" s="3">
        <v>5.402394036148897E-2</v>
      </c>
      <c r="AA30" s="3">
        <v>17.855897188941249</v>
      </c>
      <c r="AB30" s="31">
        <v>0.57426232835705293</v>
      </c>
      <c r="AC30" s="6"/>
      <c r="AD30" s="41"/>
      <c r="AE30" s="41"/>
      <c r="AF30" s="41"/>
      <c r="AG30" s="41"/>
      <c r="AH30" s="41"/>
      <c r="AI30" s="41"/>
      <c r="AJ30" s="6"/>
      <c r="AK30" s="6"/>
    </row>
    <row r="31" spans="1:45" x14ac:dyDescent="0.3">
      <c r="A31" s="11">
        <v>20.052083333335759</v>
      </c>
      <c r="B31" s="5">
        <v>16.288195416661512</v>
      </c>
      <c r="C31" s="20">
        <v>2</v>
      </c>
      <c r="D31" s="4">
        <v>7.37</v>
      </c>
      <c r="E31" s="4">
        <v>2.2793229899262077</v>
      </c>
      <c r="F31" s="4">
        <v>0.19031063918384339</v>
      </c>
      <c r="G31" s="4">
        <v>7.12</v>
      </c>
      <c r="H31" s="4">
        <v>2.2793229899262077</v>
      </c>
      <c r="I31" s="4">
        <v>0.12380803664376432</v>
      </c>
      <c r="J31" s="4">
        <v>7.31</v>
      </c>
      <c r="K31" s="4">
        <v>2.3812439366302249</v>
      </c>
      <c r="L31" s="4">
        <v>0.12575359150530915</v>
      </c>
      <c r="M31" s="4">
        <v>7.32</v>
      </c>
      <c r="N31" s="4">
        <v>2.3534473148018566</v>
      </c>
      <c r="O31" s="4">
        <v>0.14078742452633769</v>
      </c>
      <c r="P31" s="4">
        <f t="shared" si="4"/>
        <v>7.28</v>
      </c>
      <c r="Q31" s="4">
        <f t="shared" si="3"/>
        <v>2.3233343078211242</v>
      </c>
      <c r="R31" s="13">
        <f t="shared" ref="R31:R55" si="5">AVERAGE(F31,I31,L31,O31)</f>
        <v>0.14516492296481365</v>
      </c>
      <c r="S31" s="4">
        <v>7.38</v>
      </c>
      <c r="T31" s="4">
        <v>1.7419216345777522</v>
      </c>
      <c r="U31" s="13">
        <v>0.14202550489277532</v>
      </c>
      <c r="V31" s="38"/>
      <c r="W31" s="13"/>
      <c r="X31" s="13">
        <f t="shared" si="2"/>
        <v>10.268174495107225</v>
      </c>
      <c r="Y31" s="13"/>
      <c r="Z31" s="4">
        <v>5.7648568087471222E-2</v>
      </c>
      <c r="AA31" s="4">
        <v>18.880315190122477</v>
      </c>
      <c r="AB31" s="13">
        <v>0.26239704977617762</v>
      </c>
      <c r="AC31" s="6"/>
      <c r="AD31" s="41"/>
      <c r="AE31" s="41"/>
      <c r="AF31" s="41"/>
      <c r="AG31" s="41"/>
      <c r="AH31" s="41"/>
      <c r="AI31" s="41"/>
      <c r="AJ31" s="6"/>
      <c r="AK31" s="6"/>
    </row>
    <row r="32" spans="1:45" x14ac:dyDescent="0.3">
      <c r="A32" s="11">
        <v>21.072913333328483</v>
      </c>
      <c r="B32" s="5">
        <v>17.32856</v>
      </c>
      <c r="C32" s="20">
        <v>2</v>
      </c>
      <c r="D32" s="4">
        <v>7.25</v>
      </c>
      <c r="E32" s="4">
        <v>2.6036169112571725</v>
      </c>
      <c r="F32" s="4"/>
      <c r="G32" s="4">
        <v>7.02</v>
      </c>
      <c r="H32" s="4">
        <v>4.0119790838945031</v>
      </c>
      <c r="I32" s="4"/>
      <c r="J32" s="4">
        <v>7.35</v>
      </c>
      <c r="K32" s="4">
        <v>2.4368371802869619</v>
      </c>
      <c r="L32" s="4"/>
      <c r="M32" s="4">
        <v>7.33</v>
      </c>
      <c r="N32" s="4">
        <v>2.3534473148018566</v>
      </c>
      <c r="O32" s="4"/>
      <c r="P32" s="4">
        <f t="shared" si="4"/>
        <v>7.2374999999999989</v>
      </c>
      <c r="Q32" s="4">
        <f t="shared" si="3"/>
        <v>2.8514701225601233</v>
      </c>
      <c r="R32" s="13"/>
      <c r="S32" s="4">
        <v>7.6</v>
      </c>
      <c r="T32" s="4">
        <v>0.71344662692812189</v>
      </c>
      <c r="U32" s="13"/>
      <c r="V32" s="38"/>
      <c r="W32" s="4"/>
      <c r="X32" s="38">
        <f t="shared" si="2"/>
        <v>10.4102</v>
      </c>
      <c r="Y32" s="13"/>
      <c r="Z32" s="4"/>
      <c r="AA32" s="4"/>
      <c r="AB32" s="13"/>
      <c r="AC32" s="6"/>
      <c r="AD32" s="6"/>
      <c r="AE32" s="6"/>
      <c r="AF32" s="6"/>
      <c r="AG32" s="6"/>
      <c r="AH32" s="6"/>
      <c r="AI32" s="6"/>
      <c r="AJ32" s="6"/>
      <c r="AK32" s="6"/>
    </row>
    <row r="33" spans="1:37" x14ac:dyDescent="0.3">
      <c r="A33" s="11">
        <v>22.05208</v>
      </c>
      <c r="B33" s="5">
        <v>18.32465375</v>
      </c>
      <c r="C33" s="20">
        <v>2</v>
      </c>
      <c r="D33" s="4">
        <v>7.15</v>
      </c>
      <c r="E33" s="4">
        <v>3.1595493478245396</v>
      </c>
      <c r="F33" s="4">
        <v>0.22904486779096397</v>
      </c>
      <c r="G33" s="4">
        <v>7.02</v>
      </c>
      <c r="H33" s="4">
        <v>3.7525439468297321</v>
      </c>
      <c r="I33" s="4">
        <v>0.25964313970435143</v>
      </c>
      <c r="J33" s="4">
        <v>7.24</v>
      </c>
      <c r="K33" s="4">
        <v>3.0298317792921541</v>
      </c>
      <c r="L33" s="4">
        <v>0.1814672079950031</v>
      </c>
      <c r="M33" s="4">
        <v>7.26</v>
      </c>
      <c r="N33" s="4">
        <v>2.9742385356354171</v>
      </c>
      <c r="O33" s="4">
        <v>0.21259608577972097</v>
      </c>
      <c r="P33" s="4">
        <f t="shared" si="4"/>
        <v>7.1675000000000004</v>
      </c>
      <c r="Q33" s="4">
        <f t="shared" si="3"/>
        <v>3.2290409023954605</v>
      </c>
      <c r="R33" s="13">
        <f t="shared" si="5"/>
        <v>0.22068782531750988</v>
      </c>
      <c r="S33" s="4">
        <v>7.8</v>
      </c>
      <c r="T33" s="4">
        <v>0.17604527157966643</v>
      </c>
      <c r="U33" s="13">
        <v>0.23788829897980429</v>
      </c>
      <c r="V33" s="38"/>
      <c r="W33" s="4"/>
      <c r="X33" s="38">
        <f t="shared" si="2"/>
        <v>10.172311701020195</v>
      </c>
      <c r="Y33" s="4"/>
      <c r="Z33" s="12">
        <v>7.1828210759722066E-2</v>
      </c>
      <c r="AA33" s="4">
        <v>18.524907046330107</v>
      </c>
      <c r="AB33" s="13">
        <v>0.90694319891953024</v>
      </c>
      <c r="AC33" s="6"/>
      <c r="AD33" s="6"/>
      <c r="AE33" s="6"/>
      <c r="AF33" s="6"/>
      <c r="AG33" s="6"/>
      <c r="AH33" s="6"/>
      <c r="AI33" s="6"/>
      <c r="AJ33" s="6"/>
      <c r="AK33" s="6"/>
    </row>
    <row r="34" spans="1:37" x14ac:dyDescent="0.3">
      <c r="A34" s="11">
        <v>22.98958</v>
      </c>
      <c r="B34" s="5">
        <v>19.365018333330756</v>
      </c>
      <c r="C34" s="20">
        <v>2</v>
      </c>
      <c r="D34" s="4">
        <v>7.01</v>
      </c>
      <c r="E34" s="4">
        <v>3.465312187936592</v>
      </c>
      <c r="F34" s="4"/>
      <c r="G34" s="4">
        <v>7.01</v>
      </c>
      <c r="H34" s="4">
        <v>4.5771770610713283</v>
      </c>
      <c r="I34" s="4"/>
      <c r="J34" s="4">
        <v>7.22</v>
      </c>
      <c r="K34" s="4">
        <v>3.6876851625635392</v>
      </c>
      <c r="L34" s="4"/>
      <c r="M34" s="4">
        <v>7.22</v>
      </c>
      <c r="N34" s="4">
        <v>3.5023743503744162</v>
      </c>
      <c r="O34" s="4"/>
      <c r="P34" s="4">
        <f t="shared" si="4"/>
        <v>7.1149999999999993</v>
      </c>
      <c r="Q34" s="4">
        <f t="shared" si="3"/>
        <v>3.8081371904864687</v>
      </c>
      <c r="R34" s="13"/>
      <c r="S34" s="4">
        <v>7.48</v>
      </c>
      <c r="T34" s="4">
        <v>1.9364979873763308</v>
      </c>
      <c r="U34" s="13"/>
      <c r="V34" s="38"/>
      <c r="W34" s="4"/>
      <c r="X34" s="38">
        <f t="shared" si="2"/>
        <v>10.4102</v>
      </c>
      <c r="Y34" s="4"/>
      <c r="Z34" s="12"/>
      <c r="AA34" s="4"/>
      <c r="AB34" s="13"/>
      <c r="AC34" s="6"/>
      <c r="AD34" s="6"/>
      <c r="AE34" s="6"/>
      <c r="AF34" s="6"/>
      <c r="AG34" s="6"/>
      <c r="AH34" s="6"/>
      <c r="AI34" s="6"/>
      <c r="AJ34" s="6"/>
      <c r="AK34" s="6"/>
    </row>
    <row r="35" spans="1:37" x14ac:dyDescent="0.3">
      <c r="A35" s="11">
        <v>23.968746666664241</v>
      </c>
      <c r="B35" s="5">
        <v>20.538195416661512</v>
      </c>
      <c r="C35" s="20">
        <v>2</v>
      </c>
      <c r="D35" s="4">
        <v>6.97</v>
      </c>
      <c r="E35" s="4">
        <v>4.623504764118608</v>
      </c>
      <c r="F35" s="4">
        <v>0.63690391422027892</v>
      </c>
      <c r="G35" s="4">
        <v>7.02</v>
      </c>
      <c r="H35" s="4">
        <v>4.9200020636212036</v>
      </c>
      <c r="I35" s="4">
        <v>0.4234234853216739</v>
      </c>
      <c r="J35" s="4">
        <v>7.13</v>
      </c>
      <c r="K35" s="4">
        <v>4.8273466575266433</v>
      </c>
      <c r="L35" s="4">
        <v>0.19950780762023729</v>
      </c>
      <c r="M35" s="4">
        <v>7.15</v>
      </c>
      <c r="N35" s="4">
        <v>4.7902844950888186</v>
      </c>
      <c r="O35" s="4">
        <v>0.20711315844263997</v>
      </c>
      <c r="P35" s="4">
        <f t="shared" si="4"/>
        <v>7.067499999999999</v>
      </c>
      <c r="Q35" s="4">
        <f t="shared" si="3"/>
        <v>4.7902844950888186</v>
      </c>
      <c r="R35" s="13">
        <f t="shared" si="5"/>
        <v>0.36673709140120753</v>
      </c>
      <c r="S35" s="4">
        <v>7.45</v>
      </c>
      <c r="T35" s="4">
        <v>2.4183060990680496</v>
      </c>
      <c r="U35" s="13">
        <v>0.24160254007911716</v>
      </c>
      <c r="V35" s="38"/>
      <c r="W35" s="4"/>
      <c r="X35" s="38">
        <f t="shared" si="2"/>
        <v>10.168597459920882</v>
      </c>
      <c r="Y35" s="4"/>
      <c r="Z35" s="12">
        <v>6.5214114810743587E-2</v>
      </c>
      <c r="AA35" s="4">
        <v>17.529672434450454</v>
      </c>
      <c r="AB35" s="13">
        <v>0.96029446594867895</v>
      </c>
      <c r="AC35" s="6"/>
      <c r="AD35" s="6"/>
      <c r="AE35" s="6"/>
      <c r="AF35" s="6"/>
      <c r="AG35" s="6"/>
      <c r="AH35" s="6"/>
      <c r="AI35" s="6"/>
      <c r="AJ35" s="6"/>
      <c r="AK35" s="6"/>
    </row>
    <row r="36" spans="1:37" x14ac:dyDescent="0.3">
      <c r="A36" s="11">
        <v>25.072913333328483</v>
      </c>
      <c r="B36" s="5">
        <v>21.490018333330756</v>
      </c>
      <c r="C36" s="20">
        <v>2</v>
      </c>
      <c r="D36" s="4">
        <v>7.17</v>
      </c>
      <c r="E36" s="4">
        <v>4.6976290889942565</v>
      </c>
      <c r="F36" s="4"/>
      <c r="G36" s="4">
        <v>7.11</v>
      </c>
      <c r="H36" s="4">
        <v>5.1516405788576076</v>
      </c>
      <c r="I36" s="4"/>
      <c r="J36" s="4">
        <v>7.14</v>
      </c>
      <c r="K36" s="4">
        <v>5.1701716600765204</v>
      </c>
      <c r="L36" s="4"/>
      <c r="M36" s="4">
        <v>7.17</v>
      </c>
      <c r="N36" s="4">
        <v>5.1794372006859764</v>
      </c>
      <c r="O36" s="4"/>
      <c r="P36" s="4">
        <f t="shared" si="4"/>
        <v>7.1475000000000009</v>
      </c>
      <c r="Q36" s="4">
        <f t="shared" si="3"/>
        <v>5.0497196321535895</v>
      </c>
      <c r="R36" s="13"/>
      <c r="S36" s="4">
        <v>7.43</v>
      </c>
      <c r="T36" s="4">
        <v>2.0291533934708919</v>
      </c>
      <c r="U36" s="13"/>
      <c r="V36" s="38" t="s">
        <v>45</v>
      </c>
      <c r="W36" s="4"/>
      <c r="X36" s="38">
        <f t="shared" si="2"/>
        <v>10.4102</v>
      </c>
      <c r="Y36" s="4"/>
      <c r="Z36" s="12"/>
      <c r="AA36" s="4"/>
      <c r="AB36" s="13"/>
      <c r="AC36" s="6"/>
      <c r="AD36" s="6"/>
      <c r="AE36" s="6"/>
      <c r="AF36" s="6"/>
      <c r="AG36" s="6"/>
      <c r="AH36" s="6"/>
      <c r="AI36" s="6"/>
      <c r="AJ36" s="6"/>
      <c r="AK36" s="6"/>
    </row>
    <row r="37" spans="1:37" x14ac:dyDescent="0.3">
      <c r="A37" s="21">
        <v>25.968746666664241</v>
      </c>
      <c r="B37" s="2">
        <v>22.618924583330756</v>
      </c>
      <c r="C37" s="30">
        <v>2</v>
      </c>
      <c r="D37" s="3">
        <v>7.2</v>
      </c>
      <c r="E37" s="3">
        <v>3.0113006980732417</v>
      </c>
      <c r="F37" s="3">
        <v>0.16183479075577761</v>
      </c>
      <c r="G37" s="3">
        <v>7.22</v>
      </c>
      <c r="H37" s="3">
        <v>2.9001142107597682</v>
      </c>
      <c r="I37" s="3">
        <v>8.4543202165313358E-2</v>
      </c>
      <c r="J37" s="3">
        <v>7.27</v>
      </c>
      <c r="K37" s="3">
        <v>3.0854250229488911</v>
      </c>
      <c r="L37" s="3">
        <v>0.13512762856547988</v>
      </c>
      <c r="M37" s="3">
        <v>7.26</v>
      </c>
      <c r="N37" s="3">
        <v>3.0298317792921541</v>
      </c>
      <c r="O37" s="3">
        <v>0.16607963772642095</v>
      </c>
      <c r="P37" s="3">
        <f t="shared" si="4"/>
        <v>7.2374999999999989</v>
      </c>
      <c r="Q37" s="3">
        <f t="shared" si="3"/>
        <v>3.0066679277685138</v>
      </c>
      <c r="R37" s="31">
        <f t="shared" si="5"/>
        <v>0.13689631480324796</v>
      </c>
      <c r="S37" s="3">
        <v>7.44</v>
      </c>
      <c r="T37" s="3">
        <v>2.056950015299261</v>
      </c>
      <c r="U37" s="31">
        <v>0.20003841349156776</v>
      </c>
      <c r="V37" s="39"/>
      <c r="W37" s="38"/>
      <c r="X37" s="39">
        <f t="shared" si="2"/>
        <v>10.210161586508432</v>
      </c>
      <c r="Y37" s="3"/>
      <c r="Z37" s="17">
        <v>5.7663117877700461E-2</v>
      </c>
      <c r="AA37" s="3">
        <v>17.867917343410969</v>
      </c>
      <c r="AB37" s="31">
        <v>0.73120325446209333</v>
      </c>
      <c r="AC37" s="6"/>
      <c r="AD37" s="6"/>
      <c r="AE37" s="6"/>
      <c r="AF37" s="6"/>
      <c r="AG37" s="6"/>
      <c r="AH37" s="6"/>
      <c r="AI37" s="6"/>
      <c r="AJ37" s="6"/>
      <c r="AK37" s="6"/>
    </row>
    <row r="38" spans="1:37" x14ac:dyDescent="0.3">
      <c r="A38" s="11">
        <v>27.031246666664241</v>
      </c>
      <c r="B38" s="5">
        <v>23.63715375</v>
      </c>
      <c r="C38" s="20">
        <v>2</v>
      </c>
      <c r="D38" s="4">
        <v>7.3</v>
      </c>
      <c r="E38" s="4">
        <v>3.0854250229488911</v>
      </c>
      <c r="F38" s="4"/>
      <c r="G38" s="4">
        <v>7.16</v>
      </c>
      <c r="H38" s="4">
        <v>3.2892669163569255</v>
      </c>
      <c r="I38" s="4"/>
      <c r="J38" s="4">
        <v>7.29</v>
      </c>
      <c r="K38" s="4">
        <v>3.1039561041678034</v>
      </c>
      <c r="L38" s="4"/>
      <c r="M38" s="4">
        <v>7.27</v>
      </c>
      <c r="N38" s="4">
        <v>3.1688148884339959</v>
      </c>
      <c r="O38" s="4"/>
      <c r="P38" s="4">
        <f t="shared" si="4"/>
        <v>7.2549999999999999</v>
      </c>
      <c r="Q38" s="4">
        <f t="shared" si="3"/>
        <v>3.1618657329769038</v>
      </c>
      <c r="R38" s="13"/>
      <c r="S38" s="4">
        <v>7.61</v>
      </c>
      <c r="T38" s="4">
        <v>1.4083621726373314</v>
      </c>
      <c r="U38" s="13"/>
      <c r="V38" s="38"/>
      <c r="W38" s="4"/>
      <c r="X38" s="38">
        <f t="shared" si="2"/>
        <v>10.4102</v>
      </c>
      <c r="Y38" s="4"/>
      <c r="Z38" s="12"/>
      <c r="AA38" s="4"/>
      <c r="AB38" s="13"/>
      <c r="AC38" s="6"/>
      <c r="AD38" s="6"/>
      <c r="AE38" s="6"/>
      <c r="AF38" s="6"/>
      <c r="AG38" s="6"/>
      <c r="AH38" s="6"/>
      <c r="AI38" s="6"/>
      <c r="AJ38" s="6"/>
      <c r="AK38" s="6"/>
    </row>
    <row r="39" spans="1:37" x14ac:dyDescent="0.3">
      <c r="A39" s="11">
        <v>27.98958</v>
      </c>
      <c r="B39" s="5">
        <v>24.788195416661512</v>
      </c>
      <c r="C39" s="20">
        <v>2</v>
      </c>
      <c r="D39" s="4">
        <v>7.13</v>
      </c>
      <c r="E39" s="4">
        <v>3.8915270559715736</v>
      </c>
      <c r="F39" s="4">
        <v>0.77503830938996443</v>
      </c>
      <c r="G39" s="4">
        <v>7</v>
      </c>
      <c r="H39" s="4">
        <v>4.4659905737578542</v>
      </c>
      <c r="I39" s="4">
        <v>0.64415552779512797</v>
      </c>
      <c r="J39" s="4">
        <v>7.19</v>
      </c>
      <c r="K39" s="4">
        <v>3.835933812314837</v>
      </c>
      <c r="L39" s="4">
        <v>0.26459546117010196</v>
      </c>
      <c r="M39" s="4">
        <v>7.2</v>
      </c>
      <c r="N39" s="4">
        <v>4.1509621930363458</v>
      </c>
      <c r="O39" s="4">
        <v>0.27237768061628143</v>
      </c>
      <c r="P39" s="4">
        <f t="shared" si="4"/>
        <v>7.13</v>
      </c>
      <c r="Q39" s="4">
        <f t="shared" si="3"/>
        <v>4.0861034087701524</v>
      </c>
      <c r="R39" s="13">
        <f t="shared" si="5"/>
        <v>0.48904174474286893</v>
      </c>
      <c r="S39" s="4">
        <v>7.46</v>
      </c>
      <c r="T39" s="4">
        <v>2.2885885305356641</v>
      </c>
      <c r="U39" s="13">
        <v>0.2329359775140537</v>
      </c>
      <c r="V39" s="38"/>
      <c r="W39" s="4"/>
      <c r="X39" s="38">
        <f t="shared" si="2"/>
        <v>10.177264022485947</v>
      </c>
      <c r="Y39" s="4"/>
      <c r="Z39" s="12">
        <v>5.3100198991754714E-2</v>
      </c>
      <c r="AA39" s="4">
        <v>16.934958814736049</v>
      </c>
      <c r="AB39" s="13">
        <v>0.32088839033425137</v>
      </c>
      <c r="AC39" s="6"/>
      <c r="AD39" s="6"/>
      <c r="AE39" s="6"/>
      <c r="AF39" s="6"/>
      <c r="AG39" s="6"/>
      <c r="AH39" s="6"/>
      <c r="AI39" s="6"/>
      <c r="AJ39" s="6"/>
      <c r="AK39" s="6"/>
    </row>
    <row r="40" spans="1:37" x14ac:dyDescent="0.3">
      <c r="A40" s="11">
        <v>29.072913333328483</v>
      </c>
      <c r="B40" s="5">
        <v>25.76215375</v>
      </c>
      <c r="C40" s="20">
        <v>2</v>
      </c>
      <c r="D40" s="4">
        <v>7.01</v>
      </c>
      <c r="E40" s="4">
        <v>4.8551432793550102</v>
      </c>
      <c r="F40" s="4"/>
      <c r="G40" s="4">
        <v>7</v>
      </c>
      <c r="H40" s="4">
        <v>5.1794372006859764</v>
      </c>
      <c r="I40" s="4"/>
      <c r="J40" s="4">
        <v>7.15</v>
      </c>
      <c r="K40" s="4">
        <v>4.8922054417928367</v>
      </c>
      <c r="L40" s="4"/>
      <c r="M40" s="4">
        <v>7.15</v>
      </c>
      <c r="N40" s="4">
        <v>4.9663297666684851</v>
      </c>
      <c r="O40" s="4"/>
      <c r="P40" s="4">
        <f t="shared" si="4"/>
        <v>7.0775000000000006</v>
      </c>
      <c r="Q40" s="4">
        <f t="shared" si="3"/>
        <v>4.9732789221255764</v>
      </c>
      <c r="R40" s="13"/>
      <c r="S40" s="4">
        <v>7.9</v>
      </c>
      <c r="T40" s="4">
        <v>0</v>
      </c>
      <c r="U40" s="13"/>
      <c r="V40" s="38"/>
      <c r="W40" s="4"/>
      <c r="X40" s="38">
        <f t="shared" si="2"/>
        <v>10.4102</v>
      </c>
      <c r="Y40" s="4"/>
      <c r="Z40" s="12"/>
      <c r="AA40" s="4"/>
      <c r="AB40" s="13"/>
      <c r="AC40" s="6"/>
      <c r="AD40" s="6"/>
      <c r="AE40" s="6"/>
      <c r="AF40" s="6"/>
      <c r="AG40" s="6"/>
      <c r="AH40" s="6"/>
      <c r="AI40" s="6"/>
      <c r="AJ40" s="6"/>
      <c r="AK40" s="6"/>
    </row>
    <row r="41" spans="1:37" x14ac:dyDescent="0.3">
      <c r="A41" s="11">
        <v>29.98958</v>
      </c>
      <c r="B41" s="5">
        <v>26.846789166661512</v>
      </c>
      <c r="C41" s="20">
        <v>2</v>
      </c>
      <c r="D41" s="4">
        <v>7.14</v>
      </c>
      <c r="E41" s="4">
        <v>4.7902844950888186</v>
      </c>
      <c r="F41" s="4">
        <v>0.19048750780762025</v>
      </c>
      <c r="G41" s="4">
        <v>7.03</v>
      </c>
      <c r="H41" s="4">
        <v>5.1979682819048882</v>
      </c>
      <c r="I41" s="4">
        <v>7.1631792629606492E-2</v>
      </c>
      <c r="J41" s="4">
        <v>7.09</v>
      </c>
      <c r="K41" s="4">
        <v>5.8465561245668169</v>
      </c>
      <c r="L41" s="4">
        <v>0.15405257130959815</v>
      </c>
      <c r="M41" s="4">
        <v>7.05</v>
      </c>
      <c r="N41" s="4">
        <v>5.4110757159223786</v>
      </c>
      <c r="O41" s="4">
        <v>0.13424328544659586</v>
      </c>
      <c r="P41" s="4">
        <f t="shared" si="4"/>
        <v>7.0774999999999997</v>
      </c>
      <c r="Q41" s="4">
        <f t="shared" si="3"/>
        <v>5.311471154370726</v>
      </c>
      <c r="R41" s="13">
        <f t="shared" si="5"/>
        <v>0.13760378929835521</v>
      </c>
      <c r="S41" s="4">
        <v>7.4</v>
      </c>
      <c r="T41" s="4">
        <v>1.8901702843290502</v>
      </c>
      <c r="U41" s="13">
        <v>0.19756225275869246</v>
      </c>
      <c r="V41" s="38"/>
      <c r="W41" s="4"/>
      <c r="X41" s="38">
        <f t="shared" si="2"/>
        <v>10.212637747241308</v>
      </c>
      <c r="Y41" s="4"/>
      <c r="Z41" s="12">
        <v>5.8420924644505171E-2</v>
      </c>
      <c r="AA41" s="4">
        <v>17.534224588501857</v>
      </c>
      <c r="AB41" s="13">
        <v>0.65986991960709218</v>
      </c>
      <c r="AC41" s="6"/>
      <c r="AD41" s="6"/>
      <c r="AE41" s="6"/>
      <c r="AF41" s="6"/>
      <c r="AG41" s="6"/>
      <c r="AH41" s="6"/>
      <c r="AI41" s="6"/>
      <c r="AJ41" s="6"/>
      <c r="AK41" s="6"/>
    </row>
    <row r="42" spans="1:37" x14ac:dyDescent="0.3">
      <c r="A42" s="11">
        <v>31.010413333328483</v>
      </c>
      <c r="B42" s="5">
        <v>29.038195416661512</v>
      </c>
      <c r="C42" s="20">
        <v>2</v>
      </c>
      <c r="D42" s="4">
        <v>6.97</v>
      </c>
      <c r="E42" s="4">
        <v>5.7724317996911676</v>
      </c>
      <c r="F42" s="4">
        <v>0.88929544034978136</v>
      </c>
      <c r="G42" s="4">
        <v>6.95</v>
      </c>
      <c r="H42" s="4">
        <v>6.19864666772615</v>
      </c>
      <c r="I42" s="4">
        <v>0.82013980845305012</v>
      </c>
      <c r="J42" s="4">
        <v>7.03</v>
      </c>
      <c r="K42" s="4">
        <v>5.8280250433479051</v>
      </c>
      <c r="L42" s="4">
        <v>0.18889569019362901</v>
      </c>
      <c r="M42" s="4">
        <v>7.04</v>
      </c>
      <c r="N42" s="4">
        <v>6.6155959951516756</v>
      </c>
      <c r="O42" s="4">
        <v>0.16979387882573388</v>
      </c>
      <c r="P42" s="4">
        <f t="shared" si="4"/>
        <v>6.9974999999999996</v>
      </c>
      <c r="Q42" s="4">
        <f t="shared" si="3"/>
        <v>6.1036748764792241</v>
      </c>
      <c r="R42" s="13">
        <f t="shared" si="5"/>
        <v>0.51703120445554862</v>
      </c>
      <c r="S42" s="12">
        <v>7.33</v>
      </c>
      <c r="T42" s="4">
        <v>3.1039561041678034</v>
      </c>
      <c r="U42" s="4">
        <v>0.20092275661045181</v>
      </c>
      <c r="V42" s="38"/>
      <c r="W42" s="4"/>
      <c r="X42" s="38">
        <f t="shared" si="2"/>
        <v>10.209277243389549</v>
      </c>
      <c r="Y42" s="4"/>
      <c r="Z42" s="12">
        <v>4.9938314634797372E-2</v>
      </c>
      <c r="AA42" s="4">
        <v>16.234995694166081</v>
      </c>
      <c r="AB42" s="13">
        <v>0.66613761408950378</v>
      </c>
      <c r="AC42" s="6"/>
      <c r="AD42" s="6"/>
      <c r="AE42" s="6"/>
      <c r="AF42" s="6"/>
      <c r="AG42" s="6"/>
      <c r="AH42" s="6"/>
      <c r="AI42" s="6"/>
      <c r="AJ42" s="6"/>
      <c r="AK42" s="6"/>
    </row>
    <row r="43" spans="1:37" x14ac:dyDescent="0.3">
      <c r="A43" s="22">
        <v>33.072913333328486</v>
      </c>
      <c r="B43" s="26">
        <v>30.0382</v>
      </c>
      <c r="C43" s="29">
        <v>1</v>
      </c>
      <c r="D43" s="25">
        <v>6.97</v>
      </c>
      <c r="E43" s="23">
        <v>5.7724317996911676</v>
      </c>
      <c r="F43" s="23">
        <v>0.88434311888403072</v>
      </c>
      <c r="G43" s="23">
        <v>6.95</v>
      </c>
      <c r="H43" s="23">
        <v>6.19864666772615</v>
      </c>
      <c r="I43" s="23">
        <v>0.82013980845305012</v>
      </c>
      <c r="J43" s="23">
        <v>7.03</v>
      </c>
      <c r="K43" s="23">
        <v>6.4766128860098329</v>
      </c>
      <c r="L43" s="23">
        <v>0.18889569019362901</v>
      </c>
      <c r="M43" s="23">
        <v>7.04</v>
      </c>
      <c r="N43" s="23">
        <v>6.6155959951516756</v>
      </c>
      <c r="O43" s="23">
        <v>0.16979387882573388</v>
      </c>
      <c r="P43" s="23">
        <f t="shared" si="4"/>
        <v>6.9974999999999996</v>
      </c>
      <c r="Q43" s="23">
        <f t="shared" si="3"/>
        <v>6.2658218371447063</v>
      </c>
      <c r="R43" s="32">
        <f t="shared" si="5"/>
        <v>0.51579312408911093</v>
      </c>
      <c r="S43" s="25">
        <v>7.33</v>
      </c>
      <c r="T43" s="23">
        <v>3.1039561041678034</v>
      </c>
      <c r="U43" s="32">
        <v>0.20092275661045181</v>
      </c>
      <c r="V43" s="40" t="s">
        <v>46</v>
      </c>
      <c r="W43" s="4"/>
      <c r="X43" s="40">
        <f t="shared" si="2"/>
        <v>10.209277243389549</v>
      </c>
      <c r="Y43" s="40"/>
      <c r="Z43" s="25">
        <v>4.9938314634797372E-2</v>
      </c>
      <c r="AA43" s="23">
        <v>16.234995694166081</v>
      </c>
      <c r="AB43" s="32">
        <v>0.66613761408950378</v>
      </c>
      <c r="AC43" s="7"/>
      <c r="AD43" s="6"/>
      <c r="AE43" s="6"/>
      <c r="AF43" s="6"/>
      <c r="AG43" s="6"/>
      <c r="AH43" s="6"/>
      <c r="AI43" s="6"/>
      <c r="AJ43" s="6"/>
      <c r="AK43" s="6"/>
    </row>
    <row r="44" spans="1:37" x14ac:dyDescent="0.3">
      <c r="A44" s="11">
        <v>34.07291</v>
      </c>
      <c r="B44" s="5">
        <v>32.163200000000003</v>
      </c>
      <c r="C44" s="20">
        <v>1</v>
      </c>
      <c r="D44" s="4">
        <v>7.09</v>
      </c>
      <c r="E44" s="4">
        <v>3.3726567818420308</v>
      </c>
      <c r="F44" s="4">
        <v>0.42271601082656668</v>
      </c>
      <c r="G44" s="4">
        <v>7.02</v>
      </c>
      <c r="H44" s="4">
        <v>3.956385840237767</v>
      </c>
      <c r="I44" s="4">
        <v>0.28918019987507804</v>
      </c>
      <c r="J44" s="4">
        <v>7.13</v>
      </c>
      <c r="K44" s="4">
        <v>3.3263290787947501</v>
      </c>
      <c r="L44" s="4">
        <v>0.47276983135540279</v>
      </c>
      <c r="M44" s="4">
        <v>7.15</v>
      </c>
      <c r="N44" s="4">
        <v>3.474577728546048</v>
      </c>
      <c r="O44" s="4">
        <v>0.24673173016864461</v>
      </c>
      <c r="P44" s="4">
        <f t="shared" si="4"/>
        <v>7.0975000000000001</v>
      </c>
      <c r="Q44" s="4">
        <f t="shared" si="3"/>
        <v>3.5324873573551492</v>
      </c>
      <c r="R44" s="13">
        <f t="shared" si="5"/>
        <v>0.35784944305642302</v>
      </c>
      <c r="S44" s="4">
        <v>7.31</v>
      </c>
      <c r="T44" s="4">
        <v>2.4090405584585932</v>
      </c>
      <c r="U44" s="13">
        <v>0.57128565479908378</v>
      </c>
      <c r="V44" s="38"/>
      <c r="W44" s="38"/>
      <c r="X44" s="38">
        <f t="shared" si="2"/>
        <v>9.8389143452009158</v>
      </c>
      <c r="Y44" s="4"/>
      <c r="Z44" s="12">
        <v>7.5563549108906586E-2</v>
      </c>
      <c r="AA44" s="4">
        <v>16.069024649878141</v>
      </c>
      <c r="AB44" s="13">
        <v>0.91860758041205537</v>
      </c>
      <c r="AC44" s="6"/>
      <c r="AD44" s="6"/>
      <c r="AE44" s="6"/>
      <c r="AF44" s="6"/>
      <c r="AG44" s="6"/>
      <c r="AH44" s="6"/>
      <c r="AI44" s="6"/>
      <c r="AJ44" s="6"/>
      <c r="AK44" s="6"/>
    </row>
    <row r="45" spans="1:37" x14ac:dyDescent="0.3">
      <c r="A45" s="11">
        <v>35.114576666671518</v>
      </c>
      <c r="B45" s="5">
        <v>34.376741666676978</v>
      </c>
      <c r="C45" s="20">
        <v>1</v>
      </c>
      <c r="D45" s="4">
        <v>7.01</v>
      </c>
      <c r="E45" s="4">
        <v>3.2522047539191008</v>
      </c>
      <c r="F45" s="4">
        <v>0.57906787424526329</v>
      </c>
      <c r="G45" s="4">
        <v>6.88</v>
      </c>
      <c r="H45" s="4">
        <v>4.8829399011833798</v>
      </c>
      <c r="I45" s="4">
        <v>0.7074744951072246</v>
      </c>
      <c r="J45" s="4">
        <v>7.12</v>
      </c>
      <c r="K45" s="4">
        <v>3.5579675940311537</v>
      </c>
      <c r="L45" s="4">
        <v>0.61072735790131161</v>
      </c>
      <c r="M45" s="4">
        <v>7.12</v>
      </c>
      <c r="N45" s="4">
        <v>3.6506230001257149</v>
      </c>
      <c r="O45" s="4">
        <v>0.38787289194253582</v>
      </c>
      <c r="P45" s="4">
        <f t="shared" si="4"/>
        <v>7.0325000000000006</v>
      </c>
      <c r="Q45" s="4">
        <f t="shared" si="3"/>
        <v>3.8359338123148374</v>
      </c>
      <c r="R45" s="13">
        <f t="shared" si="5"/>
        <v>0.57128565479908389</v>
      </c>
      <c r="S45" s="4">
        <v>7.41</v>
      </c>
      <c r="T45" s="4">
        <v>1.6863283909210154</v>
      </c>
      <c r="U45" s="13">
        <v>0.50230689152612951</v>
      </c>
      <c r="V45" s="38"/>
      <c r="W45" s="4"/>
      <c r="X45" s="38">
        <f t="shared" si="2"/>
        <v>9.9078931084738695</v>
      </c>
      <c r="Y45" s="4"/>
      <c r="Z45" s="12">
        <v>6.9496998052202802E-2</v>
      </c>
      <c r="AA45" s="4">
        <v>14.750824257269146</v>
      </c>
      <c r="AB45" s="13">
        <v>1.251386587614022</v>
      </c>
      <c r="AC45" s="6"/>
      <c r="AD45" s="6"/>
      <c r="AE45" s="6"/>
      <c r="AF45" s="6"/>
      <c r="AG45" s="6"/>
      <c r="AH45" s="6"/>
      <c r="AI45" s="6"/>
      <c r="AJ45" s="6"/>
      <c r="AK45" s="6"/>
    </row>
    <row r="46" spans="1:37" x14ac:dyDescent="0.3">
      <c r="A46" s="22">
        <v>36.052076666671518</v>
      </c>
      <c r="B46" s="26">
        <v>36.368929166676978</v>
      </c>
      <c r="C46" s="29">
        <v>1</v>
      </c>
      <c r="D46" s="23">
        <v>7.01</v>
      </c>
      <c r="E46" s="23">
        <v>4.7624878732604499</v>
      </c>
      <c r="F46" s="23">
        <v>0.58631948782011234</v>
      </c>
      <c r="G46" s="23">
        <v>6.86</v>
      </c>
      <c r="H46" s="23">
        <v>4.9107365230117486</v>
      </c>
      <c r="I46" s="23">
        <v>0.69120258171975846</v>
      </c>
      <c r="J46" s="23">
        <v>7.03</v>
      </c>
      <c r="K46" s="23">
        <v>4.6513013859469767</v>
      </c>
      <c r="L46" s="23">
        <v>0.66803279200499677</v>
      </c>
      <c r="M46" s="23">
        <v>7.05</v>
      </c>
      <c r="N46" s="23">
        <v>5.0960473352008711</v>
      </c>
      <c r="O46" s="23">
        <v>0.5661564647095565</v>
      </c>
      <c r="P46" s="23">
        <f t="shared" si="4"/>
        <v>6.9875000000000007</v>
      </c>
      <c r="Q46" s="23">
        <f t="shared" si="3"/>
        <v>4.855143279355012</v>
      </c>
      <c r="R46" s="32">
        <f t="shared" si="5"/>
        <v>0.62792783156360599</v>
      </c>
      <c r="S46" s="23">
        <v>7.2</v>
      </c>
      <c r="T46" s="23">
        <v>3.8544648935337493</v>
      </c>
      <c r="U46" s="32">
        <v>0.63177472413075164</v>
      </c>
      <c r="V46" s="40" t="s">
        <v>45</v>
      </c>
      <c r="W46" s="38"/>
      <c r="X46" s="40">
        <f t="shared" si="2"/>
        <v>9.7784252758692478</v>
      </c>
      <c r="Y46" s="23"/>
      <c r="Z46" s="25">
        <v>9.2128708595757502E-2</v>
      </c>
      <c r="AA46" s="23">
        <v>15.285932259261353</v>
      </c>
      <c r="AB46" s="32">
        <v>1.5229104354194409</v>
      </c>
      <c r="AC46" s="6"/>
      <c r="AD46" s="6"/>
      <c r="AE46" s="6"/>
      <c r="AF46" s="6"/>
      <c r="AG46" s="6"/>
      <c r="AH46" s="6"/>
      <c r="AI46" s="6"/>
      <c r="AJ46" s="6"/>
      <c r="AK46" s="6"/>
    </row>
    <row r="47" spans="1:37" x14ac:dyDescent="0.3">
      <c r="A47" s="11">
        <v>37.114576666671518</v>
      </c>
      <c r="B47" s="5">
        <v>38.626741666676978</v>
      </c>
      <c r="C47" s="20">
        <v>1</v>
      </c>
      <c r="D47" s="4">
        <v>7.03</v>
      </c>
      <c r="E47" s="4">
        <v>2.8167243452746629</v>
      </c>
      <c r="F47" s="4">
        <v>0.77468457214241082</v>
      </c>
      <c r="G47" s="4">
        <v>6.84</v>
      </c>
      <c r="H47" s="4">
        <v>3.5209054315933286</v>
      </c>
      <c r="I47" s="4">
        <v>0.8378266708307307</v>
      </c>
      <c r="J47" s="4">
        <v>7.06</v>
      </c>
      <c r="K47" s="4">
        <v>3.6598885407351709</v>
      </c>
      <c r="L47" s="4">
        <v>0.75929700187382876</v>
      </c>
      <c r="M47" s="4">
        <v>7.1</v>
      </c>
      <c r="N47" s="4">
        <v>3.6969507031729951</v>
      </c>
      <c r="O47" s="4">
        <v>0.66025057255881736</v>
      </c>
      <c r="P47" s="4">
        <f t="shared" si="4"/>
        <v>7.0075000000000003</v>
      </c>
      <c r="Q47" s="4">
        <f t="shared" si="3"/>
        <v>3.4236172551940394</v>
      </c>
      <c r="R47" s="13">
        <f t="shared" si="5"/>
        <v>0.75801470435144691</v>
      </c>
      <c r="S47" s="4">
        <v>7.3</v>
      </c>
      <c r="T47" s="4">
        <v>2.0384189340803478</v>
      </c>
      <c r="U47" s="13">
        <v>0.7242770143660211</v>
      </c>
      <c r="V47" s="38"/>
      <c r="W47" s="4"/>
      <c r="X47" s="38">
        <f t="shared" si="2"/>
        <v>9.6859229856339795</v>
      </c>
      <c r="Y47" s="4"/>
      <c r="Z47" s="12">
        <v>0.1074361511911032</v>
      </c>
      <c r="AA47" s="4">
        <v>15.519498983272991</v>
      </c>
      <c r="AB47" s="13">
        <v>1.4772042311530516</v>
      </c>
      <c r="AC47" s="6"/>
      <c r="AD47" s="6"/>
      <c r="AE47" s="6"/>
      <c r="AF47" s="6"/>
      <c r="AG47" s="6"/>
      <c r="AH47" s="6"/>
      <c r="AI47" s="6"/>
      <c r="AJ47" s="6"/>
      <c r="AK47" s="6"/>
    </row>
    <row r="48" spans="1:37" x14ac:dyDescent="0.3">
      <c r="A48" s="11">
        <v>37.968743333335759</v>
      </c>
      <c r="B48" s="5">
        <v>40.44184583333849</v>
      </c>
      <c r="C48" s="20">
        <v>1</v>
      </c>
      <c r="D48" s="4">
        <v>7.07</v>
      </c>
      <c r="E48" s="4">
        <v>3.8451993529242929</v>
      </c>
      <c r="F48" s="4">
        <v>1.0442323547782635</v>
      </c>
      <c r="G48" s="4">
        <v>6.92</v>
      </c>
      <c r="H48" s="4">
        <v>4.6976290889942565</v>
      </c>
      <c r="I48" s="4">
        <v>1.2195091609410784</v>
      </c>
      <c r="J48" s="4">
        <v>7.08</v>
      </c>
      <c r="K48" s="4">
        <v>3.8174027310959242</v>
      </c>
      <c r="L48" s="4">
        <v>1.0270760982719134</v>
      </c>
      <c r="M48" s="4">
        <v>7.06</v>
      </c>
      <c r="N48" s="4">
        <v>4.030510165113415</v>
      </c>
      <c r="O48" s="4">
        <v>1.0357426608369769</v>
      </c>
      <c r="P48" s="4">
        <f t="shared" si="4"/>
        <v>7.0324999999999998</v>
      </c>
      <c r="Q48" s="4">
        <f t="shared" si="3"/>
        <v>4.0976853345319721</v>
      </c>
      <c r="R48" s="13">
        <f t="shared" si="5"/>
        <v>1.081640068707058</v>
      </c>
      <c r="S48" s="4">
        <v>7.25</v>
      </c>
      <c r="T48" s="4">
        <v>3.3541257006231184</v>
      </c>
      <c r="U48" s="13">
        <v>1.0056749947949197</v>
      </c>
      <c r="V48" s="38"/>
      <c r="W48" s="4"/>
      <c r="X48" s="38">
        <f t="shared" si="2"/>
        <v>9.4045250052050804</v>
      </c>
      <c r="Y48" s="4"/>
      <c r="Z48" s="12">
        <v>0.10897160220251079</v>
      </c>
      <c r="AA48" s="4">
        <v>14.916317467970064</v>
      </c>
      <c r="AB48" s="13">
        <v>1.8936985973960507</v>
      </c>
      <c r="AC48" s="6"/>
      <c r="AD48" s="6"/>
      <c r="AE48" s="6"/>
      <c r="AF48" s="6"/>
      <c r="AG48" s="6"/>
      <c r="AH48" s="6"/>
      <c r="AI48" s="6"/>
      <c r="AJ48" s="6"/>
      <c r="AK48" s="6"/>
    </row>
    <row r="49" spans="1:37" x14ac:dyDescent="0.3">
      <c r="A49" s="11">
        <v>38.968739999999997</v>
      </c>
      <c r="B49" s="5">
        <v>42.56684583333849</v>
      </c>
      <c r="C49" s="20">
        <v>1</v>
      </c>
      <c r="D49" s="4">
        <v>7.1</v>
      </c>
      <c r="E49" s="4">
        <v>5.4574034189696592</v>
      </c>
      <c r="F49" s="4">
        <v>1.3304057880491358</v>
      </c>
      <c r="G49" s="4">
        <v>6.7</v>
      </c>
      <c r="H49" s="4">
        <v>5.6519797717682385</v>
      </c>
      <c r="I49" s="4">
        <v>1.2421483447845096</v>
      </c>
      <c r="J49" s="4">
        <v>7.12</v>
      </c>
      <c r="K49" s="4">
        <v>5.5315277438453085</v>
      </c>
      <c r="L49" s="4">
        <v>1.312895794295232</v>
      </c>
      <c r="M49" s="4">
        <v>7.04</v>
      </c>
      <c r="N49" s="4">
        <v>5.7909628809100795</v>
      </c>
      <c r="O49" s="4">
        <v>1.24267895065584</v>
      </c>
      <c r="P49" s="4">
        <f t="shared" si="4"/>
        <v>6.99</v>
      </c>
      <c r="Q49" s="4">
        <f t="shared" si="3"/>
        <v>5.6079684538733217</v>
      </c>
      <c r="R49" s="13">
        <f t="shared" si="5"/>
        <v>1.2820322194461795</v>
      </c>
      <c r="S49" s="4">
        <v>7.3</v>
      </c>
      <c r="T49" s="4">
        <v>3.3263290787947501</v>
      </c>
      <c r="U49" s="13">
        <v>1.1998767437018529</v>
      </c>
      <c r="V49" s="38" t="s">
        <v>46</v>
      </c>
      <c r="W49" s="38"/>
      <c r="X49" s="38">
        <f t="shared" si="2"/>
        <v>9.2103232562981461</v>
      </c>
      <c r="Y49" s="4"/>
      <c r="Z49" s="12">
        <v>4.9938314634797372E-2</v>
      </c>
      <c r="AA49" s="4">
        <v>16.234995694166081</v>
      </c>
      <c r="AB49" s="13">
        <v>0.66613761408950378</v>
      </c>
      <c r="AC49" s="6"/>
      <c r="AD49" s="6"/>
      <c r="AE49" s="6"/>
      <c r="AF49" s="6"/>
      <c r="AG49" s="6"/>
      <c r="AH49" s="6"/>
      <c r="AI49" s="6"/>
      <c r="AJ49" s="6"/>
      <c r="AK49" s="6"/>
    </row>
    <row r="50" spans="1:37" x14ac:dyDescent="0.3">
      <c r="A50" s="21">
        <v>39.468739999999997</v>
      </c>
      <c r="B50" s="2">
        <v>43.566850000000002</v>
      </c>
      <c r="C50" s="31">
        <v>0.5</v>
      </c>
      <c r="D50" s="3">
        <v>6.97</v>
      </c>
      <c r="E50" s="3">
        <v>2.5572892082098915</v>
      </c>
      <c r="F50" s="3">
        <v>1.3990308140745367</v>
      </c>
      <c r="G50" s="3">
        <v>7.05</v>
      </c>
      <c r="H50" s="3">
        <v>2.9557074544165052</v>
      </c>
      <c r="I50" s="3">
        <v>1.6123343743493648</v>
      </c>
      <c r="J50" s="3">
        <v>6.83</v>
      </c>
      <c r="K50" s="3">
        <v>3.0576284011205228</v>
      </c>
      <c r="L50" s="3">
        <v>2.4812899229648138</v>
      </c>
      <c r="M50" s="3">
        <v>6.96</v>
      </c>
      <c r="N50" s="3">
        <v>3.2244081320907321</v>
      </c>
      <c r="O50" s="3">
        <v>1.9628879866749946</v>
      </c>
      <c r="P50" s="3">
        <f t="shared" si="4"/>
        <v>6.9525000000000006</v>
      </c>
      <c r="Q50" s="3">
        <f t="shared" si="3"/>
        <v>2.948758298959413</v>
      </c>
      <c r="R50" s="31">
        <f t="shared" si="5"/>
        <v>1.8638857745159274</v>
      </c>
      <c r="S50" s="3">
        <v>7.1</v>
      </c>
      <c r="T50" s="3">
        <v>2.0384189340803478</v>
      </c>
      <c r="U50" s="31">
        <v>2.3951549031855088</v>
      </c>
      <c r="V50" s="39"/>
      <c r="W50" s="4"/>
      <c r="X50" s="39">
        <f t="shared" si="2"/>
        <v>8.0150450968144913</v>
      </c>
      <c r="Y50" s="3"/>
      <c r="Z50" s="17">
        <v>0.10879829040852575</v>
      </c>
      <c r="AA50" s="3">
        <v>13.144901761517616</v>
      </c>
      <c r="AB50" s="31">
        <v>3.6815261214086883</v>
      </c>
      <c r="AC50" s="7"/>
      <c r="AD50" s="6"/>
      <c r="AE50" s="6"/>
      <c r="AF50" s="6"/>
      <c r="AG50" s="6"/>
      <c r="AH50" s="6"/>
      <c r="AI50" s="6"/>
      <c r="AJ50" s="6"/>
      <c r="AK50" s="6"/>
    </row>
    <row r="51" spans="1:37" x14ac:dyDescent="0.3">
      <c r="A51" s="11">
        <v>40.468739999999997</v>
      </c>
      <c r="B51" s="5">
        <v>45.691850000000002</v>
      </c>
      <c r="C51" s="13">
        <v>0.5</v>
      </c>
      <c r="D51" s="4">
        <v>6.83</v>
      </c>
      <c r="E51" s="4">
        <v>3.0020351574637854</v>
      </c>
      <c r="F51" s="4">
        <v>2.0410639183843431</v>
      </c>
      <c r="G51" s="4">
        <v>6.85</v>
      </c>
      <c r="H51" s="4">
        <v>3.8451993529242929</v>
      </c>
      <c r="I51" s="4">
        <v>1.6367422444305639</v>
      </c>
      <c r="J51" s="4">
        <v>6.95</v>
      </c>
      <c r="K51" s="4">
        <v>2.9927696168543299</v>
      </c>
      <c r="L51" s="4">
        <v>0.20499073495731832</v>
      </c>
      <c r="M51" s="4">
        <v>6.92</v>
      </c>
      <c r="N51" s="4">
        <v>3.2800013757474691</v>
      </c>
      <c r="O51" s="4">
        <v>2.0631724963564442</v>
      </c>
      <c r="P51" s="4">
        <f t="shared" si="4"/>
        <v>6.8874999999999993</v>
      </c>
      <c r="Q51" s="4">
        <f t="shared" si="3"/>
        <v>3.2800013757474695</v>
      </c>
      <c r="R51" s="13">
        <f t="shared" si="5"/>
        <v>1.4864923485321673</v>
      </c>
      <c r="S51" s="4">
        <v>7.14</v>
      </c>
      <c r="T51" s="4">
        <v>2.3256506929734884</v>
      </c>
      <c r="U51" s="13">
        <v>2.2545443472829478</v>
      </c>
      <c r="V51" s="38"/>
      <c r="W51" s="4"/>
      <c r="X51" s="38">
        <f t="shared" si="2"/>
        <v>8.1556556527170514</v>
      </c>
      <c r="Y51" s="4"/>
      <c r="Z51" s="12">
        <v>4.4796236678507989E-2</v>
      </c>
      <c r="AA51" s="4">
        <v>12.844526501865717</v>
      </c>
      <c r="AB51" s="13">
        <v>3.6980674968054141</v>
      </c>
      <c r="AC51" s="6"/>
      <c r="AD51" s="6"/>
      <c r="AE51" s="6"/>
      <c r="AF51" s="6"/>
      <c r="AG51" s="6"/>
      <c r="AH51" s="6"/>
      <c r="AI51" s="6"/>
      <c r="AJ51" s="6"/>
      <c r="AK51" s="6"/>
    </row>
    <row r="52" spans="1:37" x14ac:dyDescent="0.3">
      <c r="A52" s="22">
        <v>40.989573333335755</v>
      </c>
      <c r="B52" s="26">
        <v>47.905391666676977</v>
      </c>
      <c r="C52" s="32">
        <v>0.5</v>
      </c>
      <c r="D52" s="23">
        <v>6.91</v>
      </c>
      <c r="E52" s="23">
        <v>3.3819223224514867</v>
      </c>
      <c r="F52" s="23">
        <v>2.1979463876743699</v>
      </c>
      <c r="G52" s="23">
        <v>6.87</v>
      </c>
      <c r="H52" s="23">
        <v>4.3362730052254683</v>
      </c>
      <c r="I52" s="23">
        <v>1.2520529877160107</v>
      </c>
      <c r="J52" s="23">
        <v>6.85</v>
      </c>
      <c r="K52" s="23">
        <v>3.4467811067176797</v>
      </c>
      <c r="L52" s="23">
        <v>2.2418098063710179</v>
      </c>
      <c r="M52" s="23">
        <v>6.9</v>
      </c>
      <c r="N52" s="23">
        <v>3.4004534036703995</v>
      </c>
      <c r="O52" s="23">
        <v>2.2617959608577967</v>
      </c>
      <c r="P52" s="23">
        <f t="shared" si="4"/>
        <v>6.8825000000000003</v>
      </c>
      <c r="Q52" s="23">
        <f t="shared" si="3"/>
        <v>3.6413574595162586</v>
      </c>
      <c r="R52" s="32">
        <f t="shared" si="5"/>
        <v>1.9884012856547986</v>
      </c>
      <c r="S52" s="23">
        <v>7.05</v>
      </c>
      <c r="T52" s="23">
        <v>2.3441817741924003</v>
      </c>
      <c r="U52" s="32">
        <v>2.5989075577763896</v>
      </c>
      <c r="V52" s="40" t="s">
        <v>45</v>
      </c>
      <c r="W52" s="4"/>
      <c r="X52" s="40">
        <f t="shared" si="2"/>
        <v>7.8112924422236105</v>
      </c>
      <c r="Y52" s="23"/>
      <c r="Z52" s="25">
        <v>1.4440980542423182E-2</v>
      </c>
      <c r="AA52" s="23">
        <v>13.294987389338361</v>
      </c>
      <c r="AB52" s="32">
        <v>4.1134708932745312</v>
      </c>
      <c r="AC52" s="6"/>
      <c r="AD52" s="6"/>
      <c r="AE52" s="6"/>
      <c r="AF52" s="6"/>
      <c r="AG52" s="6"/>
      <c r="AH52" s="6"/>
      <c r="AI52" s="6"/>
      <c r="AJ52" s="6"/>
      <c r="AK52" s="6"/>
    </row>
    <row r="53" spans="1:37" x14ac:dyDescent="0.3">
      <c r="A53" s="11">
        <v>41.406239999999997</v>
      </c>
      <c r="B53" s="5">
        <v>49.676225000000002</v>
      </c>
      <c r="C53" s="13">
        <v>0.5</v>
      </c>
      <c r="D53" s="4">
        <v>6.83</v>
      </c>
      <c r="E53" s="4">
        <v>3.409718944279855</v>
      </c>
      <c r="F53" s="4">
        <v>2.5785676660420567</v>
      </c>
      <c r="G53" s="4">
        <v>6.81</v>
      </c>
      <c r="H53" s="4">
        <v>3.5764986752500656</v>
      </c>
      <c r="I53" s="4">
        <v>2.9841274203622734</v>
      </c>
      <c r="J53" s="4">
        <v>6.93</v>
      </c>
      <c r="K53" s="4">
        <v>3.6135608376878898</v>
      </c>
      <c r="L53" s="4">
        <v>2.6454240058296894</v>
      </c>
      <c r="M53" s="4">
        <v>6.97</v>
      </c>
      <c r="N53" s="4">
        <v>3.465312187936592</v>
      </c>
      <c r="O53" s="4">
        <v>2.5366498022069535</v>
      </c>
      <c r="P53" s="4">
        <f t="shared" si="4"/>
        <v>6.8849999999999998</v>
      </c>
      <c r="Q53" s="4">
        <f t="shared" si="3"/>
        <v>3.5162726612886006</v>
      </c>
      <c r="R53" s="13">
        <f t="shared" si="5"/>
        <v>2.6861922236102433</v>
      </c>
      <c r="S53" s="4">
        <v>7.03</v>
      </c>
      <c r="T53" s="4">
        <v>2.7240689391801012</v>
      </c>
      <c r="U53" s="13">
        <v>2.6367574432646257</v>
      </c>
      <c r="V53" s="38"/>
      <c r="W53" s="38"/>
      <c r="X53" s="38">
        <f t="shared" si="2"/>
        <v>7.7734425567353735</v>
      </c>
      <c r="Y53" s="4"/>
      <c r="Z53" s="12">
        <v>0.12862919300506831</v>
      </c>
      <c r="AA53" s="4">
        <v>12.913939330536065</v>
      </c>
      <c r="AB53" s="13">
        <v>3.8998819404160163</v>
      </c>
      <c r="AC53" s="6"/>
      <c r="AD53" s="6"/>
      <c r="AE53" s="6"/>
      <c r="AF53" s="6"/>
      <c r="AG53" s="6"/>
      <c r="AH53" s="6"/>
      <c r="AI53" s="6"/>
      <c r="AJ53" s="6"/>
      <c r="AK53" s="6"/>
    </row>
    <row r="54" spans="1:37" x14ac:dyDescent="0.3">
      <c r="A54" s="11">
        <v>42.041656666671514</v>
      </c>
      <c r="B54" s="5">
        <v>52.376745833353951</v>
      </c>
      <c r="C54" s="13">
        <v>0.5</v>
      </c>
      <c r="D54" s="4">
        <v>6.76</v>
      </c>
      <c r="E54" s="4">
        <v>2.9279108325881364</v>
      </c>
      <c r="F54" s="4">
        <v>3.4454007911721836</v>
      </c>
      <c r="G54" s="4">
        <v>6.97</v>
      </c>
      <c r="H54" s="4">
        <v>4.1787588148647137</v>
      </c>
      <c r="I54" s="4">
        <v>2.3564206745783882</v>
      </c>
      <c r="J54" s="4">
        <v>6.93</v>
      </c>
      <c r="K54" s="4">
        <v>3.8544648935337493</v>
      </c>
      <c r="L54" s="4">
        <v>2.3024757443264625</v>
      </c>
      <c r="M54" s="4">
        <v>6.94</v>
      </c>
      <c r="N54" s="4">
        <v>3.2985324569663814</v>
      </c>
      <c r="O54" s="4">
        <v>2.5840505933791378</v>
      </c>
      <c r="P54" s="4">
        <f t="shared" si="4"/>
        <v>6.9</v>
      </c>
      <c r="Q54" s="4">
        <f t="shared" si="3"/>
        <v>3.564916749488245</v>
      </c>
      <c r="R54" s="13">
        <f t="shared" si="5"/>
        <v>2.6720869508640428</v>
      </c>
      <c r="S54" s="4">
        <v>7.05</v>
      </c>
      <c r="T54" s="4">
        <v>2.316385152364032</v>
      </c>
      <c r="U54" s="13">
        <v>2.7402255881740571</v>
      </c>
      <c r="V54" s="38"/>
      <c r="W54" s="4"/>
      <c r="X54" s="38">
        <f t="shared" si="2"/>
        <v>7.6699744118259421</v>
      </c>
      <c r="Y54" s="4"/>
      <c r="Z54" s="12">
        <v>5.7847898799818004E-3</v>
      </c>
      <c r="AA54" s="4">
        <v>13.306812730313574</v>
      </c>
      <c r="AB54" s="13">
        <v>3.892783322614362</v>
      </c>
      <c r="AC54" s="6"/>
      <c r="AD54" s="6"/>
      <c r="AE54" s="6"/>
      <c r="AF54" s="6"/>
      <c r="AG54" s="6"/>
      <c r="AH54" s="6"/>
      <c r="AI54" s="6"/>
      <c r="AJ54" s="6"/>
      <c r="AK54" s="6"/>
    </row>
    <row r="55" spans="1:37" x14ac:dyDescent="0.3">
      <c r="A55" s="22">
        <v>42.496517777781008</v>
      </c>
      <c r="B55" s="26">
        <v>54.309905555569301</v>
      </c>
      <c r="C55" s="32">
        <v>0.5</v>
      </c>
      <c r="D55" s="23">
        <v>6.63</v>
      </c>
      <c r="E55" s="23">
        <v>4.1416966524268899</v>
      </c>
      <c r="F55" s="23">
        <v>3.0039367062252755</v>
      </c>
      <c r="G55" s="23">
        <v>6.71</v>
      </c>
      <c r="H55" s="23">
        <v>5.3184203098278173</v>
      </c>
      <c r="I55" s="23">
        <v>1.8824127628565479</v>
      </c>
      <c r="J55" s="23">
        <v>6.83</v>
      </c>
      <c r="K55" s="23">
        <v>4.0583067869417837</v>
      </c>
      <c r="L55" s="23">
        <v>2.5840505933791378</v>
      </c>
      <c r="M55" s="23">
        <v>6.87</v>
      </c>
      <c r="N55" s="23">
        <v>3.4467811067176797</v>
      </c>
      <c r="O55" s="23">
        <v>2.5677786799916711</v>
      </c>
      <c r="P55" s="23">
        <f t="shared" si="4"/>
        <v>6.7600000000000007</v>
      </c>
      <c r="Q55" s="23">
        <f t="shared" si="3"/>
        <v>4.2413012139785424</v>
      </c>
      <c r="R55" s="32">
        <f t="shared" si="5"/>
        <v>2.5095446856131578</v>
      </c>
      <c r="S55" s="23">
        <v>7.02</v>
      </c>
      <c r="T55" s="23">
        <v>2.5387581269909796</v>
      </c>
      <c r="U55" s="32">
        <v>2.860319383718509</v>
      </c>
      <c r="V55" s="40" t="s">
        <v>47</v>
      </c>
      <c r="W55" s="4"/>
      <c r="X55" s="40">
        <f t="shared" si="2"/>
        <v>7.5498806162814907</v>
      </c>
      <c r="Y55" s="23"/>
      <c r="Z55" s="25">
        <v>2.2812747300535625E-3</v>
      </c>
      <c r="AA55" s="23">
        <v>12.76690652040979</v>
      </c>
      <c r="AB55" s="32">
        <v>3.8755656239191367</v>
      </c>
      <c r="AC55" s="6"/>
      <c r="AD55" s="6"/>
      <c r="AE55" s="6"/>
      <c r="AF55" s="6"/>
      <c r="AG55" s="6"/>
      <c r="AH55" s="6"/>
      <c r="AI55" s="6"/>
      <c r="AJ55" s="6"/>
      <c r="AK55" s="6"/>
    </row>
    <row r="56" spans="1:37" x14ac:dyDescent="0.3">
      <c r="B56" s="1"/>
      <c r="W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x14ac:dyDescent="0.3">
      <c r="AD57" s="6"/>
      <c r="AE57" s="6"/>
      <c r="AF57" s="6"/>
      <c r="AG57" s="6"/>
      <c r="AH57" s="6"/>
      <c r="AI57" s="6"/>
      <c r="AJ57" s="6"/>
      <c r="AK57" s="6"/>
    </row>
    <row r="58" spans="1:37" x14ac:dyDescent="0.3">
      <c r="AD58" s="6"/>
      <c r="AE58" s="6"/>
      <c r="AF58" s="6"/>
      <c r="AG58" s="6"/>
      <c r="AH58" s="6"/>
      <c r="AI58" s="6"/>
      <c r="AJ58" s="6"/>
      <c r="AK58" s="6"/>
    </row>
    <row r="59" spans="1:37" x14ac:dyDescent="0.3">
      <c r="AD59" s="6"/>
      <c r="AE59" s="6"/>
      <c r="AF59" s="6"/>
      <c r="AG59" s="6"/>
      <c r="AH59" s="6"/>
      <c r="AI59" s="6"/>
      <c r="AJ59" s="6"/>
      <c r="AK59" s="6"/>
    </row>
    <row r="60" spans="1:37" x14ac:dyDescent="0.3">
      <c r="AD60" s="6"/>
      <c r="AE60" s="6"/>
      <c r="AF60" s="6"/>
      <c r="AG60" s="6"/>
      <c r="AH60" s="6"/>
      <c r="AI60" s="6"/>
      <c r="AJ60" s="6"/>
      <c r="AK60" s="6"/>
    </row>
    <row r="61" spans="1:37" x14ac:dyDescent="0.3">
      <c r="AD61" s="6"/>
      <c r="AE61" s="6"/>
      <c r="AF61" s="6"/>
      <c r="AG61" s="6"/>
      <c r="AH61" s="6"/>
      <c r="AI61" s="6"/>
      <c r="AJ61" s="6"/>
      <c r="AK61" s="6"/>
    </row>
    <row r="62" spans="1:37" x14ac:dyDescent="0.3">
      <c r="AD62" s="6"/>
      <c r="AE62" s="6"/>
      <c r="AF62" s="6"/>
      <c r="AG62" s="6"/>
      <c r="AH62" s="6"/>
      <c r="AI62" s="6"/>
      <c r="AJ62" s="6"/>
      <c r="AK62" s="6"/>
    </row>
    <row r="63" spans="1:37" x14ac:dyDescent="0.3">
      <c r="AD63" s="6"/>
      <c r="AE63" s="6"/>
      <c r="AF63" s="6"/>
      <c r="AG63" s="6"/>
      <c r="AH63" s="6"/>
      <c r="AI63" s="6"/>
      <c r="AJ63" s="6"/>
      <c r="AK63" s="6"/>
    </row>
    <row r="64" spans="1:37" x14ac:dyDescent="0.3">
      <c r="AD64" s="6"/>
      <c r="AE64" s="6"/>
      <c r="AF64" s="6"/>
      <c r="AG64" s="6"/>
      <c r="AH64" s="6"/>
      <c r="AI64" s="6"/>
      <c r="AJ64" s="6"/>
      <c r="AK64" s="6"/>
    </row>
    <row r="65" spans="30:37" x14ac:dyDescent="0.3">
      <c r="AD65" s="6"/>
      <c r="AE65" s="6"/>
      <c r="AF65" s="6"/>
      <c r="AG65" s="6"/>
      <c r="AH65" s="6"/>
      <c r="AI65" s="6"/>
      <c r="AJ65" s="6"/>
      <c r="AK65" s="6"/>
    </row>
    <row r="66" spans="30:37" x14ac:dyDescent="0.3">
      <c r="AD66" s="6"/>
      <c r="AE66" s="6"/>
      <c r="AF66" s="6"/>
      <c r="AG66" s="6"/>
      <c r="AH66" s="6"/>
      <c r="AI66" s="6"/>
      <c r="AJ66" s="6"/>
      <c r="AK66" s="6"/>
    </row>
    <row r="67" spans="30:37" x14ac:dyDescent="0.3">
      <c r="AD67" s="6"/>
      <c r="AE67" s="6"/>
      <c r="AF67" s="6"/>
      <c r="AG67" s="6"/>
      <c r="AH67" s="6"/>
      <c r="AI67" s="6"/>
      <c r="AJ67" s="6"/>
      <c r="AK67" s="6"/>
    </row>
    <row r="68" spans="30:37" x14ac:dyDescent="0.3">
      <c r="AD68" s="6"/>
      <c r="AE68" s="6"/>
      <c r="AF68" s="6"/>
      <c r="AG68" s="6"/>
      <c r="AH68" s="6"/>
      <c r="AI68" s="6"/>
      <c r="AJ68" s="6"/>
      <c r="AK68" s="6"/>
    </row>
    <row r="69" spans="30:37" x14ac:dyDescent="0.3">
      <c r="AD69" s="6"/>
      <c r="AE69" s="6"/>
      <c r="AF69" s="6"/>
      <c r="AG69" s="6"/>
      <c r="AH69" s="6"/>
      <c r="AI69" s="6"/>
      <c r="AJ69" s="6"/>
      <c r="AK69" s="6"/>
    </row>
    <row r="70" spans="30:37" x14ac:dyDescent="0.3">
      <c r="AD70" s="6"/>
      <c r="AE70" s="6"/>
      <c r="AF70" s="6"/>
      <c r="AG70" s="6"/>
      <c r="AH70" s="6"/>
      <c r="AI70" s="6"/>
      <c r="AJ70" s="6"/>
      <c r="AK70" s="6"/>
    </row>
    <row r="71" spans="30:37" x14ac:dyDescent="0.3">
      <c r="AD71" s="6"/>
      <c r="AE71" s="6"/>
      <c r="AF71" s="6"/>
      <c r="AG71" s="6"/>
      <c r="AH71" s="6"/>
      <c r="AI71" s="6"/>
      <c r="AJ71" s="6"/>
      <c r="AK71" s="6"/>
    </row>
    <row r="72" spans="30:37" x14ac:dyDescent="0.3">
      <c r="AD72" s="6"/>
      <c r="AE72" s="6"/>
      <c r="AF72" s="6"/>
      <c r="AG72" s="6"/>
      <c r="AH72" s="6"/>
      <c r="AI72" s="6"/>
      <c r="AJ72" s="6"/>
      <c r="AK72" s="6"/>
    </row>
    <row r="73" spans="30:37" x14ac:dyDescent="0.3">
      <c r="AD73" s="6"/>
      <c r="AE73" s="6"/>
      <c r="AF73" s="6"/>
      <c r="AG73" s="6"/>
      <c r="AH73" s="6"/>
      <c r="AI73" s="6"/>
      <c r="AJ73" s="6"/>
      <c r="AK73" s="6"/>
    </row>
    <row r="74" spans="30:37" x14ac:dyDescent="0.3">
      <c r="AD74" s="6"/>
      <c r="AE74" s="6"/>
      <c r="AF74" s="6"/>
      <c r="AG74" s="6"/>
      <c r="AH74" s="6"/>
      <c r="AI74" s="6"/>
      <c r="AJ74" s="6"/>
      <c r="AK74" s="6"/>
    </row>
    <row r="75" spans="30:37" x14ac:dyDescent="0.3">
      <c r="AD75" s="6"/>
      <c r="AE75" s="6"/>
      <c r="AF75" s="6"/>
      <c r="AG75" s="6"/>
      <c r="AH75" s="6"/>
      <c r="AI75" s="6"/>
      <c r="AJ75" s="6"/>
      <c r="AK75" s="6"/>
    </row>
    <row r="76" spans="30:37" x14ac:dyDescent="0.3">
      <c r="AD76" s="6"/>
      <c r="AE76" s="6"/>
      <c r="AF76" s="6"/>
      <c r="AG76" s="6"/>
      <c r="AH76" s="6"/>
      <c r="AI76" s="6"/>
      <c r="AJ76" s="6"/>
      <c r="AK76" s="6"/>
    </row>
    <row r="77" spans="30:37" x14ac:dyDescent="0.3">
      <c r="AD77" s="6"/>
      <c r="AE77" s="6"/>
      <c r="AF77" s="6"/>
      <c r="AG77" s="6"/>
      <c r="AH77" s="6"/>
      <c r="AI77" s="6"/>
      <c r="AJ77" s="6"/>
      <c r="AK77" s="6"/>
    </row>
    <row r="78" spans="30:37" x14ac:dyDescent="0.3">
      <c r="AD78" s="6"/>
      <c r="AE78" s="6"/>
      <c r="AF78" s="6"/>
      <c r="AG78" s="6"/>
      <c r="AH78" s="6"/>
      <c r="AI78" s="6"/>
      <c r="AJ78" s="6"/>
      <c r="AK78" s="6"/>
    </row>
  </sheetData>
  <mergeCells count="16">
    <mergeCell ref="B2:Q2"/>
    <mergeCell ref="A6:E6"/>
    <mergeCell ref="AN11:AS11"/>
    <mergeCell ref="AN12:AS12"/>
    <mergeCell ref="A10:AS10"/>
    <mergeCell ref="Z12:AB12"/>
    <mergeCell ref="AD11:AL11"/>
    <mergeCell ref="D12:F12"/>
    <mergeCell ref="G12:I12"/>
    <mergeCell ref="J12:L12"/>
    <mergeCell ref="M12:O12"/>
    <mergeCell ref="P12:R12"/>
    <mergeCell ref="S12:U12"/>
    <mergeCell ref="D11:R11"/>
    <mergeCell ref="S11:U11"/>
    <mergeCell ref="Z11:AB11"/>
  </mergeCells>
  <hyperlinks>
    <hyperlink ref="B4" r:id="rId1" tooltip="Persistent link using digital object identifier" xr:uid="{0E22AD6F-740E-454A-9BAB-1552FF453B7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Reactor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Tynan Marais</dc:creator>
  <cp:lastModifiedBy>Tynan Marais</cp:lastModifiedBy>
  <dcterms:created xsi:type="dcterms:W3CDTF">2020-04-26T16:19:44Z</dcterms:created>
  <dcterms:modified xsi:type="dcterms:W3CDTF">2020-11-23T09:35:43Z</dcterms:modified>
</cp:coreProperties>
</file>