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ocuments/Work/Research/Thrombosis/Papers/5. Pulsatility/"/>
    </mc:Choice>
  </mc:AlternateContent>
  <xr:revisionPtr revIDLastSave="0" documentId="8_{F72A283B-265E-9C40-87E2-DD5ACA81D2B9}" xr6:coauthVersionLast="47" xr6:coauthVersionMax="47" xr10:uidLastSave="{00000000-0000-0000-0000-000000000000}"/>
  <bookViews>
    <workbookView xWindow="0" yWindow="0" windowWidth="28800" windowHeight="18000" xr2:uid="{1166EBC0-EBB9-450E-954D-13E4D7CDFD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" i="1" l="1"/>
  <c r="AC5" i="1"/>
  <c r="AC6" i="1"/>
  <c r="AC7" i="1"/>
  <c r="AC8" i="1"/>
  <c r="AC9" i="1"/>
  <c r="AC10" i="1"/>
  <c r="AC11" i="1"/>
  <c r="AC12" i="1"/>
  <c r="AC13" i="1"/>
  <c r="L5" i="1"/>
  <c r="AC14" i="1" l="1"/>
  <c r="F147" i="1"/>
  <c r="J147" i="1"/>
  <c r="N147" i="1" s="1"/>
  <c r="F142" i="1"/>
  <c r="J142" i="1"/>
  <c r="F127" i="1"/>
  <c r="N127" i="1" s="1"/>
  <c r="J127" i="1"/>
  <c r="F136" i="1"/>
  <c r="J136" i="1"/>
  <c r="N136" i="1" s="1"/>
  <c r="F101" i="1"/>
  <c r="J101" i="1"/>
  <c r="J82" i="1"/>
  <c r="J96" i="1"/>
  <c r="F82" i="1"/>
  <c r="F96" i="1"/>
  <c r="F75" i="1"/>
  <c r="J75" i="1"/>
  <c r="F76" i="1"/>
  <c r="J76" i="1"/>
  <c r="F57" i="1"/>
  <c r="J57" i="1"/>
  <c r="F58" i="1"/>
  <c r="N58" i="1" s="1"/>
  <c r="J58" i="1"/>
  <c r="F31" i="1"/>
  <c r="J31" i="1"/>
  <c r="J41" i="1" s="1"/>
  <c r="F32" i="1"/>
  <c r="J32" i="1"/>
  <c r="F40" i="1"/>
  <c r="J40" i="1"/>
  <c r="J45" i="1"/>
  <c r="F45" i="1"/>
  <c r="F51" i="1"/>
  <c r="J51" i="1"/>
  <c r="N51" i="1" s="1"/>
  <c r="F16" i="1"/>
  <c r="J16" i="1"/>
  <c r="F25" i="1"/>
  <c r="J25" i="1"/>
  <c r="Y14" i="1"/>
  <c r="E12" i="1"/>
  <c r="D12" i="1"/>
  <c r="I12" i="1"/>
  <c r="H12" i="1"/>
  <c r="F11" i="1"/>
  <c r="N11" i="1" s="1"/>
  <c r="J11" i="1"/>
  <c r="F5" i="1"/>
  <c r="J5" i="1"/>
  <c r="J12" i="1" s="1"/>
  <c r="D97" i="1"/>
  <c r="H97" i="1"/>
  <c r="I97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6" i="1"/>
  <c r="L7" i="1"/>
  <c r="L8" i="1"/>
  <c r="L9" i="1"/>
  <c r="L10" i="1"/>
  <c r="L11" i="1"/>
  <c r="Z14" i="1"/>
  <c r="AA14" i="1"/>
  <c r="L143" i="1"/>
  <c r="M143" i="1"/>
  <c r="L144" i="1"/>
  <c r="M144" i="1"/>
  <c r="N144" i="1"/>
  <c r="L145" i="1"/>
  <c r="M145" i="1"/>
  <c r="L146" i="1"/>
  <c r="M146" i="1"/>
  <c r="L147" i="1"/>
  <c r="M147" i="1"/>
  <c r="N142" i="1"/>
  <c r="M142" i="1"/>
  <c r="L142" i="1"/>
  <c r="I149" i="1"/>
  <c r="H149" i="1"/>
  <c r="E149" i="1"/>
  <c r="D149" i="1"/>
  <c r="J143" i="1"/>
  <c r="J144" i="1"/>
  <c r="J145" i="1"/>
  <c r="J146" i="1"/>
  <c r="F143" i="1"/>
  <c r="N143" i="1" s="1"/>
  <c r="F144" i="1"/>
  <c r="F145" i="1"/>
  <c r="N145" i="1" s="1"/>
  <c r="F146" i="1"/>
  <c r="N146" i="1" s="1"/>
  <c r="F148" i="1"/>
  <c r="I138" i="1"/>
  <c r="H138" i="1"/>
  <c r="D138" i="1"/>
  <c r="E138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N135" i="1"/>
  <c r="L136" i="1"/>
  <c r="M136" i="1"/>
  <c r="M127" i="1"/>
  <c r="L127" i="1"/>
  <c r="J128" i="1"/>
  <c r="J138" i="1" s="1"/>
  <c r="J129" i="1"/>
  <c r="J130" i="1"/>
  <c r="J131" i="1"/>
  <c r="J132" i="1"/>
  <c r="J133" i="1"/>
  <c r="J134" i="1"/>
  <c r="J135" i="1"/>
  <c r="F128" i="1"/>
  <c r="N128" i="1" s="1"/>
  <c r="F129" i="1"/>
  <c r="N129" i="1" s="1"/>
  <c r="F130" i="1"/>
  <c r="N130" i="1" s="1"/>
  <c r="F131" i="1"/>
  <c r="N131" i="1" s="1"/>
  <c r="F132" i="1"/>
  <c r="N132" i="1" s="1"/>
  <c r="F133" i="1"/>
  <c r="N133" i="1" s="1"/>
  <c r="F134" i="1"/>
  <c r="N134" i="1" s="1"/>
  <c r="F135" i="1"/>
  <c r="F137" i="1"/>
  <c r="I123" i="1"/>
  <c r="H123" i="1"/>
  <c r="E123" i="1"/>
  <c r="M123" i="1" s="1"/>
  <c r="D123" i="1"/>
  <c r="L123" i="1" s="1"/>
  <c r="J114" i="1"/>
  <c r="J123" i="1" s="1"/>
  <c r="J115" i="1"/>
  <c r="J116" i="1"/>
  <c r="J117" i="1"/>
  <c r="J118" i="1"/>
  <c r="N118" i="1" s="1"/>
  <c r="J119" i="1"/>
  <c r="J120" i="1"/>
  <c r="J121" i="1"/>
  <c r="N121" i="1" s="1"/>
  <c r="J122" i="1"/>
  <c r="J113" i="1"/>
  <c r="L114" i="1"/>
  <c r="M114" i="1"/>
  <c r="L115" i="1"/>
  <c r="M115" i="1"/>
  <c r="N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M113" i="1"/>
  <c r="L113" i="1"/>
  <c r="F114" i="1"/>
  <c r="N114" i="1" s="1"/>
  <c r="F115" i="1"/>
  <c r="F116" i="1"/>
  <c r="N116" i="1" s="1"/>
  <c r="F117" i="1"/>
  <c r="F118" i="1"/>
  <c r="F119" i="1"/>
  <c r="N119" i="1" s="1"/>
  <c r="F120" i="1"/>
  <c r="F121" i="1"/>
  <c r="F122" i="1"/>
  <c r="N122" i="1" s="1"/>
  <c r="F113" i="1"/>
  <c r="N113" i="1" s="1"/>
  <c r="L102" i="1"/>
  <c r="M102" i="1"/>
  <c r="L103" i="1"/>
  <c r="M103" i="1"/>
  <c r="L104" i="1"/>
  <c r="M104" i="1"/>
  <c r="L105" i="1"/>
  <c r="M105" i="1"/>
  <c r="L106" i="1"/>
  <c r="M106" i="1"/>
  <c r="L107" i="1"/>
  <c r="M107" i="1"/>
  <c r="M101" i="1"/>
  <c r="L101" i="1"/>
  <c r="I109" i="1"/>
  <c r="H109" i="1"/>
  <c r="E109" i="1"/>
  <c r="D109" i="1"/>
  <c r="J102" i="1"/>
  <c r="J103" i="1"/>
  <c r="J104" i="1"/>
  <c r="J105" i="1"/>
  <c r="J106" i="1"/>
  <c r="J107" i="1"/>
  <c r="F102" i="1"/>
  <c r="N102" i="1" s="1"/>
  <c r="F103" i="1"/>
  <c r="N103" i="1" s="1"/>
  <c r="F104" i="1"/>
  <c r="N104" i="1" s="1"/>
  <c r="F105" i="1"/>
  <c r="F106" i="1"/>
  <c r="F107" i="1"/>
  <c r="F108" i="1"/>
  <c r="F21" i="1"/>
  <c r="J21" i="1"/>
  <c r="N21" i="1" s="1"/>
  <c r="L31" i="1"/>
  <c r="M31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N96" i="1"/>
  <c r="M82" i="1"/>
  <c r="L82" i="1"/>
  <c r="J83" i="1"/>
  <c r="J97" i="1" s="1"/>
  <c r="J84" i="1"/>
  <c r="J85" i="1"/>
  <c r="J86" i="1"/>
  <c r="J87" i="1"/>
  <c r="J88" i="1"/>
  <c r="J89" i="1"/>
  <c r="J90" i="1"/>
  <c r="J91" i="1"/>
  <c r="J92" i="1"/>
  <c r="J93" i="1"/>
  <c r="J94" i="1"/>
  <c r="J95" i="1"/>
  <c r="F83" i="1"/>
  <c r="F84" i="1"/>
  <c r="N84" i="1" s="1"/>
  <c r="F85" i="1"/>
  <c r="F86" i="1"/>
  <c r="F87" i="1"/>
  <c r="N87" i="1" s="1"/>
  <c r="F88" i="1"/>
  <c r="N88" i="1" s="1"/>
  <c r="F89" i="1"/>
  <c r="N89" i="1" s="1"/>
  <c r="F90" i="1"/>
  <c r="N90" i="1" s="1"/>
  <c r="F91" i="1"/>
  <c r="N91" i="1" s="1"/>
  <c r="F92" i="1"/>
  <c r="N92" i="1" s="1"/>
  <c r="F93" i="1"/>
  <c r="F94" i="1"/>
  <c r="F95" i="1"/>
  <c r="N95" i="1" s="1"/>
  <c r="E97" i="1"/>
  <c r="M64" i="1"/>
  <c r="M65" i="1"/>
  <c r="M66" i="1"/>
  <c r="M67" i="1"/>
  <c r="M68" i="1"/>
  <c r="M69" i="1"/>
  <c r="M70" i="1"/>
  <c r="M71" i="1"/>
  <c r="M72" i="1"/>
  <c r="M73" i="1"/>
  <c r="M74" i="1"/>
  <c r="M75" i="1"/>
  <c r="N75" i="1"/>
  <c r="M76" i="1"/>
  <c r="M63" i="1"/>
  <c r="M62" i="1"/>
  <c r="M61" i="1"/>
  <c r="M60" i="1"/>
  <c r="M59" i="1"/>
  <c r="M58" i="1"/>
  <c r="M5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I78" i="1"/>
  <c r="H78" i="1"/>
  <c r="E78" i="1"/>
  <c r="D78" i="1"/>
  <c r="F59" i="1"/>
  <c r="F60" i="1"/>
  <c r="N60" i="1" s="1"/>
  <c r="F61" i="1"/>
  <c r="N61" i="1" s="1"/>
  <c r="F62" i="1"/>
  <c r="N62" i="1" s="1"/>
  <c r="F63" i="1"/>
  <c r="N63" i="1" s="1"/>
  <c r="F64" i="1"/>
  <c r="N64" i="1" s="1"/>
  <c r="F65" i="1"/>
  <c r="F66" i="1"/>
  <c r="N66" i="1" s="1"/>
  <c r="F67" i="1"/>
  <c r="N67" i="1" s="1"/>
  <c r="F68" i="1"/>
  <c r="F69" i="1"/>
  <c r="N69" i="1" s="1"/>
  <c r="F70" i="1"/>
  <c r="N70" i="1" s="1"/>
  <c r="F71" i="1"/>
  <c r="N71" i="1" s="1"/>
  <c r="F72" i="1"/>
  <c r="N72" i="1" s="1"/>
  <c r="F73" i="1"/>
  <c r="F74" i="1"/>
  <c r="N74" i="1" s="1"/>
  <c r="N76" i="1"/>
  <c r="F77" i="1"/>
  <c r="N57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I53" i="1"/>
  <c r="H53" i="1"/>
  <c r="E53" i="1"/>
  <c r="D53" i="1"/>
  <c r="J46" i="1"/>
  <c r="N46" i="1" s="1"/>
  <c r="J47" i="1"/>
  <c r="J48" i="1"/>
  <c r="J49" i="1"/>
  <c r="J50" i="1"/>
  <c r="I41" i="1"/>
  <c r="H41" i="1"/>
  <c r="E41" i="1"/>
  <c r="D41" i="1"/>
  <c r="F46" i="1"/>
  <c r="F53" i="1" s="1"/>
  <c r="F47" i="1"/>
  <c r="F48" i="1"/>
  <c r="F49" i="1"/>
  <c r="N49" i="1" s="1"/>
  <c r="F50" i="1"/>
  <c r="F52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J33" i="1"/>
  <c r="J34" i="1"/>
  <c r="J35" i="1"/>
  <c r="J36" i="1"/>
  <c r="J37" i="1"/>
  <c r="J38" i="1"/>
  <c r="J39" i="1"/>
  <c r="N40" i="1"/>
  <c r="F33" i="1"/>
  <c r="F34" i="1"/>
  <c r="F35" i="1"/>
  <c r="N35" i="1" s="1"/>
  <c r="F36" i="1"/>
  <c r="N36" i="1" s="1"/>
  <c r="F37" i="1"/>
  <c r="N37" i="1" s="1"/>
  <c r="F38" i="1"/>
  <c r="F39" i="1"/>
  <c r="N39" i="1" s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M16" i="1"/>
  <c r="L16" i="1"/>
  <c r="I27" i="1"/>
  <c r="H27" i="1"/>
  <c r="J17" i="1"/>
  <c r="J18" i="1"/>
  <c r="J19" i="1"/>
  <c r="J20" i="1"/>
  <c r="J22" i="1"/>
  <c r="J23" i="1"/>
  <c r="J24" i="1"/>
  <c r="E27" i="1"/>
  <c r="D27" i="1"/>
  <c r="F18" i="1"/>
  <c r="N18" i="1" s="1"/>
  <c r="F19" i="1"/>
  <c r="F20" i="1"/>
  <c r="N20" i="1" s="1"/>
  <c r="F22" i="1"/>
  <c r="F23" i="1"/>
  <c r="N23" i="1" s="1"/>
  <c r="F24" i="1"/>
  <c r="N24" i="1" s="1"/>
  <c r="F26" i="1"/>
  <c r="F17" i="1"/>
  <c r="F27" i="1" s="1"/>
  <c r="M5" i="1"/>
  <c r="M6" i="1"/>
  <c r="M7" i="1"/>
  <c r="M8" i="1"/>
  <c r="M9" i="1"/>
  <c r="M10" i="1"/>
  <c r="M11" i="1"/>
  <c r="J6" i="1"/>
  <c r="J7" i="1"/>
  <c r="J8" i="1"/>
  <c r="J9" i="1"/>
  <c r="J10" i="1"/>
  <c r="F6" i="1"/>
  <c r="N6" i="1" s="1"/>
  <c r="F7" i="1"/>
  <c r="F12" i="1" s="1"/>
  <c r="F8" i="1"/>
  <c r="N8" i="1" s="1"/>
  <c r="F9" i="1"/>
  <c r="F10" i="1"/>
  <c r="N10" i="1" s="1"/>
  <c r="F4" i="1"/>
  <c r="M109" i="1" l="1"/>
  <c r="N120" i="1"/>
  <c r="F123" i="1"/>
  <c r="N123" i="1" s="1"/>
  <c r="F41" i="1"/>
  <c r="F138" i="1"/>
  <c r="N138" i="1" s="1"/>
  <c r="F149" i="1"/>
  <c r="N22" i="1"/>
  <c r="F109" i="1"/>
  <c r="N109" i="1" s="1"/>
  <c r="L138" i="1"/>
  <c r="F78" i="1"/>
  <c r="N94" i="1"/>
  <c r="N33" i="1"/>
  <c r="N48" i="1"/>
  <c r="N59" i="1"/>
  <c r="N93" i="1"/>
  <c r="N85" i="1"/>
  <c r="N107" i="1"/>
  <c r="N117" i="1"/>
  <c r="N68" i="1"/>
  <c r="N86" i="1"/>
  <c r="N83" i="1"/>
  <c r="N106" i="1"/>
  <c r="J109" i="1"/>
  <c r="F97" i="1"/>
  <c r="N97" i="1" s="1"/>
  <c r="N9" i="1"/>
  <c r="N73" i="1"/>
  <c r="N65" i="1"/>
  <c r="N105" i="1"/>
  <c r="N17" i="1"/>
  <c r="J149" i="1"/>
  <c r="N149" i="1" s="1"/>
  <c r="M149" i="1"/>
  <c r="L149" i="1"/>
  <c r="M138" i="1"/>
  <c r="L109" i="1"/>
  <c r="L97" i="1"/>
  <c r="N82" i="1"/>
  <c r="L78" i="1"/>
  <c r="M78" i="1"/>
  <c r="M53" i="1"/>
  <c r="L12" i="1"/>
  <c r="M12" i="1"/>
  <c r="N38" i="1"/>
  <c r="L53" i="1"/>
  <c r="N41" i="1"/>
  <c r="J27" i="1"/>
  <c r="N27" i="1" s="1"/>
  <c r="N50" i="1"/>
  <c r="N101" i="1"/>
  <c r="N19" i="1"/>
  <c r="J53" i="1"/>
  <c r="N53" i="1" s="1"/>
  <c r="N34" i="1"/>
  <c r="M41" i="1"/>
  <c r="N47" i="1"/>
  <c r="N31" i="1"/>
  <c r="N25" i="1"/>
  <c r="M27" i="1"/>
  <c r="L27" i="1"/>
  <c r="M97" i="1"/>
  <c r="N16" i="1"/>
  <c r="N32" i="1"/>
  <c r="N45" i="1"/>
  <c r="J78" i="1"/>
  <c r="L41" i="1"/>
  <c r="N12" i="1"/>
  <c r="N7" i="1"/>
  <c r="N5" i="1"/>
  <c r="N78" i="1" l="1"/>
</calcChain>
</file>

<file path=xl/sharedStrings.xml><?xml version="1.0" encoding="utf-8"?>
<sst xmlns="http://schemas.openxmlformats.org/spreadsheetml/2006/main" count="234" uniqueCount="22">
  <si>
    <t>x</t>
  </si>
  <si>
    <t>y</t>
  </si>
  <si>
    <t>Point 6</t>
  </si>
  <si>
    <t>Point 5</t>
  </si>
  <si>
    <t>Point 1</t>
  </si>
  <si>
    <t>Point 10</t>
  </si>
  <si>
    <t>Point 4</t>
  </si>
  <si>
    <t>Point 7</t>
  </si>
  <si>
    <t>Point 3</t>
  </si>
  <si>
    <t>Point 8</t>
  </si>
  <si>
    <t>Point 2</t>
  </si>
  <si>
    <t>Point 9</t>
  </si>
  <si>
    <t>Experimental</t>
  </si>
  <si>
    <t>Computational</t>
  </si>
  <si>
    <t>u</t>
  </si>
  <si>
    <t>v</t>
  </si>
  <si>
    <t>mag</t>
  </si>
  <si>
    <t>N/A</t>
  </si>
  <si>
    <t>Average</t>
  </si>
  <si>
    <t>Average:</t>
  </si>
  <si>
    <t>Average Deviation</t>
  </si>
  <si>
    <t>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</si>
</sst>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9" fontId="0" fillId="0" borderId="0" xfId="1" applyFont="1"/>
    <xf numFmtId="9" fontId="2" fillId="0" borderId="0" xfId="1" applyFont="1"/>
    <xf numFmtId="0" fontId="3" fillId="0" borderId="0" xfId="0" applyFont="1"/>
    <xf numFmtId="11" fontId="0" fillId="0" borderId="0" xfId="0" applyNumberFormat="1"/>
    <xf numFmtId="0" fontId="0" fillId="0" borderId="1" xfId="0" applyBorder="1"/>
    <xf numFmtId="10" fontId="1" fillId="0" borderId="0" xfId="1" applyNumberFormat="1" applyFont="1" applyBorder="1"/>
    <xf numFmtId="10" fontId="0" fillId="0" borderId="0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1" fillId="0" borderId="5" xfId="1" applyNumberFormat="1" applyFont="1" applyBorder="1"/>
    <xf numFmtId="10" fontId="0" fillId="0" borderId="5" xfId="0" applyNumberFormat="1" applyFont="1" applyBorder="1"/>
    <xf numFmtId="0" fontId="0" fillId="0" borderId="6" xfId="0" applyBorder="1"/>
    <xf numFmtId="10" fontId="2" fillId="0" borderId="7" xfId="0" applyNumberFormat="1" applyFont="1" applyBorder="1"/>
    <xf numFmtId="10" fontId="2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0" fontId="0" fillId="0" borderId="0" xfId="0" applyNumberForma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411480</xdr:colOff>
      <xdr:row>15</xdr:row>
      <xdr:rowOff>5715</xdr:rowOff>
    </xdr:from>
    <xdr:to>
      <xdr:col>34</xdr:col>
      <xdr:colOff>383390</xdr:colOff>
      <xdr:row>56</xdr:row>
      <xdr:rowOff>21931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6A8CB1-1A94-427C-97B3-B4ECE5CDF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74630" y="2720340"/>
          <a:ext cx="11363810" cy="7441906"/>
        </a:xfrm>
        <a:prstGeom prst="rect">
          <a:avLst/>
        </a:prstGeom>
        <a:solidFill>
          <a:schemeClr val="accent2"/>
        </a:solidFill>
      </xdr:spPr>
    </xdr:pic>
    <xdr:clientData/>
  </xdr:twoCellAnchor>
  <xdr:twoCellAnchor>
    <xdr:from>
      <xdr:col>16</xdr:col>
      <xdr:colOff>531495</xdr:colOff>
      <xdr:row>22</xdr:row>
      <xdr:rowOff>20955</xdr:rowOff>
    </xdr:from>
    <xdr:to>
      <xdr:col>17</xdr:col>
      <xdr:colOff>247650</xdr:colOff>
      <xdr:row>24</xdr:row>
      <xdr:rowOff>112395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F482B9-EBDD-4155-AF58-9F24B5763438}"/>
            </a:ext>
          </a:extLst>
        </xdr:cNvPr>
        <xdr:cNvSpPr txBox="1"/>
      </xdr:nvSpPr>
      <xdr:spPr>
        <a:xfrm>
          <a:off x="10494645" y="4002405"/>
          <a:ext cx="535305" cy="45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571500</xdr:colOff>
      <xdr:row>33</xdr:row>
      <xdr:rowOff>19050</xdr:rowOff>
    </xdr:from>
    <xdr:to>
      <xdr:col>18</xdr:col>
      <xdr:colOff>283845</xdr:colOff>
      <xdr:row>35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73248B3-13D2-4F35-8460-779DB2D32E7D}"/>
            </a:ext>
          </a:extLst>
        </xdr:cNvPr>
        <xdr:cNvSpPr txBox="1"/>
      </xdr:nvSpPr>
      <xdr:spPr>
        <a:xfrm>
          <a:off x="10934700" y="5991225"/>
          <a:ext cx="32194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19</xdr:col>
      <xdr:colOff>419100</xdr:colOff>
      <xdr:row>38</xdr:row>
      <xdr:rowOff>158115</xdr:rowOff>
    </xdr:from>
    <xdr:to>
      <xdr:col>20</xdr:col>
      <xdr:colOff>131445</xdr:colOff>
      <xdr:row>41</xdr:row>
      <xdr:rowOff>72390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8AC3449-0290-4616-91A2-8C03B54CC1B2}"/>
            </a:ext>
          </a:extLst>
        </xdr:cNvPr>
        <xdr:cNvSpPr txBox="1"/>
      </xdr:nvSpPr>
      <xdr:spPr>
        <a:xfrm>
          <a:off x="12001500" y="7035165"/>
          <a:ext cx="32194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114300</xdr:colOff>
      <xdr:row>35</xdr:row>
      <xdr:rowOff>7620</xdr:rowOff>
    </xdr:from>
    <xdr:to>
      <xdr:col>23</xdr:col>
      <xdr:colOff>440055</xdr:colOff>
      <xdr:row>37</xdr:row>
      <xdr:rowOff>91440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1E488CD-3F56-4AEF-BFF8-DFB7145C8D46}"/>
            </a:ext>
          </a:extLst>
        </xdr:cNvPr>
        <xdr:cNvSpPr txBox="1"/>
      </xdr:nvSpPr>
      <xdr:spPr>
        <a:xfrm>
          <a:off x="14763750" y="6341745"/>
          <a:ext cx="325755" cy="445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25</xdr:col>
      <xdr:colOff>20955</xdr:colOff>
      <xdr:row>36</xdr:row>
      <xdr:rowOff>49530</xdr:rowOff>
    </xdr:from>
    <xdr:to>
      <xdr:col>25</xdr:col>
      <xdr:colOff>339090</xdr:colOff>
      <xdr:row>38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F219824-87F4-4BA6-9EDF-67805F63F082}"/>
            </a:ext>
          </a:extLst>
        </xdr:cNvPr>
        <xdr:cNvSpPr txBox="1"/>
      </xdr:nvSpPr>
      <xdr:spPr>
        <a:xfrm>
          <a:off x="15260955" y="6564630"/>
          <a:ext cx="318135" cy="445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23</xdr:col>
      <xdr:colOff>55245</xdr:colOff>
      <xdr:row>47</xdr:row>
      <xdr:rowOff>15240</xdr:rowOff>
    </xdr:from>
    <xdr:to>
      <xdr:col>23</xdr:col>
      <xdr:colOff>386715</xdr:colOff>
      <xdr:row>49</xdr:row>
      <xdr:rowOff>100965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EB04EA3-510C-4491-B1B1-A85F8B17E809}"/>
            </a:ext>
          </a:extLst>
        </xdr:cNvPr>
        <xdr:cNvSpPr txBox="1"/>
      </xdr:nvSpPr>
      <xdr:spPr>
        <a:xfrm>
          <a:off x="14076045" y="8521065"/>
          <a:ext cx="33147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26</xdr:col>
      <xdr:colOff>552450</xdr:colOff>
      <xdr:row>34</xdr:row>
      <xdr:rowOff>177165</xdr:rowOff>
    </xdr:from>
    <xdr:to>
      <xdr:col>27</xdr:col>
      <xdr:colOff>268605</xdr:colOff>
      <xdr:row>37</xdr:row>
      <xdr:rowOff>85725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1067F97-8B9D-41AE-BB9F-D3F8EF4B9D80}"/>
            </a:ext>
          </a:extLst>
        </xdr:cNvPr>
        <xdr:cNvSpPr txBox="1"/>
      </xdr:nvSpPr>
      <xdr:spPr>
        <a:xfrm>
          <a:off x="17030700" y="6330315"/>
          <a:ext cx="325755" cy="4514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30</xdr:col>
      <xdr:colOff>200025</xdr:colOff>
      <xdr:row>38</xdr:row>
      <xdr:rowOff>100965</xdr:rowOff>
    </xdr:from>
    <xdr:to>
      <xdr:col>30</xdr:col>
      <xdr:colOff>531495</xdr:colOff>
      <xdr:row>41</xdr:row>
      <xdr:rowOff>17145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F1CCADC-8C11-4746-A290-EFBC4DDEFE95}"/>
            </a:ext>
          </a:extLst>
        </xdr:cNvPr>
        <xdr:cNvSpPr txBox="1"/>
      </xdr:nvSpPr>
      <xdr:spPr>
        <a:xfrm>
          <a:off x="18488025" y="6978015"/>
          <a:ext cx="331470" cy="459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32</xdr:col>
      <xdr:colOff>133350</xdr:colOff>
      <xdr:row>33</xdr:row>
      <xdr:rowOff>19050</xdr:rowOff>
    </xdr:from>
    <xdr:to>
      <xdr:col>32</xdr:col>
      <xdr:colOff>455295</xdr:colOff>
      <xdr:row>35</xdr:row>
      <xdr:rowOff>114300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4427D97-A0F9-4160-83F1-A1C10B19A0E1}"/>
            </a:ext>
          </a:extLst>
        </xdr:cNvPr>
        <xdr:cNvSpPr txBox="1"/>
      </xdr:nvSpPr>
      <xdr:spPr>
        <a:xfrm>
          <a:off x="19640550" y="5991225"/>
          <a:ext cx="32194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30</xdr:col>
      <xdr:colOff>415290</xdr:colOff>
      <xdr:row>21</xdr:row>
      <xdr:rowOff>121920</xdr:rowOff>
    </xdr:from>
    <xdr:to>
      <xdr:col>31</xdr:col>
      <xdr:colOff>314325</xdr:colOff>
      <xdr:row>24</xdr:row>
      <xdr:rowOff>34290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A3BAA05-803A-49A5-8EA5-534C097EE026}"/>
            </a:ext>
          </a:extLst>
        </xdr:cNvPr>
        <xdr:cNvSpPr txBox="1"/>
      </xdr:nvSpPr>
      <xdr:spPr>
        <a:xfrm>
          <a:off x="18703290" y="3922395"/>
          <a:ext cx="508635" cy="4552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240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C90AE-73B1-4F9A-B116-3AFB26D43D2F}">
  <dimension ref="A2:AC149"/>
  <sheetViews>
    <sheetView tabSelected="1" topLeftCell="I7" workbookViewId="0">
      <selection activeCell="AA9" sqref="AA9"/>
    </sheetView>
  </sheetViews>
  <sheetFormatPr baseColWidth="10" defaultColWidth="8.83203125" defaultRowHeight="15" x14ac:dyDescent="0.2"/>
  <cols>
    <col min="16" max="18" width="12" bestFit="1" customWidth="1"/>
  </cols>
  <sheetData>
    <row r="2" spans="1:29" x14ac:dyDescent="0.2">
      <c r="A2" t="s">
        <v>4</v>
      </c>
      <c r="D2" t="s">
        <v>12</v>
      </c>
      <c r="H2" t="s">
        <v>13</v>
      </c>
      <c r="L2" t="s">
        <v>20</v>
      </c>
      <c r="X2" s="10" t="s">
        <v>21</v>
      </c>
      <c r="Y2" s="7"/>
      <c r="Z2" s="7"/>
      <c r="AA2" s="12"/>
    </row>
    <row r="3" spans="1:29" x14ac:dyDescent="0.2">
      <c r="A3" t="s">
        <v>0</v>
      </c>
      <c r="B3" t="s">
        <v>1</v>
      </c>
      <c r="D3" t="s">
        <v>14</v>
      </c>
      <c r="E3" t="s">
        <v>15</v>
      </c>
      <c r="F3" t="s">
        <v>16</v>
      </c>
      <c r="H3" t="s">
        <v>14</v>
      </c>
      <c r="I3" t="s">
        <v>15</v>
      </c>
      <c r="J3" t="s">
        <v>16</v>
      </c>
      <c r="L3" t="s">
        <v>14</v>
      </c>
      <c r="M3" t="s">
        <v>15</v>
      </c>
      <c r="N3" t="s">
        <v>16</v>
      </c>
      <c r="X3" s="18"/>
      <c r="Y3" s="19" t="s">
        <v>14</v>
      </c>
      <c r="Z3" s="19" t="s">
        <v>15</v>
      </c>
      <c r="AA3" s="20" t="s">
        <v>16</v>
      </c>
    </row>
    <row r="4" spans="1:29" x14ac:dyDescent="0.2">
      <c r="A4">
        <v>-2.499561E-3</v>
      </c>
      <c r="B4">
        <v>-8.050125E-3</v>
      </c>
      <c r="D4" s="5">
        <v>6.4301009999999997E-3</v>
      </c>
      <c r="E4" s="5">
        <v>-1.8719987E-2</v>
      </c>
      <c r="F4" s="5">
        <f>((D4^2)+(E4^2))^(1/2)</f>
        <v>1.979353713085082E-2</v>
      </c>
      <c r="H4" t="s">
        <v>17</v>
      </c>
      <c r="I4" t="s">
        <v>17</v>
      </c>
      <c r="J4" t="s">
        <v>17</v>
      </c>
      <c r="L4" t="s">
        <v>17</v>
      </c>
      <c r="M4" t="s">
        <v>17</v>
      </c>
      <c r="N4" t="s">
        <v>17</v>
      </c>
      <c r="X4" s="11" t="s">
        <v>4</v>
      </c>
      <c r="Y4" s="8">
        <v>0.24527137310333233</v>
      </c>
      <c r="Z4" s="8">
        <v>5.340957677001499E-2</v>
      </c>
      <c r="AA4" s="13">
        <v>6.4573189874074552E-2</v>
      </c>
      <c r="AC4">
        <f>(AA4)^2</f>
        <v>4.1696968505132844E-3</v>
      </c>
    </row>
    <row r="5" spans="1:29" x14ac:dyDescent="0.2">
      <c r="A5">
        <v>-1.6231450000000001E-3</v>
      </c>
      <c r="B5">
        <v>-8.050125E-3</v>
      </c>
      <c r="D5">
        <v>6.7949430000000003E-3</v>
      </c>
      <c r="E5">
        <v>-2.5498736000000001E-2</v>
      </c>
      <c r="F5">
        <f t="shared" ref="F5:F11" si="0">((D5^2)+(E5^2))^(1/2)</f>
        <v>2.638857305674077E-2</v>
      </c>
      <c r="H5">
        <v>3.20645E-3</v>
      </c>
      <c r="I5">
        <v>-1.2534399999999999E-2</v>
      </c>
      <c r="J5">
        <f t="shared" ref="J5:J11" si="1">((H5^2)+(I5^2))^(1/2)</f>
        <v>1.2938025543432043E-2</v>
      </c>
      <c r="L5" s="3">
        <f>ABS((D5-H5)/D5)</f>
        <v>0.52811230351748351</v>
      </c>
      <c r="M5" s="3">
        <f>ABS((E5-I5)/E5)</f>
        <v>0.50843053553713413</v>
      </c>
      <c r="N5" s="3">
        <f>ABS((F5-J5)/F5)</f>
        <v>0.50971105881274181</v>
      </c>
      <c r="X5" s="11" t="s">
        <v>10</v>
      </c>
      <c r="Y5" s="9">
        <v>9.2887895868840928E-2</v>
      </c>
      <c r="Z5" s="9">
        <v>3.0191479855269411E-2</v>
      </c>
      <c r="AA5" s="14">
        <v>5.8558555575498904E-2</v>
      </c>
      <c r="AC5">
        <f t="shared" ref="AC5:AC13" si="2">(AA5)^2</f>
        <v>3.4291044310887937E-3</v>
      </c>
    </row>
    <row r="6" spans="1:29" x14ac:dyDescent="0.2">
      <c r="A6">
        <v>-7.46728E-4</v>
      </c>
      <c r="B6">
        <v>-8.050125E-3</v>
      </c>
      <c r="D6">
        <v>6.763603E-3</v>
      </c>
      <c r="E6">
        <v>-2.8927161E-2</v>
      </c>
      <c r="F6">
        <f t="shared" si="0"/>
        <v>2.9707355470683181E-2</v>
      </c>
      <c r="H6">
        <v>7.0316700000000003E-3</v>
      </c>
      <c r="I6">
        <v>-2.5624399999999999E-2</v>
      </c>
      <c r="J6">
        <f t="shared" si="1"/>
        <v>2.6571681511505813E-2</v>
      </c>
      <c r="L6" s="3">
        <f t="shared" ref="L6:N11" si="3">ABS((D6-H6)/D6)</f>
        <v>3.9633757333184742E-2</v>
      </c>
      <c r="M6" s="3">
        <f t="shared" si="3"/>
        <v>0.11417508271897132</v>
      </c>
      <c r="N6" s="3">
        <f t="shared" si="3"/>
        <v>0.10555210686026294</v>
      </c>
      <c r="X6" s="11" t="s">
        <v>8</v>
      </c>
      <c r="Y6" s="9">
        <v>7.5489331989459243E-2</v>
      </c>
      <c r="Z6" s="9">
        <v>0.1699742509357009</v>
      </c>
      <c r="AA6" s="14">
        <v>0.1610314883433224</v>
      </c>
      <c r="AC6">
        <f t="shared" si="2"/>
        <v>2.5931140238065576E-2</v>
      </c>
    </row>
    <row r="7" spans="1:29" x14ac:dyDescent="0.2">
      <c r="A7">
        <v>1.29689E-4</v>
      </c>
      <c r="B7">
        <v>-8.050125E-3</v>
      </c>
      <c r="D7">
        <v>6.6656609999999998E-3</v>
      </c>
      <c r="E7">
        <v>-2.9516497999999999E-2</v>
      </c>
      <c r="F7">
        <f t="shared" si="0"/>
        <v>3.0259786693744635E-2</v>
      </c>
      <c r="H7">
        <v>9.0989399999999998E-3</v>
      </c>
      <c r="I7">
        <v>-3.1613000000000002E-2</v>
      </c>
      <c r="J7">
        <f t="shared" si="1"/>
        <v>3.2896390046988438E-2</v>
      </c>
      <c r="L7" s="3">
        <f t="shared" si="3"/>
        <v>0.36504691732747885</v>
      </c>
      <c r="M7" s="3">
        <f t="shared" si="3"/>
        <v>7.1028141617613436E-2</v>
      </c>
      <c r="N7" s="3">
        <f t="shared" si="3"/>
        <v>8.7132251787777726E-2</v>
      </c>
      <c r="X7" s="11" t="s">
        <v>6</v>
      </c>
      <c r="Y7" s="9">
        <v>0.15034505999807879</v>
      </c>
      <c r="Z7" s="9">
        <v>7.4038031720252834E-2</v>
      </c>
      <c r="AA7" s="14">
        <v>0.1301828238716507</v>
      </c>
      <c r="AC7">
        <f t="shared" si="2"/>
        <v>1.6947567631197227E-2</v>
      </c>
    </row>
    <row r="8" spans="1:29" x14ac:dyDescent="0.2">
      <c r="A8">
        <v>1.006105E-3</v>
      </c>
      <c r="B8">
        <v>-8.050125E-3</v>
      </c>
      <c r="D8">
        <v>5.8340609999999998E-3</v>
      </c>
      <c r="E8">
        <v>-2.8170392999999998E-2</v>
      </c>
      <c r="F8">
        <f t="shared" si="0"/>
        <v>2.8768164861981894E-2</v>
      </c>
      <c r="H8">
        <v>9.4686100000000006E-3</v>
      </c>
      <c r="I8">
        <v>-3.2252299999999998E-2</v>
      </c>
      <c r="J8">
        <f t="shared" si="1"/>
        <v>3.3613470969569625E-2</v>
      </c>
      <c r="L8" s="3">
        <f t="shared" si="3"/>
        <v>0.62298782957531662</v>
      </c>
      <c r="M8" s="3">
        <f t="shared" si="3"/>
        <v>0.14490060539801483</v>
      </c>
      <c r="N8" s="3">
        <f t="shared" si="3"/>
        <v>0.16842597123707975</v>
      </c>
      <c r="X8" s="11" t="s">
        <v>3</v>
      </c>
      <c r="Y8" s="9">
        <v>1.8397896804028941E-2</v>
      </c>
      <c r="Z8" s="9">
        <v>7.4981991425435032E-2</v>
      </c>
      <c r="AA8" s="14">
        <v>9.4635783411173499E-2</v>
      </c>
      <c r="AC8">
        <f t="shared" si="2"/>
        <v>8.9559315018465421E-3</v>
      </c>
    </row>
    <row r="9" spans="1:29" x14ac:dyDescent="0.2">
      <c r="A9">
        <v>1.882522E-3</v>
      </c>
      <c r="B9">
        <v>-8.050125E-3</v>
      </c>
      <c r="D9">
        <v>5.3720010000000004E-3</v>
      </c>
      <c r="E9">
        <v>-2.1691782999999999E-2</v>
      </c>
      <c r="F9">
        <f t="shared" si="0"/>
        <v>2.234707686618297E-2</v>
      </c>
      <c r="H9">
        <v>8.6304299999999997E-3</v>
      </c>
      <c r="I9">
        <v>-2.92374E-2</v>
      </c>
      <c r="J9">
        <f t="shared" si="1"/>
        <v>3.0484584313139322E-2</v>
      </c>
      <c r="L9" s="3">
        <f t="shared" si="3"/>
        <v>0.60655777986638482</v>
      </c>
      <c r="M9" s="3">
        <f t="shared" si="3"/>
        <v>0.34785600611992112</v>
      </c>
      <c r="N9" s="3">
        <f t="shared" si="3"/>
        <v>0.36414191868067319</v>
      </c>
      <c r="X9" s="11" t="s">
        <v>2</v>
      </c>
      <c r="Y9" s="9">
        <v>4.1930038509533514</v>
      </c>
      <c r="Z9" s="9">
        <v>0.97200745514927434</v>
      </c>
      <c r="AA9" s="14">
        <v>0.29666025078978869</v>
      </c>
      <c r="AC9">
        <f t="shared" si="2"/>
        <v>8.8007304398660322E-2</v>
      </c>
    </row>
    <row r="10" spans="1:29" x14ac:dyDescent="0.2">
      <c r="A10">
        <v>2.7589379999999998E-3</v>
      </c>
      <c r="B10">
        <v>-8.050125E-3</v>
      </c>
      <c r="D10">
        <v>4.0575699999999999E-3</v>
      </c>
      <c r="E10">
        <v>-1.2587396000000001E-2</v>
      </c>
      <c r="F10">
        <f t="shared" si="0"/>
        <v>1.322521880218683E-2</v>
      </c>
      <c r="H10">
        <v>6.7558899999999996E-3</v>
      </c>
      <c r="I10">
        <v>-2.2949199999999999E-2</v>
      </c>
      <c r="J10">
        <f t="shared" si="1"/>
        <v>2.3922956136984825E-2</v>
      </c>
      <c r="L10" s="3">
        <f t="shared" si="3"/>
        <v>0.66500885998269899</v>
      </c>
      <c r="M10" s="3">
        <f t="shared" si="3"/>
        <v>0.82318884700219153</v>
      </c>
      <c r="N10" s="3">
        <f t="shared" si="3"/>
        <v>0.80888925127114664</v>
      </c>
      <c r="X10" s="11" t="s">
        <v>7</v>
      </c>
      <c r="Y10" s="9">
        <v>6.7434190125573376E-2</v>
      </c>
      <c r="Z10" s="9">
        <v>0.50024772166786668</v>
      </c>
      <c r="AA10" s="14">
        <v>8.6337677561192233E-2</v>
      </c>
      <c r="AC10">
        <f t="shared" si="2"/>
        <v>7.4541945666603965E-3</v>
      </c>
    </row>
    <row r="11" spans="1:29" x14ac:dyDescent="0.2">
      <c r="A11">
        <v>3.6353549999999998E-3</v>
      </c>
      <c r="B11">
        <v>-8.050125E-3</v>
      </c>
      <c r="D11" s="5">
        <v>2.999083E-3</v>
      </c>
      <c r="E11" s="5">
        <v>-6.2817899999999998E-3</v>
      </c>
      <c r="F11" s="5">
        <f t="shared" si="0"/>
        <v>6.960990191415945E-3</v>
      </c>
      <c r="G11" s="5"/>
      <c r="H11" s="5">
        <v>3.6822600000000001E-3</v>
      </c>
      <c r="I11" s="5">
        <v>-1.2526199999999999E-2</v>
      </c>
      <c r="J11" s="5">
        <f t="shared" si="1"/>
        <v>1.305621404342009E-2</v>
      </c>
      <c r="L11" s="3">
        <f t="shared" si="3"/>
        <v>0.22779529609550656</v>
      </c>
      <c r="M11" s="3">
        <f t="shared" si="3"/>
        <v>0.99404946679210859</v>
      </c>
      <c r="N11" s="3">
        <f t="shared" si="3"/>
        <v>0.87562597912012108</v>
      </c>
      <c r="X11" s="11" t="s">
        <v>9</v>
      </c>
      <c r="Y11" s="9">
        <v>1.4809859265246174E-2</v>
      </c>
      <c r="Z11" s="9">
        <v>0.21770998954564363</v>
      </c>
      <c r="AA11" s="14">
        <v>0.10776739901388495</v>
      </c>
      <c r="AC11">
        <f t="shared" si="2"/>
        <v>1.1613812290217891E-2</v>
      </c>
    </row>
    <row r="12" spans="1:29" x14ac:dyDescent="0.2">
      <c r="C12" s="2" t="s">
        <v>19</v>
      </c>
      <c r="D12" s="1">
        <f>AVERAGE(D5:D10)</f>
        <v>5.9146398333333348E-3</v>
      </c>
      <c r="E12" s="1">
        <f t="shared" ref="E12:F12" si="4">AVERAGE(E5:E10)</f>
        <v>-2.4398661166666669E-2</v>
      </c>
      <c r="F12" s="1">
        <f t="shared" si="4"/>
        <v>2.5116029291920045E-2</v>
      </c>
      <c r="G12" s="2" t="s">
        <v>19</v>
      </c>
      <c r="H12" s="1">
        <f>AVERAGE(H5:H10)</f>
        <v>7.3653316666666665E-3</v>
      </c>
      <c r="I12" s="1">
        <f t="shared" ref="I12:J12" si="5">AVERAGE(I5:I10)</f>
        <v>-2.5701783333333336E-2</v>
      </c>
      <c r="J12" s="1">
        <f t="shared" si="5"/>
        <v>2.6737851420270017E-2</v>
      </c>
      <c r="L12" s="4">
        <f>ABS((D12-H12)/D12)</f>
        <v>0.24527137310333233</v>
      </c>
      <c r="M12" s="4">
        <f>ABS((E12-I12)/E12)</f>
        <v>5.340957677001499E-2</v>
      </c>
      <c r="N12" s="4">
        <f>ABS((F12-J12)/F12)</f>
        <v>6.4573189874074552E-2</v>
      </c>
      <c r="P12" s="21"/>
      <c r="Q12" s="21"/>
      <c r="R12" s="21"/>
      <c r="X12" s="11" t="s">
        <v>11</v>
      </c>
      <c r="Y12" s="9">
        <v>1.6599649774216043E-2</v>
      </c>
      <c r="Z12" s="9">
        <v>0.14386952397707667</v>
      </c>
      <c r="AA12" s="14">
        <v>7.4763167178454978E-2</v>
      </c>
      <c r="AC12">
        <f t="shared" si="2"/>
        <v>5.5895311665536077E-3</v>
      </c>
    </row>
    <row r="13" spans="1:29" x14ac:dyDescent="0.2">
      <c r="X13" s="11" t="s">
        <v>5</v>
      </c>
      <c r="Y13" s="9">
        <v>0.13137559497242496</v>
      </c>
      <c r="Z13" s="9">
        <v>0.25530718133603453</v>
      </c>
      <c r="AA13" s="14">
        <v>0.21213676749115823</v>
      </c>
      <c r="AC13">
        <f t="shared" si="2"/>
        <v>4.5002008121597728E-2</v>
      </c>
    </row>
    <row r="14" spans="1:29" x14ac:dyDescent="0.2">
      <c r="A14" t="s">
        <v>10</v>
      </c>
      <c r="D14" t="s">
        <v>12</v>
      </c>
      <c r="H14" t="s">
        <v>13</v>
      </c>
      <c r="L14" t="s">
        <v>20</v>
      </c>
      <c r="X14" s="15" t="s">
        <v>18</v>
      </c>
      <c r="Y14" s="16">
        <f>AVERAGE(Y4:Y13)</f>
        <v>0.50056147028545528</v>
      </c>
      <c r="Z14" s="16">
        <f>AVERAGE(Z4:Z13)</f>
        <v>0.2491737202382569</v>
      </c>
      <c r="AA14" s="17">
        <f>AVERAGE(AA4:AA13)</f>
        <v>0.12866471031101992</v>
      </c>
      <c r="AC14">
        <f>SQRT(SUM(AC4:AC13)/10)</f>
        <v>0.14734323574443495</v>
      </c>
    </row>
    <row r="15" spans="1:29" x14ac:dyDescent="0.2">
      <c r="A15" t="s">
        <v>0</v>
      </c>
      <c r="B15" t="s">
        <v>1</v>
      </c>
      <c r="D15" t="s">
        <v>14</v>
      </c>
      <c r="E15" t="s">
        <v>15</v>
      </c>
      <c r="F15" t="s">
        <v>16</v>
      </c>
      <c r="H15" t="s">
        <v>14</v>
      </c>
      <c r="I15" t="s">
        <v>15</v>
      </c>
      <c r="J15" t="s">
        <v>16</v>
      </c>
      <c r="L15" t="s">
        <v>14</v>
      </c>
      <c r="M15" t="s">
        <v>15</v>
      </c>
      <c r="N15" t="s">
        <v>16</v>
      </c>
    </row>
    <row r="16" spans="1:29" x14ac:dyDescent="0.2">
      <c r="A16">
        <v>5.3881880000000004E-3</v>
      </c>
      <c r="B16">
        <v>-2.2072789999999998E-2</v>
      </c>
      <c r="D16">
        <v>1.8992653000000002E-2</v>
      </c>
      <c r="E16">
        <v>-2.2912037999999999E-2</v>
      </c>
      <c r="F16">
        <f t="shared" ref="F16:F26" si="6">((D16^2)+(E16^2))^(1/2)</f>
        <v>2.9760415879013739E-2</v>
      </c>
      <c r="H16">
        <v>6.4228599999999999E-3</v>
      </c>
      <c r="I16">
        <v>-7.6410599999999999E-3</v>
      </c>
      <c r="J16">
        <f t="shared" ref="J16:J25" si="7">((H16^2)+(I16^2))^(1/2)</f>
        <v>9.9819300990940628E-3</v>
      </c>
      <c r="L16" s="3">
        <f>ABS((D16-H16)/D16)</f>
        <v>0.66182396951073663</v>
      </c>
      <c r="M16" s="3">
        <f t="shared" ref="M16:N16" si="8">ABS((E16-I16)/E16)</f>
        <v>0.66650456847182249</v>
      </c>
      <c r="N16" s="3">
        <f t="shared" si="8"/>
        <v>0.6645903693122428</v>
      </c>
    </row>
    <row r="17" spans="1:14" x14ac:dyDescent="0.2">
      <c r="A17">
        <v>6.2646050000000003E-3</v>
      </c>
      <c r="B17">
        <v>-2.2072789999999998E-2</v>
      </c>
      <c r="D17">
        <v>2.1609507E-2</v>
      </c>
      <c r="E17">
        <v>-2.5169637000000002E-2</v>
      </c>
      <c r="F17">
        <f t="shared" si="6"/>
        <v>3.3173504781599701E-2</v>
      </c>
      <c r="H17">
        <v>1.3374199999999999E-2</v>
      </c>
      <c r="I17">
        <v>-1.5370999999999999E-2</v>
      </c>
      <c r="J17">
        <f t="shared" si="7"/>
        <v>2.0374907770098004E-2</v>
      </c>
      <c r="L17" s="3">
        <f t="shared" ref="L17:L25" si="9">ABS((D17-H17)/D17)</f>
        <v>0.38109647758276027</v>
      </c>
      <c r="M17" s="3">
        <f t="shared" ref="M17:M25" si="10">ABS((E17-I17)/E17)</f>
        <v>0.38930386640061604</v>
      </c>
      <c r="N17" s="3">
        <f t="shared" ref="N17:N25" si="11">ABS((F17-J17)/F17)</f>
        <v>0.38580780341909116</v>
      </c>
    </row>
    <row r="18" spans="1:14" x14ac:dyDescent="0.2">
      <c r="A18">
        <v>7.141021E-3</v>
      </c>
      <c r="B18">
        <v>-2.2072789999999998E-2</v>
      </c>
      <c r="D18">
        <v>2.0578064E-2</v>
      </c>
      <c r="E18">
        <v>-2.3445250000000001E-2</v>
      </c>
      <c r="F18">
        <f t="shared" si="6"/>
        <v>3.1195135286621149E-2</v>
      </c>
      <c r="H18">
        <v>1.8673599999999999E-2</v>
      </c>
      <c r="I18">
        <v>-2.0708500000000001E-2</v>
      </c>
      <c r="J18">
        <f t="shared" si="7"/>
        <v>2.7884499443418382E-2</v>
      </c>
      <c r="L18" s="3">
        <f t="shared" si="9"/>
        <v>9.254825915596343E-2</v>
      </c>
      <c r="M18" s="3">
        <f t="shared" si="10"/>
        <v>0.11672940147791128</v>
      </c>
      <c r="N18" s="3">
        <f t="shared" si="11"/>
        <v>0.10612667048193954</v>
      </c>
    </row>
    <row r="19" spans="1:14" x14ac:dyDescent="0.2">
      <c r="A19">
        <v>8.017438E-3</v>
      </c>
      <c r="B19">
        <v>-2.2072789999999998E-2</v>
      </c>
      <c r="D19">
        <v>1.8092938999999999E-2</v>
      </c>
      <c r="E19">
        <v>-2.0488319000000001E-2</v>
      </c>
      <c r="F19">
        <f t="shared" si="6"/>
        <v>2.7333599417264497E-2</v>
      </c>
      <c r="H19">
        <v>2.2234299999999999E-2</v>
      </c>
      <c r="I19">
        <v>-2.3783100000000001E-2</v>
      </c>
      <c r="J19">
        <f t="shared" si="7"/>
        <v>3.2557640303007222E-2</v>
      </c>
      <c r="L19" s="3">
        <f t="shared" si="9"/>
        <v>0.22889376900016078</v>
      </c>
      <c r="M19" s="3">
        <f t="shared" si="10"/>
        <v>0.16081265622621357</v>
      </c>
      <c r="N19" s="3">
        <f t="shared" si="11"/>
        <v>0.19112158651315811</v>
      </c>
    </row>
    <row r="20" spans="1:14" x14ac:dyDescent="0.2">
      <c r="A20">
        <v>8.8938539999999996E-3</v>
      </c>
      <c r="B20">
        <v>-2.2072789999999998E-2</v>
      </c>
      <c r="D20">
        <v>1.5898656000000001E-2</v>
      </c>
      <c r="E20">
        <v>-1.7814191E-2</v>
      </c>
      <c r="F20">
        <f t="shared" si="6"/>
        <v>2.3877032135313992E-2</v>
      </c>
      <c r="H20">
        <v>2.3961300000000001E-2</v>
      </c>
      <c r="I20">
        <v>-2.4646000000000001E-2</v>
      </c>
      <c r="J20">
        <f t="shared" si="7"/>
        <v>3.4373961274342529E-2</v>
      </c>
      <c r="L20" s="3">
        <f t="shared" si="9"/>
        <v>0.50712739491941961</v>
      </c>
      <c r="M20" s="3">
        <f t="shared" si="10"/>
        <v>0.38350374709690727</v>
      </c>
      <c r="N20" s="3">
        <f t="shared" si="11"/>
        <v>0.43962453455442813</v>
      </c>
    </row>
    <row r="21" spans="1:14" x14ac:dyDescent="0.2">
      <c r="A21">
        <v>9.7702710000000005E-3</v>
      </c>
      <c r="B21">
        <v>-2.2072789999999998E-2</v>
      </c>
      <c r="D21">
        <v>1.4286959E-2</v>
      </c>
      <c r="E21">
        <v>-1.5582883E-2</v>
      </c>
      <c r="F21">
        <f t="shared" si="6"/>
        <v>2.1141036872853944E-2</v>
      </c>
      <c r="H21">
        <v>2.3850699999999999E-2</v>
      </c>
      <c r="I21">
        <v>-2.3618299999999998E-2</v>
      </c>
      <c r="J21">
        <f t="shared" si="7"/>
        <v>3.3566054063294361E-2</v>
      </c>
      <c r="L21" s="3">
        <f t="shared" si="9"/>
        <v>0.66940354486913545</v>
      </c>
      <c r="M21" s="3">
        <f t="shared" si="10"/>
        <v>0.51565663426979447</v>
      </c>
      <c r="N21" s="3">
        <f t="shared" si="11"/>
        <v>0.58772033108719968</v>
      </c>
    </row>
    <row r="22" spans="1:14" x14ac:dyDescent="0.2">
      <c r="A22">
        <v>1.0646687E-2</v>
      </c>
      <c r="B22">
        <v>-2.2072789999999998E-2</v>
      </c>
      <c r="D22">
        <v>1.2911667999999999E-2</v>
      </c>
      <c r="E22">
        <v>-1.3234176E-2</v>
      </c>
      <c r="F22">
        <f t="shared" si="6"/>
        <v>1.8489310017986069E-2</v>
      </c>
      <c r="H22">
        <v>2.1867600000000001E-2</v>
      </c>
      <c r="I22">
        <v>-2.0803200000000001E-2</v>
      </c>
      <c r="J22">
        <f t="shared" si="7"/>
        <v>3.0182197733100883E-2</v>
      </c>
      <c r="L22" s="3">
        <f t="shared" si="9"/>
        <v>0.69363090810575379</v>
      </c>
      <c r="M22" s="3">
        <f t="shared" si="10"/>
        <v>0.57193012999071502</v>
      </c>
      <c r="N22" s="3">
        <f t="shared" si="11"/>
        <v>0.63241341638710058</v>
      </c>
    </row>
    <row r="23" spans="1:14" x14ac:dyDescent="0.2">
      <c r="A23">
        <v>1.1523103999999999E-2</v>
      </c>
      <c r="B23">
        <v>-2.2072789999999998E-2</v>
      </c>
      <c r="D23">
        <v>1.1377828E-2</v>
      </c>
      <c r="E23">
        <v>-1.0438434E-2</v>
      </c>
      <c r="F23">
        <f t="shared" si="6"/>
        <v>1.5440721303421678E-2</v>
      </c>
      <c r="H23">
        <v>1.7995799999999999E-2</v>
      </c>
      <c r="I23">
        <v>-1.6422200000000001E-2</v>
      </c>
      <c r="J23">
        <f t="shared" si="7"/>
        <v>2.4362624457968399E-2</v>
      </c>
      <c r="L23" s="3">
        <f t="shared" si="9"/>
        <v>0.58165512785041218</v>
      </c>
      <c r="M23" s="3">
        <f t="shared" si="10"/>
        <v>0.57324364938265659</v>
      </c>
      <c r="N23" s="3">
        <f t="shared" si="11"/>
        <v>0.57781647497061028</v>
      </c>
    </row>
    <row r="24" spans="1:14" x14ac:dyDescent="0.2">
      <c r="A24">
        <v>1.2399521E-2</v>
      </c>
      <c r="B24">
        <v>-2.2072789999999998E-2</v>
      </c>
      <c r="D24">
        <v>9.3969180000000006E-3</v>
      </c>
      <c r="E24">
        <v>-7.6733959999999999E-3</v>
      </c>
      <c r="F24">
        <f t="shared" si="6"/>
        <v>1.2131903151259492E-2</v>
      </c>
      <c r="H24">
        <v>1.1981199999999999E-2</v>
      </c>
      <c r="I24">
        <v>-1.04609E-2</v>
      </c>
      <c r="J24">
        <f t="shared" si="7"/>
        <v>1.5905331881164882E-2</v>
      </c>
      <c r="L24" s="3">
        <f t="shared" si="9"/>
        <v>0.27501378643508417</v>
      </c>
      <c r="M24" s="3">
        <f t="shared" si="10"/>
        <v>0.36326862317544939</v>
      </c>
      <c r="N24" s="3">
        <f t="shared" si="11"/>
        <v>0.31103353553507768</v>
      </c>
    </row>
    <row r="25" spans="1:14" x14ac:dyDescent="0.2">
      <c r="A25">
        <v>1.3275937E-2</v>
      </c>
      <c r="B25">
        <v>-2.2072789999999998E-2</v>
      </c>
      <c r="D25">
        <v>7.1594830000000003E-3</v>
      </c>
      <c r="E25">
        <v>-5.0649129999999999E-3</v>
      </c>
      <c r="F25">
        <f t="shared" si="6"/>
        <v>8.7699224925228397E-3</v>
      </c>
      <c r="H25">
        <v>3.9045999999999998E-3</v>
      </c>
      <c r="I25">
        <v>-3.2546599999999999E-3</v>
      </c>
      <c r="J25">
        <f t="shared" si="7"/>
        <v>5.0831794061984474E-3</v>
      </c>
      <c r="L25" s="3">
        <f t="shared" si="9"/>
        <v>0.45462542476879969</v>
      </c>
      <c r="M25" s="3">
        <f t="shared" si="10"/>
        <v>0.35741048266771808</v>
      </c>
      <c r="N25" s="3">
        <f t="shared" si="11"/>
        <v>0.42038491098041947</v>
      </c>
    </row>
    <row r="26" spans="1:14" x14ac:dyDescent="0.2">
      <c r="A26">
        <v>1.4152354000000001E-2</v>
      </c>
      <c r="B26">
        <v>-2.2072789999999998E-2</v>
      </c>
      <c r="D26" s="5">
        <v>7.5618710000000004E-3</v>
      </c>
      <c r="E26" s="5">
        <v>-5.14782E-3</v>
      </c>
      <c r="F26" s="5">
        <f t="shared" si="6"/>
        <v>9.1477835442822439E-3</v>
      </c>
      <c r="H26" t="s">
        <v>17</v>
      </c>
      <c r="I26" t="s">
        <v>17</v>
      </c>
      <c r="J26" t="s">
        <v>17</v>
      </c>
      <c r="L26" t="s">
        <v>17</v>
      </c>
      <c r="M26" t="s">
        <v>17</v>
      </c>
      <c r="N26" t="s">
        <v>17</v>
      </c>
    </row>
    <row r="27" spans="1:14" x14ac:dyDescent="0.2">
      <c r="C27" s="2" t="s">
        <v>19</v>
      </c>
      <c r="D27" s="1">
        <f>AVERAGE(D16:D25)</f>
        <v>1.50304675E-2</v>
      </c>
      <c r="E27" s="1">
        <f t="shared" ref="E27" si="12">AVERAGE(E16:E25)</f>
        <v>-1.6182323700000001E-2</v>
      </c>
      <c r="F27" s="1">
        <f>AVERAGE(F16:F25)</f>
        <v>2.2131258133785713E-2</v>
      </c>
      <c r="G27" s="2" t="s">
        <v>19</v>
      </c>
      <c r="H27" s="1">
        <f>AVERAGE(H16:H25)</f>
        <v>1.6426615999999998E-2</v>
      </c>
      <c r="I27" s="1">
        <f t="shared" ref="I27:J27" si="13">AVERAGE(I16:I25)</f>
        <v>-1.6670892E-2</v>
      </c>
      <c r="J27" s="1">
        <f t="shared" si="13"/>
        <v>2.3427232643168715E-2</v>
      </c>
      <c r="K27" s="2" t="s">
        <v>19</v>
      </c>
      <c r="L27" s="4">
        <f t="shared" ref="L27" si="14">ABS((D27-H27)/D27)</f>
        <v>9.2887895868840928E-2</v>
      </c>
      <c r="M27" s="4">
        <f t="shared" ref="M27" si="15">ABS((E27-I27)/E27)</f>
        <v>3.0191479855269411E-2</v>
      </c>
      <c r="N27" s="4">
        <f t="shared" ref="N27" si="16">ABS((F27-J27)/F27)</f>
        <v>5.8558555575498904E-2</v>
      </c>
    </row>
    <row r="29" spans="1:14" x14ac:dyDescent="0.2">
      <c r="A29" t="s">
        <v>8</v>
      </c>
      <c r="D29" t="s">
        <v>12</v>
      </c>
      <c r="H29" t="s">
        <v>13</v>
      </c>
      <c r="L29" t="s">
        <v>20</v>
      </c>
    </row>
    <row r="30" spans="1:14" x14ac:dyDescent="0.2">
      <c r="A30" t="s">
        <v>0</v>
      </c>
      <c r="B30" t="s">
        <v>1</v>
      </c>
      <c r="D30" t="s">
        <v>14</v>
      </c>
      <c r="E30" t="s">
        <v>15</v>
      </c>
      <c r="F30" t="s">
        <v>16</v>
      </c>
      <c r="H30" t="s">
        <v>14</v>
      </c>
      <c r="I30" t="s">
        <v>15</v>
      </c>
      <c r="J30" t="s">
        <v>16</v>
      </c>
      <c r="L30" t="s">
        <v>14</v>
      </c>
      <c r="M30" t="s">
        <v>15</v>
      </c>
      <c r="N30" t="s">
        <v>16</v>
      </c>
    </row>
    <row r="31" spans="1:14" x14ac:dyDescent="0.2">
      <c r="A31">
        <v>8.8938539999999996E-3</v>
      </c>
      <c r="B31">
        <v>-2.5578455999999999E-2</v>
      </c>
      <c r="D31">
        <v>2.0177778E-2</v>
      </c>
      <c r="E31">
        <v>-1.6320775999999999E-2</v>
      </c>
      <c r="F31">
        <f t="shared" ref="F31:F40" si="17">((D31^2)+(E31^2))^(1/2)</f>
        <v>2.595207996017776E-2</v>
      </c>
      <c r="H31">
        <v>8.33741E-3</v>
      </c>
      <c r="I31">
        <v>-7.42152E-3</v>
      </c>
      <c r="J31">
        <f t="shared" ref="J31:J40" si="18">((H31^2)+(I31^2))^(1/2)</f>
        <v>1.1162050197813123E-2</v>
      </c>
      <c r="L31" s="3">
        <f>ABS((D31-H31)/D31)</f>
        <v>0.58680237239204436</v>
      </c>
      <c r="M31" s="3">
        <f t="shared" ref="M31" si="19">ABS((E31-I31)/E31)</f>
        <v>0.54527162188856693</v>
      </c>
      <c r="N31" s="3">
        <f t="shared" ref="N31" si="20">ABS((F31-J31)/F31)</f>
        <v>0.5698976646596049</v>
      </c>
    </row>
    <row r="32" spans="1:14" x14ac:dyDescent="0.2">
      <c r="A32">
        <v>8.8938539999999996E-3</v>
      </c>
      <c r="B32">
        <v>-2.4702038999999999E-2</v>
      </c>
      <c r="D32">
        <v>2.3032394000000001E-2</v>
      </c>
      <c r="E32">
        <v>-1.9776416000000002E-2</v>
      </c>
      <c r="F32">
        <f t="shared" si="17"/>
        <v>3.0357829355477511E-2</v>
      </c>
      <c r="H32">
        <v>1.5465E-2</v>
      </c>
      <c r="I32">
        <v>-1.42475E-2</v>
      </c>
      <c r="J32">
        <f t="shared" si="18"/>
        <v>2.1027541017674893E-2</v>
      </c>
      <c r="L32" s="3">
        <f t="shared" ref="L32:L40" si="21">ABS((D32-H32)/D32)</f>
        <v>0.32855438301376755</v>
      </c>
      <c r="M32" s="3">
        <f t="shared" ref="M32:M40" si="22">ABS((E32-I32)/E32)</f>
        <v>0.27957118215959864</v>
      </c>
      <c r="N32" s="3">
        <f t="shared" ref="N32:N40" si="23">ABS((F32-J32)/F32)</f>
        <v>0.3073437243667469</v>
      </c>
    </row>
    <row r="33" spans="1:14" x14ac:dyDescent="0.2">
      <c r="A33">
        <v>8.8938539999999996E-3</v>
      </c>
      <c r="B33">
        <v>-2.3825623000000001E-2</v>
      </c>
      <c r="D33">
        <v>2.2121109E-2</v>
      </c>
      <c r="E33">
        <v>-2.0661044E-2</v>
      </c>
      <c r="F33">
        <f t="shared" si="17"/>
        <v>3.0269162567864626E-2</v>
      </c>
      <c r="H33">
        <v>2.0338200000000001E-2</v>
      </c>
      <c r="I33">
        <v>-1.9405100000000002E-2</v>
      </c>
      <c r="J33">
        <f t="shared" si="18"/>
        <v>2.8110501334021064E-2</v>
      </c>
      <c r="L33" s="3">
        <f t="shared" si="21"/>
        <v>8.0597631881837356E-2</v>
      </c>
      <c r="M33" s="3">
        <f t="shared" si="22"/>
        <v>6.0788022134796213E-2</v>
      </c>
      <c r="N33" s="3">
        <f t="shared" si="23"/>
        <v>7.1315525462713428E-2</v>
      </c>
    </row>
    <row r="34" spans="1:14" x14ac:dyDescent="0.2">
      <c r="A34">
        <v>8.8938539999999996E-3</v>
      </c>
      <c r="B34">
        <v>-2.2949206E-2</v>
      </c>
      <c r="D34">
        <v>1.9081524999999998E-2</v>
      </c>
      <c r="E34">
        <v>-1.9072321E-2</v>
      </c>
      <c r="F34">
        <f t="shared" si="17"/>
        <v>2.6978844019947667E-2</v>
      </c>
      <c r="H34">
        <v>2.3165100000000001E-2</v>
      </c>
      <c r="I34">
        <v>-2.2940800000000001E-2</v>
      </c>
      <c r="J34">
        <f t="shared" si="18"/>
        <v>3.2602180335830303E-2</v>
      </c>
      <c r="L34" s="3">
        <f t="shared" si="21"/>
        <v>0.21400674212359877</v>
      </c>
      <c r="M34" s="3">
        <f t="shared" si="22"/>
        <v>0.20283210417861575</v>
      </c>
      <c r="N34" s="3">
        <f t="shared" si="23"/>
        <v>0.20843503567924715</v>
      </c>
    </row>
    <row r="35" spans="1:14" x14ac:dyDescent="0.2">
      <c r="A35">
        <v>8.8938539999999996E-3</v>
      </c>
      <c r="B35">
        <v>-2.2072789999999998E-2</v>
      </c>
      <c r="D35">
        <v>1.5898656000000001E-2</v>
      </c>
      <c r="E35">
        <v>-1.7814191E-2</v>
      </c>
      <c r="F35">
        <f t="shared" si="17"/>
        <v>2.3877032135313992E-2</v>
      </c>
      <c r="H35">
        <v>2.3961300000000001E-2</v>
      </c>
      <c r="I35">
        <v>-2.4646000000000001E-2</v>
      </c>
      <c r="J35">
        <f t="shared" si="18"/>
        <v>3.4373961274342529E-2</v>
      </c>
      <c r="L35" s="3">
        <f t="shared" si="21"/>
        <v>0.50712739491941961</v>
      </c>
      <c r="M35" s="3">
        <f t="shared" si="22"/>
        <v>0.38350374709690727</v>
      </c>
      <c r="N35" s="3">
        <f t="shared" si="23"/>
        <v>0.43962453455442813</v>
      </c>
    </row>
    <row r="36" spans="1:14" x14ac:dyDescent="0.2">
      <c r="A36">
        <v>8.8938539999999996E-3</v>
      </c>
      <c r="B36">
        <v>-2.1196373000000001E-2</v>
      </c>
      <c r="D36">
        <v>1.3335813E-2</v>
      </c>
      <c r="E36">
        <v>-1.6344056999999999E-2</v>
      </c>
      <c r="F36">
        <f t="shared" si="17"/>
        <v>2.1094361985853422E-2</v>
      </c>
      <c r="H36">
        <v>2.2894100000000001E-2</v>
      </c>
      <c r="I36">
        <v>-2.4529200000000001E-2</v>
      </c>
      <c r="J36">
        <f t="shared" si="18"/>
        <v>3.3553263141608149E-2</v>
      </c>
      <c r="L36" s="3">
        <f t="shared" si="21"/>
        <v>0.71673822960774869</v>
      </c>
      <c r="M36" s="3">
        <f t="shared" si="22"/>
        <v>0.50080240175373858</v>
      </c>
      <c r="N36" s="3">
        <f t="shared" si="23"/>
        <v>0.59062706727561032</v>
      </c>
    </row>
    <row r="37" spans="1:14" x14ac:dyDescent="0.2">
      <c r="A37">
        <v>8.8938539999999996E-3</v>
      </c>
      <c r="B37">
        <v>-2.0319956E-2</v>
      </c>
      <c r="D37">
        <v>1.1058437000000001E-2</v>
      </c>
      <c r="E37">
        <v>-1.3960848999999999E-2</v>
      </c>
      <c r="F37">
        <f t="shared" si="17"/>
        <v>1.7809950412164825E-2</v>
      </c>
      <c r="H37">
        <v>2.0298900000000002E-2</v>
      </c>
      <c r="I37">
        <v>-2.27108E-2</v>
      </c>
      <c r="J37">
        <f t="shared" si="18"/>
        <v>3.0460232728099765E-2</v>
      </c>
      <c r="L37" s="3">
        <f t="shared" si="21"/>
        <v>0.83560298801720356</v>
      </c>
      <c r="M37" s="3">
        <f t="shared" si="22"/>
        <v>0.62674920414940394</v>
      </c>
      <c r="N37" s="3">
        <f t="shared" si="23"/>
        <v>0.71029295552077176</v>
      </c>
    </row>
    <row r="38" spans="1:14" x14ac:dyDescent="0.2">
      <c r="A38">
        <v>8.8938539999999996E-3</v>
      </c>
      <c r="B38">
        <v>-1.9443539999999999E-2</v>
      </c>
      <c r="D38">
        <v>8.7353250000000004E-3</v>
      </c>
      <c r="E38">
        <v>-1.083744E-2</v>
      </c>
      <c r="F38">
        <f t="shared" si="17"/>
        <v>1.3919626741016621E-2</v>
      </c>
      <c r="H38">
        <v>1.6234100000000001E-2</v>
      </c>
      <c r="I38">
        <v>-1.8998299999999999E-2</v>
      </c>
      <c r="J38">
        <f t="shared" si="18"/>
        <v>2.4989625961586538E-2</v>
      </c>
      <c r="L38" s="3">
        <f t="shared" si="21"/>
        <v>0.85844258799758455</v>
      </c>
      <c r="M38" s="3">
        <f t="shared" si="22"/>
        <v>0.75302469956004359</v>
      </c>
      <c r="N38" s="3">
        <f t="shared" si="23"/>
        <v>0.7952798897940434</v>
      </c>
    </row>
    <row r="39" spans="1:14" x14ac:dyDescent="0.2">
      <c r="A39">
        <v>8.8938539999999996E-3</v>
      </c>
      <c r="B39">
        <v>-1.8567123000000001E-2</v>
      </c>
      <c r="D39">
        <v>6.6173899999999999E-3</v>
      </c>
      <c r="E39">
        <v>-8.0511379999999994E-3</v>
      </c>
      <c r="F39">
        <f t="shared" si="17"/>
        <v>1.0421644472305895E-2</v>
      </c>
      <c r="H39">
        <v>1.09205E-2</v>
      </c>
      <c r="I39">
        <v>-1.33875E-2</v>
      </c>
      <c r="J39">
        <f t="shared" si="18"/>
        <v>1.7276645406443927E-2</v>
      </c>
      <c r="L39" s="3">
        <f t="shared" si="21"/>
        <v>0.65027299282647688</v>
      </c>
      <c r="M39" s="3">
        <f t="shared" si="22"/>
        <v>0.66280841292249637</v>
      </c>
      <c r="N39" s="3">
        <f t="shared" si="23"/>
        <v>0.65776576358503369</v>
      </c>
    </row>
    <row r="40" spans="1:14" x14ac:dyDescent="0.2">
      <c r="A40">
        <v>8.8938539999999996E-3</v>
      </c>
      <c r="B40">
        <v>-1.7690707E-2</v>
      </c>
      <c r="D40">
        <v>4.7240040000000004E-3</v>
      </c>
      <c r="E40">
        <v>-6.0448480000000002E-3</v>
      </c>
      <c r="F40">
        <f t="shared" si="17"/>
        <v>7.6717925633531048E-3</v>
      </c>
      <c r="H40">
        <v>-5.9026499999999997E-3</v>
      </c>
      <c r="I40">
        <v>-5.9026499999999997E-3</v>
      </c>
      <c r="J40">
        <f t="shared" si="18"/>
        <v>8.3476076839415492E-3</v>
      </c>
      <c r="L40" s="3">
        <f t="shared" si="21"/>
        <v>2.2495014822172035</v>
      </c>
      <c r="M40" s="3">
        <f t="shared" si="22"/>
        <v>2.3523833849916572E-2</v>
      </c>
      <c r="N40" s="3">
        <f t="shared" si="23"/>
        <v>8.8090901182169917E-2</v>
      </c>
    </row>
    <row r="41" spans="1:14" x14ac:dyDescent="0.2">
      <c r="C41" s="2" t="s">
        <v>19</v>
      </c>
      <c r="D41" s="1">
        <f>AVERAGE(D31:D40)</f>
        <v>1.4478243100000001E-2</v>
      </c>
      <c r="E41" s="1">
        <f t="shared" ref="E41:F41" si="24">AVERAGE(E31:E40)</f>
        <v>-1.4888307999999999E-2</v>
      </c>
      <c r="F41" s="1">
        <f t="shared" si="24"/>
        <v>2.0835232421347542E-2</v>
      </c>
      <c r="G41" s="2" t="s">
        <v>19</v>
      </c>
      <c r="H41" s="1">
        <f>AVERAGE(H31:H40)</f>
        <v>1.5571195999999999E-2</v>
      </c>
      <c r="I41" s="1">
        <f t="shared" ref="I41:J41" si="25">AVERAGE(I31:I40)</f>
        <v>-1.7418937000000002E-2</v>
      </c>
      <c r="J41" s="1">
        <f t="shared" si="25"/>
        <v>2.4190360908136182E-2</v>
      </c>
      <c r="K41" s="2" t="s">
        <v>19</v>
      </c>
      <c r="L41" s="4">
        <f t="shared" ref="L41" si="26">ABS((D41-H41)/D41)</f>
        <v>7.5489331989459243E-2</v>
      </c>
      <c r="M41" s="4">
        <f t="shared" ref="M41" si="27">ABS((E41-I41)/E41)</f>
        <v>0.1699742509357009</v>
      </c>
      <c r="N41" s="4">
        <f t="shared" ref="N41" si="28">ABS((F41-J41)/F41)</f>
        <v>0.1610314883433224</v>
      </c>
    </row>
    <row r="43" spans="1:14" x14ac:dyDescent="0.2">
      <c r="A43" t="s">
        <v>6</v>
      </c>
      <c r="D43" t="s">
        <v>12</v>
      </c>
      <c r="H43" t="s">
        <v>13</v>
      </c>
      <c r="L43" t="s">
        <v>20</v>
      </c>
    </row>
    <row r="44" spans="1:14" x14ac:dyDescent="0.2">
      <c r="A44" t="s">
        <v>0</v>
      </c>
      <c r="B44" t="s">
        <v>1</v>
      </c>
      <c r="D44" t="s">
        <v>14</v>
      </c>
      <c r="E44" t="s">
        <v>15</v>
      </c>
      <c r="F44" t="s">
        <v>16</v>
      </c>
      <c r="H44" t="s">
        <v>14</v>
      </c>
      <c r="I44" t="s">
        <v>15</v>
      </c>
      <c r="J44" t="s">
        <v>16</v>
      </c>
      <c r="L44" t="s">
        <v>14</v>
      </c>
      <c r="M44" t="s">
        <v>15</v>
      </c>
      <c r="N44" t="s">
        <v>16</v>
      </c>
    </row>
    <row r="45" spans="1:14" x14ac:dyDescent="0.2">
      <c r="A45">
        <v>2.3792936000000001E-2</v>
      </c>
      <c r="B45">
        <v>-3.3466204999999999E-2</v>
      </c>
      <c r="D45">
        <v>1.6430218E-2</v>
      </c>
      <c r="E45">
        <v>-5.223185E-3</v>
      </c>
      <c r="F45">
        <f t="shared" ref="F45:F52" si="29">((D45^2)+(E45^2))^(1/2)</f>
        <v>1.7240467658150953E-2</v>
      </c>
      <c r="H45">
        <v>8.7853500000000008E-3</v>
      </c>
      <c r="I45">
        <v>-2.0972500000000002E-3</v>
      </c>
      <c r="J45">
        <f t="shared" ref="J45:J51" si="30">((H45^2)+(I45^2))^(1/2)</f>
        <v>9.032210813804115E-3</v>
      </c>
      <c r="L45" s="3">
        <f>ABS((D45-H45)/D45)</f>
        <v>0.46529315679195488</v>
      </c>
      <c r="M45" s="3">
        <f t="shared" ref="M45:M53" si="31">ABS((E45-I45)/E45)</f>
        <v>0.59847296237831893</v>
      </c>
      <c r="N45" s="3">
        <f t="shared" ref="N45:N53" si="32">ABS((F45-J45)/F45)</f>
        <v>0.47610407136874483</v>
      </c>
    </row>
    <row r="46" spans="1:14" x14ac:dyDescent="0.2">
      <c r="A46">
        <v>2.3792936000000001E-2</v>
      </c>
      <c r="B46">
        <v>-3.2589788000000001E-2</v>
      </c>
      <c r="D46">
        <v>1.9427208000000001E-2</v>
      </c>
      <c r="E46">
        <v>-4.6637509999999998E-3</v>
      </c>
      <c r="F46">
        <f t="shared" si="29"/>
        <v>1.9979163747896586E-2</v>
      </c>
      <c r="H46">
        <v>2.15027E-2</v>
      </c>
      <c r="I46">
        <v>-5.3104199999999997E-3</v>
      </c>
      <c r="J46">
        <f t="shared" si="30"/>
        <v>2.2148739645099447E-2</v>
      </c>
      <c r="L46" s="3">
        <f t="shared" ref="L46:L51" si="33">ABS((D46-H46)/D46)</f>
        <v>0.10683429137115319</v>
      </c>
      <c r="M46" s="3">
        <f t="shared" si="31"/>
        <v>0.13865856045916686</v>
      </c>
      <c r="N46" s="3">
        <f t="shared" si="32"/>
        <v>0.10859192729882272</v>
      </c>
    </row>
    <row r="47" spans="1:14" x14ac:dyDescent="0.2">
      <c r="A47">
        <v>2.3792936000000001E-2</v>
      </c>
      <c r="B47">
        <v>-3.1713371999999997E-2</v>
      </c>
      <c r="D47">
        <v>2.4624954000000001E-2</v>
      </c>
      <c r="E47">
        <v>-8.4062990000000008E-3</v>
      </c>
      <c r="F47">
        <f t="shared" si="29"/>
        <v>2.6020265609319151E-2</v>
      </c>
      <c r="H47">
        <v>2.9661699999999999E-2</v>
      </c>
      <c r="I47">
        <v>-7.5432199999999998E-3</v>
      </c>
      <c r="J47">
        <f t="shared" si="30"/>
        <v>3.060582648546515E-2</v>
      </c>
      <c r="L47" s="3">
        <f t="shared" si="33"/>
        <v>0.20453829071112165</v>
      </c>
      <c r="M47" s="3">
        <f t="shared" si="31"/>
        <v>0.10267050934067429</v>
      </c>
      <c r="N47" s="3">
        <f t="shared" si="32"/>
        <v>0.17623036386314522</v>
      </c>
    </row>
    <row r="48" spans="1:14" x14ac:dyDescent="0.2">
      <c r="A48">
        <v>2.3792936000000001E-2</v>
      </c>
      <c r="B48">
        <v>-3.0836954999999999E-2</v>
      </c>
      <c r="D48">
        <v>2.6593387E-2</v>
      </c>
      <c r="E48">
        <v>-8.7360259999999992E-3</v>
      </c>
      <c r="F48">
        <f t="shared" si="29"/>
        <v>2.799154126525449E-2</v>
      </c>
      <c r="H48">
        <v>3.3214199999999999E-2</v>
      </c>
      <c r="I48">
        <v>-8.6693499999999993E-3</v>
      </c>
      <c r="J48">
        <f t="shared" si="30"/>
        <v>3.4326967693964754E-2</v>
      </c>
      <c r="L48" s="3">
        <f t="shared" si="33"/>
        <v>0.24896463921650897</v>
      </c>
      <c r="M48" s="3">
        <f t="shared" si="31"/>
        <v>7.6323032921376257E-3</v>
      </c>
      <c r="N48" s="3">
        <f t="shared" si="32"/>
        <v>0.22633360445122541</v>
      </c>
    </row>
    <row r="49" spans="1:14" x14ac:dyDescent="0.2">
      <c r="A49">
        <v>2.3792936000000001E-2</v>
      </c>
      <c r="B49">
        <v>-2.9960539000000001E-2</v>
      </c>
      <c r="D49">
        <v>2.4342905000000001E-2</v>
      </c>
      <c r="E49">
        <v>-8.6002370000000002E-3</v>
      </c>
      <c r="F49">
        <f t="shared" si="29"/>
        <v>2.5817457277880682E-2</v>
      </c>
      <c r="H49">
        <v>3.2058799999999998E-2</v>
      </c>
      <c r="I49">
        <v>-8.6050499999999995E-3</v>
      </c>
      <c r="J49">
        <f t="shared" si="30"/>
        <v>3.3193576832611753E-2</v>
      </c>
      <c r="L49" s="3">
        <f t="shared" si="33"/>
        <v>0.31696689446062398</v>
      </c>
      <c r="M49" s="3">
        <f t="shared" si="31"/>
        <v>5.5963574027080251E-4</v>
      </c>
      <c r="N49" s="3">
        <f t="shared" si="32"/>
        <v>0.28570278921505649</v>
      </c>
    </row>
    <row r="50" spans="1:14" x14ac:dyDescent="0.2">
      <c r="A50">
        <v>2.3792936000000001E-2</v>
      </c>
      <c r="B50">
        <v>-2.9084122E-2</v>
      </c>
      <c r="D50">
        <v>2.0116881999999999E-2</v>
      </c>
      <c r="E50">
        <v>-7.1787279999999997E-3</v>
      </c>
      <c r="F50">
        <f t="shared" si="29"/>
        <v>2.1359379136573889E-2</v>
      </c>
      <c r="H50">
        <v>2.59414E-2</v>
      </c>
      <c r="I50">
        <v>-7.1452900000000003E-3</v>
      </c>
      <c r="J50">
        <f t="shared" si="30"/>
        <v>2.6907459990569531E-2</v>
      </c>
      <c r="L50" s="3">
        <f t="shared" si="33"/>
        <v>0.28953383531304705</v>
      </c>
      <c r="M50" s="3">
        <f t="shared" si="31"/>
        <v>4.6579282569278778E-3</v>
      </c>
      <c r="N50" s="3">
        <f t="shared" si="32"/>
        <v>0.25974916305013779</v>
      </c>
    </row>
    <row r="51" spans="1:14" x14ac:dyDescent="0.2">
      <c r="A51">
        <v>2.3792936000000001E-2</v>
      </c>
      <c r="B51">
        <v>-2.8207705999999999E-2</v>
      </c>
      <c r="D51">
        <v>1.288107E-2</v>
      </c>
      <c r="E51">
        <v>-4.2711590000000001E-3</v>
      </c>
      <c r="F51">
        <f t="shared" si="29"/>
        <v>1.3570731872238173E-2</v>
      </c>
      <c r="H51">
        <v>1.49648E-2</v>
      </c>
      <c r="I51">
        <v>-4.2231400000000002E-3</v>
      </c>
      <c r="J51">
        <f t="shared" si="30"/>
        <v>1.5549281349940261E-2</v>
      </c>
      <c r="L51" s="3">
        <f t="shared" si="33"/>
        <v>0.16176684079816356</v>
      </c>
      <c r="M51" s="3">
        <f t="shared" si="31"/>
        <v>1.1242615880139287E-2</v>
      </c>
      <c r="N51" s="3">
        <f t="shared" si="32"/>
        <v>0.14579534076195497</v>
      </c>
    </row>
    <row r="52" spans="1:14" x14ac:dyDescent="0.2">
      <c r="A52">
        <v>2.3792936000000001E-2</v>
      </c>
      <c r="B52">
        <v>-2.7331289000000002E-2</v>
      </c>
      <c r="D52" s="5">
        <v>5.8187029999999997E-3</v>
      </c>
      <c r="E52" s="5">
        <v>-1.4962039999999999E-3</v>
      </c>
      <c r="F52" s="5">
        <f t="shared" si="29"/>
        <v>6.0079889323986771E-3</v>
      </c>
      <c r="H52" t="s">
        <v>17</v>
      </c>
      <c r="I52" t="s">
        <v>17</v>
      </c>
      <c r="J52" t="s">
        <v>17</v>
      </c>
      <c r="L52" s="3" t="s">
        <v>17</v>
      </c>
      <c r="M52" s="3" t="s">
        <v>17</v>
      </c>
      <c r="N52" s="3" t="s">
        <v>17</v>
      </c>
    </row>
    <row r="53" spans="1:14" x14ac:dyDescent="0.2">
      <c r="C53" s="2" t="s">
        <v>19</v>
      </c>
      <c r="D53" s="1">
        <f>AVERAGE(D45:D51)</f>
        <v>2.0630946285714286E-2</v>
      </c>
      <c r="E53" s="1">
        <f t="shared" ref="E53:F53" si="34">AVERAGE(E45:E51)</f>
        <v>-6.7256264285714285E-3</v>
      </c>
      <c r="F53" s="1">
        <f t="shared" si="34"/>
        <v>2.1711286652473422E-2</v>
      </c>
      <c r="G53" s="2" t="s">
        <v>19</v>
      </c>
      <c r="H53" s="1">
        <f>AVERAGE(H45:H51)</f>
        <v>2.3732707142857142E-2</v>
      </c>
      <c r="I53" s="1">
        <f t="shared" ref="I53:J53" si="35">AVERAGE(I45:I51)</f>
        <v>-6.2276742857142863E-3</v>
      </c>
      <c r="J53" s="1">
        <f t="shared" si="35"/>
        <v>2.4537723258779291E-2</v>
      </c>
      <c r="K53" s="2" t="s">
        <v>19</v>
      </c>
      <c r="L53" s="4">
        <f>ABS((D53-H53)/D53)</f>
        <v>0.15034505999807879</v>
      </c>
      <c r="M53" s="4">
        <f t="shared" si="31"/>
        <v>7.4038031720252834E-2</v>
      </c>
      <c r="N53" s="4">
        <f t="shared" si="32"/>
        <v>0.1301828238716507</v>
      </c>
    </row>
    <row r="54" spans="1:14" x14ac:dyDescent="0.2">
      <c r="L54" s="3"/>
      <c r="M54" s="3"/>
      <c r="N54" s="3"/>
    </row>
    <row r="55" spans="1:14" x14ac:dyDescent="0.2">
      <c r="A55" t="s">
        <v>3</v>
      </c>
      <c r="D55" t="s">
        <v>12</v>
      </c>
      <c r="H55" t="s">
        <v>13</v>
      </c>
      <c r="L55" t="s">
        <v>20</v>
      </c>
    </row>
    <row r="56" spans="1:14" x14ac:dyDescent="0.2">
      <c r="A56" t="s">
        <v>0</v>
      </c>
      <c r="B56" t="s">
        <v>1</v>
      </c>
      <c r="D56" t="s">
        <v>14</v>
      </c>
      <c r="E56" t="s">
        <v>15</v>
      </c>
      <c r="F56" t="s">
        <v>16</v>
      </c>
      <c r="H56" t="s">
        <v>14</v>
      </c>
      <c r="I56" t="s">
        <v>15</v>
      </c>
      <c r="J56" t="s">
        <v>16</v>
      </c>
      <c r="L56" t="s">
        <v>14</v>
      </c>
      <c r="M56" t="s">
        <v>15</v>
      </c>
      <c r="N56" t="s">
        <v>16</v>
      </c>
    </row>
    <row r="57" spans="1:14" x14ac:dyDescent="0.2">
      <c r="A57">
        <v>3.1680685E-2</v>
      </c>
      <c r="B57">
        <v>-4.5736037E-2</v>
      </c>
      <c r="D57">
        <v>-3.8140299999999999E-4</v>
      </c>
      <c r="E57" s="6">
        <v>-3.3200000000000001E-5</v>
      </c>
      <c r="F57">
        <f t="shared" ref="F57:F77" si="36">((D57^2)+(E57^2))^(1/2)</f>
        <v>3.8284525386766906E-4</v>
      </c>
      <c r="H57">
        <v>-1.21177E-4</v>
      </c>
      <c r="I57" s="6">
        <v>1.14565E-6</v>
      </c>
      <c r="J57">
        <f t="shared" ref="J57:J76" si="37">((H57^2)+(I57^2))^(1/2)</f>
        <v>1.2118241556811161E-4</v>
      </c>
      <c r="L57" s="3">
        <f>ABS((D57-H57)/D57)</f>
        <v>0.68228619072214958</v>
      </c>
      <c r="M57" s="3">
        <f t="shared" ref="M57:M63" si="38">ABS((E57-I57)/E57)</f>
        <v>1.034507530120482</v>
      </c>
      <c r="N57" s="3">
        <f t="shared" ref="N57:N63" si="39">ABS((F57-J57)/F57)</f>
        <v>0.683468935963358</v>
      </c>
    </row>
    <row r="58" spans="1:14" x14ac:dyDescent="0.2">
      <c r="A58">
        <v>3.1680685E-2</v>
      </c>
      <c r="B58">
        <v>-4.4859620000000003E-2</v>
      </c>
      <c r="D58">
        <v>-4.2499299999999997E-4</v>
      </c>
      <c r="E58">
        <v>1.31049E-4</v>
      </c>
      <c r="F58">
        <f t="shared" si="36"/>
        <v>4.4473912628641073E-4</v>
      </c>
      <c r="H58">
        <v>-5.7368299999999996E-4</v>
      </c>
      <c r="I58" s="6">
        <v>1.17587E-5</v>
      </c>
      <c r="J58">
        <f t="shared" si="37"/>
        <v>5.7380349555809609E-4</v>
      </c>
      <c r="L58" s="3">
        <f t="shared" ref="L58:L64" si="40">ABS((D58-H58)/D58)</f>
        <v>0.34986458600494597</v>
      </c>
      <c r="M58" s="3">
        <f t="shared" si="38"/>
        <v>0.91027249349479966</v>
      </c>
      <c r="N58" s="3">
        <f t="shared" si="39"/>
        <v>0.29020241675019226</v>
      </c>
    </row>
    <row r="59" spans="1:14" x14ac:dyDescent="0.2">
      <c r="A59">
        <v>3.1680685E-2</v>
      </c>
      <c r="B59">
        <v>-4.3983203999999998E-2</v>
      </c>
      <c r="D59">
        <v>-4.8213800000000001E-4</v>
      </c>
      <c r="E59">
        <v>3.1618400000000001E-4</v>
      </c>
      <c r="F59">
        <f t="shared" si="36"/>
        <v>5.7656688501855533E-4</v>
      </c>
      <c r="H59">
        <v>-9.9780700000000008E-4</v>
      </c>
      <c r="I59" s="6">
        <v>4.4496000000000002E-5</v>
      </c>
      <c r="J59">
        <f t="shared" si="37"/>
        <v>9.9879862998754668E-4</v>
      </c>
      <c r="L59" s="3">
        <f t="shared" si="40"/>
        <v>1.0695464783941528</v>
      </c>
      <c r="M59" s="3">
        <f t="shared" si="38"/>
        <v>0.85927181641069761</v>
      </c>
      <c r="N59" s="3">
        <f t="shared" si="39"/>
        <v>0.73232049210631112</v>
      </c>
    </row>
    <row r="60" spans="1:14" x14ac:dyDescent="0.2">
      <c r="A60">
        <v>3.1680685E-2</v>
      </c>
      <c r="B60">
        <v>-4.3106787000000001E-2</v>
      </c>
      <c r="D60">
        <v>-5.8981599999999995E-4</v>
      </c>
      <c r="E60">
        <v>5.2879900000000004E-4</v>
      </c>
      <c r="F60">
        <f t="shared" si="36"/>
        <v>7.9215610598984843E-4</v>
      </c>
      <c r="H60">
        <v>-1.36589E-3</v>
      </c>
      <c r="I60">
        <v>1.0116299999999999E-4</v>
      </c>
      <c r="J60">
        <f t="shared" si="37"/>
        <v>1.3696311345281985E-3</v>
      </c>
      <c r="L60" s="3">
        <f t="shared" si="40"/>
        <v>1.31579000908758</v>
      </c>
      <c r="M60" s="3">
        <f t="shared" si="38"/>
        <v>0.8086929060002005</v>
      </c>
      <c r="N60" s="3">
        <f t="shared" si="39"/>
        <v>0.72899145026062639</v>
      </c>
    </row>
    <row r="61" spans="1:14" x14ac:dyDescent="0.2">
      <c r="A61">
        <v>3.1680685E-2</v>
      </c>
      <c r="B61">
        <v>-4.2230371000000003E-2</v>
      </c>
      <c r="D61">
        <v>-6.8989500000000005E-4</v>
      </c>
      <c r="E61">
        <v>8.3023700000000005E-4</v>
      </c>
      <c r="F61">
        <f t="shared" si="36"/>
        <v>1.0794668068977388E-3</v>
      </c>
      <c r="H61">
        <v>-1.6798500000000001E-3</v>
      </c>
      <c r="I61">
        <v>2.15417E-4</v>
      </c>
      <c r="J61">
        <f t="shared" si="37"/>
        <v>1.6936057706529583E-3</v>
      </c>
      <c r="L61" s="3">
        <f t="shared" si="40"/>
        <v>1.4349357510925576</v>
      </c>
      <c r="M61" s="3">
        <f t="shared" si="38"/>
        <v>0.74053553382949688</v>
      </c>
      <c r="N61" s="3">
        <f t="shared" si="39"/>
        <v>0.56892806692239384</v>
      </c>
    </row>
    <row r="62" spans="1:14" x14ac:dyDescent="0.2">
      <c r="A62">
        <v>3.1680685E-2</v>
      </c>
      <c r="B62">
        <v>-4.1353953999999998E-2</v>
      </c>
      <c r="D62">
        <v>-3.9698000000000001E-4</v>
      </c>
      <c r="E62">
        <v>1.1941079999999999E-3</v>
      </c>
      <c r="F62">
        <f t="shared" si="36"/>
        <v>1.2583668130016778E-3</v>
      </c>
      <c r="H62">
        <v>-1.8799999999999999E-3</v>
      </c>
      <c r="I62">
        <v>3.6565799999999999E-4</v>
      </c>
      <c r="J62">
        <f t="shared" si="37"/>
        <v>1.9152299530249624E-3</v>
      </c>
      <c r="L62" s="3">
        <f t="shared" si="40"/>
        <v>3.7357549498715295</v>
      </c>
      <c r="M62" s="3">
        <f t="shared" si="38"/>
        <v>0.6937814670029846</v>
      </c>
      <c r="N62" s="3">
        <f t="shared" si="39"/>
        <v>0.52199655397492495</v>
      </c>
    </row>
    <row r="63" spans="1:14" x14ac:dyDescent="0.2">
      <c r="A63">
        <v>3.1680685E-2</v>
      </c>
      <c r="B63">
        <v>-4.0477538E-2</v>
      </c>
      <c r="D63">
        <v>-1.2992400000000001E-4</v>
      </c>
      <c r="E63">
        <v>1.2978950000000001E-3</v>
      </c>
      <c r="F63">
        <f t="shared" si="36"/>
        <v>1.3043817220434362E-3</v>
      </c>
      <c r="H63">
        <v>-1.89423E-3</v>
      </c>
      <c r="I63">
        <v>5.6491799999999997E-4</v>
      </c>
      <c r="J63">
        <f t="shared" si="37"/>
        <v>1.9766738829720999E-3</v>
      </c>
      <c r="L63" s="3">
        <f t="shared" si="40"/>
        <v>13.579523413688001</v>
      </c>
      <c r="M63" s="3">
        <f t="shared" si="38"/>
        <v>0.56474291063606841</v>
      </c>
      <c r="N63" s="3">
        <f t="shared" si="39"/>
        <v>0.51541059612170514</v>
      </c>
    </row>
    <row r="64" spans="1:14" x14ac:dyDescent="0.2">
      <c r="A64">
        <v>3.1680685E-2</v>
      </c>
      <c r="B64">
        <v>-3.9601121000000003E-2</v>
      </c>
      <c r="D64">
        <v>1.78324E-4</v>
      </c>
      <c r="E64">
        <v>1.143947E-3</v>
      </c>
      <c r="F64">
        <f t="shared" si="36"/>
        <v>1.1577625783315852E-3</v>
      </c>
      <c r="H64">
        <v>-1.68636E-3</v>
      </c>
      <c r="I64">
        <v>7.9503400000000002E-4</v>
      </c>
      <c r="J64">
        <f t="shared" si="37"/>
        <v>1.864373651057105E-3</v>
      </c>
      <c r="L64" s="3">
        <f t="shared" si="40"/>
        <v>10.456719230165318</v>
      </c>
      <c r="M64" s="3">
        <f t="shared" ref="M64:M78" si="41">ABS((E64-I64)/E64)</f>
        <v>0.30500801173480935</v>
      </c>
      <c r="N64" s="3">
        <f t="shared" ref="N64:N78" si="42">ABS((F64-J64)/F64)</f>
        <v>0.61032467791781153</v>
      </c>
    </row>
    <row r="65" spans="1:14" x14ac:dyDescent="0.2">
      <c r="A65">
        <v>3.1680685E-2</v>
      </c>
      <c r="B65">
        <v>-3.8724703999999999E-2</v>
      </c>
      <c r="D65">
        <v>7.0624100000000003E-4</v>
      </c>
      <c r="E65">
        <v>9.1713999999999999E-4</v>
      </c>
      <c r="F65">
        <f t="shared" si="36"/>
        <v>1.1575500549354226E-3</v>
      </c>
      <c r="H65">
        <v>-1.1676799999999999E-3</v>
      </c>
      <c r="I65">
        <v>1.04067E-3</v>
      </c>
      <c r="J65">
        <f t="shared" si="37"/>
        <v>1.5641197624542693E-3</v>
      </c>
      <c r="L65" s="3">
        <f t="shared" ref="L65:L76" si="43">ABS((D65-H65)/D65)</f>
        <v>2.6533732819250084</v>
      </c>
      <c r="M65" s="3">
        <f t="shared" si="41"/>
        <v>0.13469045074906782</v>
      </c>
      <c r="N65" s="3">
        <f t="shared" si="42"/>
        <v>0.35123293872724015</v>
      </c>
    </row>
    <row r="66" spans="1:14" x14ac:dyDescent="0.2">
      <c r="A66">
        <v>3.1680685E-2</v>
      </c>
      <c r="B66">
        <v>-3.7848288000000001E-2</v>
      </c>
      <c r="D66">
        <v>2.8678200000000002E-4</v>
      </c>
      <c r="E66">
        <v>9.6507099999999996E-4</v>
      </c>
      <c r="F66">
        <f t="shared" si="36"/>
        <v>1.0067799911425534E-3</v>
      </c>
      <c r="H66">
        <v>-2.98845E-4</v>
      </c>
      <c r="I66">
        <v>1.18705E-3</v>
      </c>
      <c r="J66">
        <f t="shared" si="37"/>
        <v>1.2240898809013168E-3</v>
      </c>
      <c r="L66" s="3">
        <f t="shared" si="43"/>
        <v>2.0420633094127245</v>
      </c>
      <c r="M66" s="3">
        <f t="shared" si="41"/>
        <v>0.23001312856774278</v>
      </c>
      <c r="N66" s="3">
        <f t="shared" si="42"/>
        <v>0.21584645272116232</v>
      </c>
    </row>
    <row r="67" spans="1:14" x14ac:dyDescent="0.2">
      <c r="A67">
        <v>3.1680685E-2</v>
      </c>
      <c r="B67">
        <v>-3.6971871000000003E-2</v>
      </c>
      <c r="D67">
        <v>3.9771700000000001E-4</v>
      </c>
      <c r="E67">
        <v>9.5741900000000004E-4</v>
      </c>
      <c r="F67">
        <f t="shared" si="36"/>
        <v>1.0367400607915178E-3</v>
      </c>
      <c r="H67">
        <v>1.0954300000000001E-3</v>
      </c>
      <c r="I67">
        <v>1.1494999999999999E-3</v>
      </c>
      <c r="J67">
        <f t="shared" si="37"/>
        <v>1.5878655909427599E-3</v>
      </c>
      <c r="L67" s="3">
        <f t="shared" si="43"/>
        <v>1.7542951395087463</v>
      </c>
      <c r="M67" s="3">
        <f t="shared" si="41"/>
        <v>0.20062376033899459</v>
      </c>
      <c r="N67" s="3">
        <f t="shared" si="42"/>
        <v>0.53159470825355726</v>
      </c>
    </row>
    <row r="68" spans="1:14" x14ac:dyDescent="0.2">
      <c r="A68">
        <v>3.1680685E-2</v>
      </c>
      <c r="B68">
        <v>-3.6095454999999999E-2</v>
      </c>
      <c r="D68">
        <v>2.1613750000000001E-3</v>
      </c>
      <c r="E68">
        <v>7.4203099999999998E-4</v>
      </c>
      <c r="F68">
        <f t="shared" si="36"/>
        <v>2.2852028127905849E-3</v>
      </c>
      <c r="H68">
        <v>3.37763E-3</v>
      </c>
      <c r="I68">
        <v>8.2703300000000002E-4</v>
      </c>
      <c r="J68">
        <f t="shared" si="37"/>
        <v>3.4774082302756748E-3</v>
      </c>
      <c r="L68" s="3">
        <f t="shared" si="43"/>
        <v>0.56272280377074768</v>
      </c>
      <c r="M68" s="3">
        <f t="shared" si="41"/>
        <v>0.11455316556855447</v>
      </c>
      <c r="N68" s="3">
        <f t="shared" si="42"/>
        <v>0.52170661212744762</v>
      </c>
    </row>
    <row r="69" spans="1:14" x14ac:dyDescent="0.2">
      <c r="A69">
        <v>3.1680685E-2</v>
      </c>
      <c r="B69">
        <v>-3.5219038000000001E-2</v>
      </c>
      <c r="D69">
        <v>7.1939680000000002E-3</v>
      </c>
      <c r="E69" s="6">
        <v>-8.3499999999999997E-5</v>
      </c>
      <c r="F69">
        <f t="shared" si="36"/>
        <v>7.194452573686479E-3</v>
      </c>
      <c r="H69">
        <v>7.6844299999999999E-3</v>
      </c>
      <c r="I69">
        <v>1.69724E-4</v>
      </c>
      <c r="J69">
        <f t="shared" si="37"/>
        <v>7.6863040963180739E-3</v>
      </c>
      <c r="L69" s="3">
        <f t="shared" si="43"/>
        <v>6.8176839263115935E-2</v>
      </c>
      <c r="M69" s="3">
        <f t="shared" si="41"/>
        <v>3.0326227544910185</v>
      </c>
      <c r="N69" s="3">
        <f t="shared" si="42"/>
        <v>6.8365385356841307E-2</v>
      </c>
    </row>
    <row r="70" spans="1:14" x14ac:dyDescent="0.2">
      <c r="A70">
        <v>3.1680685E-2</v>
      </c>
      <c r="B70">
        <v>-3.4342622000000003E-2</v>
      </c>
      <c r="D70">
        <v>1.8613584999999998E-2</v>
      </c>
      <c r="E70">
        <v>-1.109673E-3</v>
      </c>
      <c r="F70">
        <f t="shared" si="36"/>
        <v>1.8646632959308067E-2</v>
      </c>
      <c r="H70">
        <v>1.4892900000000001E-2</v>
      </c>
      <c r="I70">
        <v>-5.1533600000000003E-4</v>
      </c>
      <c r="J70">
        <f t="shared" si="37"/>
        <v>1.4901813366261705E-2</v>
      </c>
      <c r="L70" s="3">
        <f t="shared" si="43"/>
        <v>0.19989083242158875</v>
      </c>
      <c r="M70" s="3">
        <f t="shared" si="41"/>
        <v>0.53559652257917423</v>
      </c>
      <c r="N70" s="3">
        <f t="shared" si="42"/>
        <v>0.20083087392874405</v>
      </c>
    </row>
    <row r="71" spans="1:14" x14ac:dyDescent="0.2">
      <c r="A71">
        <v>3.1680685E-2</v>
      </c>
      <c r="B71">
        <v>-3.3466204999999999E-2</v>
      </c>
      <c r="D71">
        <v>2.8905299999999998E-2</v>
      </c>
      <c r="E71">
        <v>-1.310554E-3</v>
      </c>
      <c r="F71">
        <f t="shared" si="36"/>
        <v>2.8934994727438882E-2</v>
      </c>
      <c r="H71">
        <v>2.3381200000000001E-2</v>
      </c>
      <c r="I71">
        <v>-8.5638000000000001E-4</v>
      </c>
      <c r="J71">
        <f t="shared" si="37"/>
        <v>2.3396877999946917E-2</v>
      </c>
      <c r="L71" s="3">
        <f t="shared" si="43"/>
        <v>0.19111028081355314</v>
      </c>
      <c r="M71" s="3">
        <f t="shared" si="41"/>
        <v>0.34655115317644292</v>
      </c>
      <c r="N71" s="3">
        <f t="shared" si="42"/>
        <v>0.19139857392958853</v>
      </c>
    </row>
    <row r="72" spans="1:14" x14ac:dyDescent="0.2">
      <c r="A72">
        <v>3.1680685E-2</v>
      </c>
      <c r="B72">
        <v>-3.2589788000000001E-2</v>
      </c>
      <c r="D72">
        <v>2.9527418999999999E-2</v>
      </c>
      <c r="E72">
        <v>-6.5112199999999996E-4</v>
      </c>
      <c r="F72">
        <f t="shared" si="36"/>
        <v>2.9534597215138129E-2</v>
      </c>
      <c r="H72">
        <v>3.0569700000000002E-2</v>
      </c>
      <c r="I72">
        <v>-7.8368899999999996E-4</v>
      </c>
      <c r="J72">
        <f t="shared" si="37"/>
        <v>3.0579743729121096E-2</v>
      </c>
      <c r="L72" s="3">
        <f t="shared" si="43"/>
        <v>3.5298750629034072E-2</v>
      </c>
      <c r="M72" s="3">
        <f t="shared" si="41"/>
        <v>0.20359778966153808</v>
      </c>
      <c r="N72" s="3">
        <f t="shared" si="42"/>
        <v>3.5387193750090203E-2</v>
      </c>
    </row>
    <row r="73" spans="1:14" x14ac:dyDescent="0.2">
      <c r="A73">
        <v>3.1680685E-2</v>
      </c>
      <c r="B73">
        <v>-3.1713371999999997E-2</v>
      </c>
      <c r="D73">
        <v>2.7237594E-2</v>
      </c>
      <c r="E73">
        <v>-6.1580999999999995E-4</v>
      </c>
      <c r="F73">
        <f t="shared" si="36"/>
        <v>2.7244554480940517E-2</v>
      </c>
      <c r="H73">
        <v>3.3200500000000001E-2</v>
      </c>
      <c r="I73">
        <v>-5.9400800000000004E-4</v>
      </c>
      <c r="J73">
        <f t="shared" si="37"/>
        <v>3.3205813433103311E-2</v>
      </c>
      <c r="L73" s="3">
        <f t="shared" si="43"/>
        <v>0.21892190624472926</v>
      </c>
      <c r="M73" s="3">
        <f t="shared" si="41"/>
        <v>3.5403777139052489E-2</v>
      </c>
      <c r="N73" s="3">
        <f t="shared" si="42"/>
        <v>0.21880552153396796</v>
      </c>
    </row>
    <row r="74" spans="1:14" x14ac:dyDescent="0.2">
      <c r="A74">
        <v>3.1680685E-2</v>
      </c>
      <c r="B74">
        <v>-3.0836954999999999E-2</v>
      </c>
      <c r="D74">
        <v>2.3409213000000002E-2</v>
      </c>
      <c r="E74">
        <v>-8.9994999999999995E-4</v>
      </c>
      <c r="F74">
        <f t="shared" si="36"/>
        <v>2.3426505571294005E-2</v>
      </c>
      <c r="H74">
        <v>3.0800600000000001E-2</v>
      </c>
      <c r="I74">
        <v>-3.7221500000000001E-4</v>
      </c>
      <c r="J74">
        <f t="shared" si="37"/>
        <v>3.0802848965091282E-2</v>
      </c>
      <c r="L74" s="3">
        <f t="shared" si="43"/>
        <v>0.31574692408497451</v>
      </c>
      <c r="M74" s="3">
        <f t="shared" si="41"/>
        <v>0.5864048002666814</v>
      </c>
      <c r="N74" s="3">
        <f t="shared" si="42"/>
        <v>0.31487168973404134</v>
      </c>
    </row>
    <row r="75" spans="1:14" x14ac:dyDescent="0.2">
      <c r="A75">
        <v>3.1680685E-2</v>
      </c>
      <c r="B75">
        <v>-2.9960539000000001E-2</v>
      </c>
      <c r="D75">
        <v>1.69797E-2</v>
      </c>
      <c r="E75">
        <v>-6.1384700000000005E-4</v>
      </c>
      <c r="F75">
        <f t="shared" si="36"/>
        <v>1.6990792219005239E-2</v>
      </c>
      <c r="H75">
        <v>2.32365E-2</v>
      </c>
      <c r="I75">
        <v>-1.61049E-4</v>
      </c>
      <c r="J75">
        <f t="shared" si="37"/>
        <v>2.3237058097581996E-2</v>
      </c>
      <c r="L75" s="3">
        <f t="shared" si="43"/>
        <v>0.36848707574338768</v>
      </c>
      <c r="M75" s="3">
        <f t="shared" si="41"/>
        <v>0.73763983533356026</v>
      </c>
      <c r="N75" s="3">
        <f t="shared" si="42"/>
        <v>0.36762652371146809</v>
      </c>
    </row>
    <row r="76" spans="1:14" x14ac:dyDescent="0.2">
      <c r="A76">
        <v>3.1680685E-2</v>
      </c>
      <c r="B76">
        <v>-2.9084122E-2</v>
      </c>
      <c r="D76">
        <v>1.1667131000000001E-2</v>
      </c>
      <c r="E76">
        <v>-2.84243E-4</v>
      </c>
      <c r="F76">
        <f t="shared" si="36"/>
        <v>1.167059295212587E-2</v>
      </c>
      <c r="H76">
        <v>1.0616199999999999E-2</v>
      </c>
      <c r="I76" s="6">
        <v>-2.5496299999999998E-5</v>
      </c>
      <c r="J76">
        <f t="shared" si="37"/>
        <v>1.0616230616434144E-2</v>
      </c>
      <c r="L76" s="3">
        <f t="shared" si="43"/>
        <v>9.0076214966644447E-2</v>
      </c>
      <c r="M76" s="3">
        <f t="shared" si="41"/>
        <v>0.91030104523242439</v>
      </c>
      <c r="N76" s="3">
        <f t="shared" si="42"/>
        <v>9.0343510395473711E-2</v>
      </c>
    </row>
    <row r="77" spans="1:14" x14ac:dyDescent="0.2">
      <c r="A77">
        <v>3.1680685E-2</v>
      </c>
      <c r="B77">
        <v>-2.8207705999999999E-2</v>
      </c>
      <c r="D77" s="5">
        <v>8.1655960000000007E-3</v>
      </c>
      <c r="E77" s="5">
        <v>-5.3282500000000001E-4</v>
      </c>
      <c r="F77" s="5">
        <f t="shared" si="36"/>
        <v>8.182961598091551E-3</v>
      </c>
      <c r="H77" t="s">
        <v>17</v>
      </c>
      <c r="I77" t="s">
        <v>17</v>
      </c>
      <c r="J77" t="s">
        <v>17</v>
      </c>
      <c r="L77" s="3" t="s">
        <v>17</v>
      </c>
      <c r="M77" s="3" t="s">
        <v>17</v>
      </c>
      <c r="N77" s="3" t="s">
        <v>17</v>
      </c>
    </row>
    <row r="78" spans="1:14" x14ac:dyDescent="0.2">
      <c r="C78" s="2" t="s">
        <v>19</v>
      </c>
      <c r="D78" s="1">
        <f>AVERAGE(D57:D76)</f>
        <v>8.2084600000000008E-3</v>
      </c>
      <c r="E78" s="1">
        <f t="shared" ref="E78:F78" si="44">AVERAGE(E57:E76)</f>
        <v>1.7109905000000004E-4</v>
      </c>
      <c r="F78" s="1">
        <f t="shared" si="44"/>
        <v>8.8062840455017076E-3</v>
      </c>
      <c r="G78" s="2" t="s">
        <v>19</v>
      </c>
      <c r="H78" s="1">
        <f>AVERAGE(H57:H76)</f>
        <v>8.3594784000000002E-3</v>
      </c>
      <c r="I78" s="1">
        <f t="shared" ref="I78:J78" si="45">AVERAGE(I57:I76)</f>
        <v>1.5826970249999996E-4</v>
      </c>
      <c r="J78" s="1">
        <f t="shared" si="45"/>
        <v>9.6396736350890799E-3</v>
      </c>
      <c r="K78" s="2" t="s">
        <v>19</v>
      </c>
      <c r="L78" s="4">
        <f t="shared" ref="L78" si="46">ABS((D78-H78)/D78)</f>
        <v>1.8397896804028941E-2</v>
      </c>
      <c r="M78" s="4">
        <f t="shared" si="41"/>
        <v>7.4981991425435032E-2</v>
      </c>
      <c r="N78" s="4">
        <f t="shared" si="42"/>
        <v>9.4635783411173499E-2</v>
      </c>
    </row>
    <row r="80" spans="1:14" x14ac:dyDescent="0.2">
      <c r="A80" t="s">
        <v>2</v>
      </c>
      <c r="D80" t="s">
        <v>12</v>
      </c>
      <c r="H80" t="s">
        <v>13</v>
      </c>
      <c r="L80" t="s">
        <v>20</v>
      </c>
    </row>
    <row r="81" spans="1:14" x14ac:dyDescent="0.2">
      <c r="A81" t="s">
        <v>0</v>
      </c>
      <c r="B81" t="s">
        <v>1</v>
      </c>
      <c r="D81" t="s">
        <v>14</v>
      </c>
      <c r="E81" t="s">
        <v>15</v>
      </c>
      <c r="F81" t="s">
        <v>16</v>
      </c>
      <c r="H81" t="s">
        <v>14</v>
      </c>
      <c r="I81" t="s">
        <v>15</v>
      </c>
      <c r="J81" t="s">
        <v>16</v>
      </c>
      <c r="L81" t="s">
        <v>14</v>
      </c>
      <c r="M81" t="s">
        <v>15</v>
      </c>
      <c r="N81" t="s">
        <v>16</v>
      </c>
    </row>
    <row r="82" spans="1:14" x14ac:dyDescent="0.2">
      <c r="A82">
        <v>2.5545768999999999E-2</v>
      </c>
      <c r="B82">
        <v>-3.9601121000000003E-2</v>
      </c>
      <c r="D82">
        <v>1.3920009999999999E-3</v>
      </c>
      <c r="E82" s="6">
        <v>5.38E-5</v>
      </c>
      <c r="F82">
        <f t="shared" ref="F82:F96" si="47">((D82^2)+(E82^2))^(1/2)</f>
        <v>1.3930402808250018E-3</v>
      </c>
      <c r="H82" s="6">
        <v>-8.3049700000000005E-6</v>
      </c>
      <c r="I82">
        <v>2.05186E-4</v>
      </c>
      <c r="J82">
        <f t="shared" ref="J82:J96" si="48">((H82^2)+(I82^2))^(1/2)</f>
        <v>2.0535400439899119E-4</v>
      </c>
      <c r="L82" s="3">
        <f>ABS((D82-H82)/D82)</f>
        <v>1.0059662097943896</v>
      </c>
      <c r="M82" s="3">
        <f t="shared" ref="M82" si="49">ABS((E82-I82)/E82)</f>
        <v>2.8138661710037174</v>
      </c>
      <c r="N82" s="3">
        <f t="shared" ref="N82" si="50">ABS((F82-J82)/F82)</f>
        <v>0.85258573838412333</v>
      </c>
    </row>
    <row r="83" spans="1:14" x14ac:dyDescent="0.2">
      <c r="A83">
        <v>2.6422186E-2</v>
      </c>
      <c r="B83">
        <v>-3.9601121000000003E-2</v>
      </c>
      <c r="D83">
        <v>4.9071900000000003E-4</v>
      </c>
      <c r="E83">
        <v>6.44128E-4</v>
      </c>
      <c r="F83">
        <f t="shared" si="47"/>
        <v>8.0975676430950546E-4</v>
      </c>
      <c r="H83" s="6">
        <v>-8.6804499999999999E-5</v>
      </c>
      <c r="I83">
        <v>8.5237400000000004E-4</v>
      </c>
      <c r="J83">
        <f t="shared" si="48"/>
        <v>8.5678261951106945E-4</v>
      </c>
      <c r="L83" s="3">
        <f t="shared" ref="L83:L97" si="51">ABS((D83-H83)/D83)</f>
        <v>1.1768924781799766</v>
      </c>
      <c r="M83" s="3">
        <f t="shared" ref="M83:M97" si="52">ABS((E83-I83)/E83)</f>
        <v>0.32329909583188443</v>
      </c>
      <c r="N83" s="3">
        <f t="shared" ref="N83:N97" si="53">ABS((F83-J83)/F83)</f>
        <v>5.8074050473247735E-2</v>
      </c>
    </row>
    <row r="84" spans="1:14" x14ac:dyDescent="0.2">
      <c r="A84">
        <v>2.7298602000000002E-2</v>
      </c>
      <c r="B84">
        <v>-3.9601121000000003E-2</v>
      </c>
      <c r="D84">
        <v>1.60793E-4</v>
      </c>
      <c r="E84">
        <v>8.5050600000000001E-4</v>
      </c>
      <c r="F84">
        <f t="shared" si="47"/>
        <v>8.6557197556586831E-4</v>
      </c>
      <c r="H84">
        <v>-2.59664E-4</v>
      </c>
      <c r="I84">
        <v>1.35593E-3</v>
      </c>
      <c r="J84">
        <f t="shared" si="48"/>
        <v>1.380569287575238E-3</v>
      </c>
      <c r="L84" s="3">
        <f t="shared" si="51"/>
        <v>2.6148961708532088</v>
      </c>
      <c r="M84" s="3">
        <f t="shared" si="52"/>
        <v>0.59426270949293714</v>
      </c>
      <c r="N84" s="3">
        <f t="shared" si="53"/>
        <v>0.59497918896079072</v>
      </c>
    </row>
    <row r="85" spans="1:14" x14ac:dyDescent="0.2">
      <c r="A85">
        <v>2.8175018999999999E-2</v>
      </c>
      <c r="B85">
        <v>-3.9601121000000003E-2</v>
      </c>
      <c r="D85">
        <v>-1.33182E-4</v>
      </c>
      <c r="E85">
        <v>8.8285800000000004E-4</v>
      </c>
      <c r="F85">
        <f t="shared" si="47"/>
        <v>8.9284695961178021E-4</v>
      </c>
      <c r="H85">
        <v>-5.0468400000000004E-4</v>
      </c>
      <c r="I85">
        <v>1.66916E-3</v>
      </c>
      <c r="J85">
        <f t="shared" si="48"/>
        <v>1.7437892778245886E-3</v>
      </c>
      <c r="L85" s="3">
        <f t="shared" si="51"/>
        <v>2.7894310041897556</v>
      </c>
      <c r="M85" s="3">
        <f t="shared" si="52"/>
        <v>0.89063246864161616</v>
      </c>
      <c r="N85" s="3">
        <f t="shared" si="53"/>
        <v>0.95306626634289882</v>
      </c>
    </row>
    <row r="86" spans="1:14" x14ac:dyDescent="0.2">
      <c r="A86">
        <v>2.9051435E-2</v>
      </c>
      <c r="B86">
        <v>-3.9601121000000003E-2</v>
      </c>
      <c r="D86">
        <v>1.37088E-4</v>
      </c>
      <c r="E86">
        <v>8.3447800000000004E-4</v>
      </c>
      <c r="F86">
        <f t="shared" si="47"/>
        <v>8.4566343909855772E-4</v>
      </c>
      <c r="H86">
        <v>-8.00018E-4</v>
      </c>
      <c r="I86">
        <v>1.79036E-3</v>
      </c>
      <c r="J86">
        <f t="shared" si="48"/>
        <v>1.9609736688502477E-3</v>
      </c>
      <c r="L86" s="3">
        <f t="shared" si="51"/>
        <v>6.8357989028944912</v>
      </c>
      <c r="M86" s="3">
        <f t="shared" si="52"/>
        <v>1.1454849618563938</v>
      </c>
      <c r="N86" s="3">
        <f t="shared" si="53"/>
        <v>1.3188582811863836</v>
      </c>
    </row>
    <row r="87" spans="1:14" x14ac:dyDescent="0.2">
      <c r="A87">
        <v>2.9927852000000001E-2</v>
      </c>
      <c r="B87">
        <v>-3.9601121000000003E-2</v>
      </c>
      <c r="D87">
        <v>1.43177E-4</v>
      </c>
      <c r="E87">
        <v>9.0329799999999997E-4</v>
      </c>
      <c r="F87">
        <f t="shared" si="47"/>
        <v>9.1457472637997161E-4</v>
      </c>
      <c r="H87">
        <v>-1.1065999999999999E-3</v>
      </c>
      <c r="I87">
        <v>1.68804E-3</v>
      </c>
      <c r="J87">
        <f t="shared" si="48"/>
        <v>2.0184257731212215E-3</v>
      </c>
      <c r="L87" s="3">
        <f t="shared" si="51"/>
        <v>8.7288950040858513</v>
      </c>
      <c r="M87" s="3">
        <f t="shared" si="52"/>
        <v>0.86875206188876775</v>
      </c>
      <c r="N87" s="3">
        <f t="shared" si="53"/>
        <v>1.2069555552999625</v>
      </c>
    </row>
    <row r="88" spans="1:14" x14ac:dyDescent="0.2">
      <c r="A88">
        <v>3.0804267999999999E-2</v>
      </c>
      <c r="B88">
        <v>-3.9601121000000003E-2</v>
      </c>
      <c r="D88" s="6">
        <v>4.7299999999999998E-5</v>
      </c>
      <c r="E88">
        <v>9.5825499999999998E-4</v>
      </c>
      <c r="F88">
        <f t="shared" si="47"/>
        <v>9.5942166695619298E-4</v>
      </c>
      <c r="H88">
        <v>-1.4107200000000001E-3</v>
      </c>
      <c r="I88">
        <v>1.3602899999999999E-3</v>
      </c>
      <c r="J88">
        <f t="shared" si="48"/>
        <v>1.9597244200397156E-3</v>
      </c>
      <c r="L88" s="3">
        <f t="shared" si="51"/>
        <v>30.824947145877381</v>
      </c>
      <c r="M88" s="3">
        <f t="shared" si="52"/>
        <v>0.41954907618535769</v>
      </c>
      <c r="N88" s="3">
        <f t="shared" si="53"/>
        <v>1.0426101343500265</v>
      </c>
    </row>
    <row r="89" spans="1:14" x14ac:dyDescent="0.2">
      <c r="A89">
        <v>3.1680685E-2</v>
      </c>
      <c r="B89">
        <v>-3.9601121000000003E-2</v>
      </c>
      <c r="D89">
        <v>1.78324E-4</v>
      </c>
      <c r="E89">
        <v>1.143947E-3</v>
      </c>
      <c r="F89">
        <f t="shared" si="47"/>
        <v>1.1577625783315852E-3</v>
      </c>
      <c r="H89">
        <v>-1.68636E-3</v>
      </c>
      <c r="I89">
        <v>7.9503400000000002E-4</v>
      </c>
      <c r="J89">
        <f t="shared" si="48"/>
        <v>1.864373651057105E-3</v>
      </c>
      <c r="L89" s="3">
        <f t="shared" si="51"/>
        <v>10.456719230165318</v>
      </c>
      <c r="M89" s="3">
        <f t="shared" si="52"/>
        <v>0.30500801173480935</v>
      </c>
      <c r="N89" s="3">
        <f t="shared" si="53"/>
        <v>0.61032467791781153</v>
      </c>
    </row>
    <row r="90" spans="1:14" x14ac:dyDescent="0.2">
      <c r="A90">
        <v>3.2557101999999997E-2</v>
      </c>
      <c r="B90">
        <v>-3.9601121000000003E-2</v>
      </c>
      <c r="D90">
        <v>3.6154600000000002E-4</v>
      </c>
      <c r="E90">
        <v>1.100277E-3</v>
      </c>
      <c r="F90">
        <f t="shared" si="47"/>
        <v>1.1581558560249997E-3</v>
      </c>
      <c r="H90">
        <v>-1.8776699999999999E-3</v>
      </c>
      <c r="I90" s="6">
        <v>2.7278299999999999E-5</v>
      </c>
      <c r="J90">
        <f t="shared" si="48"/>
        <v>1.8778681355598134E-3</v>
      </c>
      <c r="L90" s="3">
        <f t="shared" si="51"/>
        <v>6.1934470302534113</v>
      </c>
      <c r="M90" s="3">
        <f t="shared" si="52"/>
        <v>0.97520778858414736</v>
      </c>
      <c r="N90" s="3">
        <f t="shared" si="53"/>
        <v>0.62142955612640627</v>
      </c>
    </row>
    <row r="91" spans="1:14" x14ac:dyDescent="0.2">
      <c r="A91">
        <v>3.3433518000000002E-2</v>
      </c>
      <c r="B91">
        <v>-3.9601121000000003E-2</v>
      </c>
      <c r="D91">
        <v>4.5695000000000002E-4</v>
      </c>
      <c r="E91">
        <v>8.5213300000000004E-4</v>
      </c>
      <c r="F91">
        <f t="shared" si="47"/>
        <v>9.6691982717751735E-4</v>
      </c>
      <c r="H91">
        <v>-1.9481500000000001E-3</v>
      </c>
      <c r="I91">
        <v>-9.1731600000000005E-4</v>
      </c>
      <c r="J91">
        <f t="shared" si="48"/>
        <v>2.1533130442079247E-3</v>
      </c>
      <c r="L91" s="3">
        <f t="shared" si="51"/>
        <v>5.2633767370609483</v>
      </c>
      <c r="M91" s="3">
        <f t="shared" si="52"/>
        <v>2.0764939275911156</v>
      </c>
      <c r="N91" s="3">
        <f t="shared" si="53"/>
        <v>1.2269819934229116</v>
      </c>
    </row>
    <row r="92" spans="1:14" x14ac:dyDescent="0.2">
      <c r="A92">
        <v>3.4309935E-2</v>
      </c>
      <c r="B92">
        <v>-3.9601121000000003E-2</v>
      </c>
      <c r="D92">
        <v>4.1051400000000001E-4</v>
      </c>
      <c r="E92">
        <v>4.63893E-4</v>
      </c>
      <c r="F92">
        <f t="shared" si="47"/>
        <v>6.1945012684234719E-4</v>
      </c>
      <c r="H92">
        <v>-1.7996900000000001E-3</v>
      </c>
      <c r="I92">
        <v>-1.86101E-3</v>
      </c>
      <c r="J92">
        <f t="shared" si="48"/>
        <v>2.5888689260370056E-3</v>
      </c>
      <c r="L92" s="3">
        <f t="shared" si="51"/>
        <v>5.3839917761635414</v>
      </c>
      <c r="M92" s="3">
        <f t="shared" si="52"/>
        <v>5.011722530842242</v>
      </c>
      <c r="N92" s="3">
        <f t="shared" si="53"/>
        <v>3.1793016319712279</v>
      </c>
    </row>
    <row r="93" spans="1:14" x14ac:dyDescent="0.2">
      <c r="A93">
        <v>3.5186350999999998E-2</v>
      </c>
      <c r="B93">
        <v>-3.9601121000000003E-2</v>
      </c>
      <c r="D93">
        <v>3.9168999999999999E-4</v>
      </c>
      <c r="E93" s="6">
        <v>-4.6699999999999997E-5</v>
      </c>
      <c r="F93">
        <f t="shared" si="47"/>
        <v>3.9446412523827816E-4</v>
      </c>
      <c r="H93">
        <v>-1.3818299999999999E-3</v>
      </c>
      <c r="I93">
        <v>-2.4806199999999998E-3</v>
      </c>
      <c r="J93">
        <f t="shared" si="48"/>
        <v>2.8395298437065243E-3</v>
      </c>
      <c r="L93" s="3">
        <f t="shared" si="51"/>
        <v>4.5278664249789369</v>
      </c>
      <c r="M93" s="3">
        <f t="shared" si="52"/>
        <v>52.118201284796577</v>
      </c>
      <c r="N93" s="3">
        <f t="shared" si="53"/>
        <v>6.1984488880738926</v>
      </c>
    </row>
    <row r="94" spans="1:14" x14ac:dyDescent="0.2">
      <c r="A94">
        <v>3.6062768000000002E-2</v>
      </c>
      <c r="B94">
        <v>-3.9601121000000003E-2</v>
      </c>
      <c r="D94">
        <v>3.1593600000000001E-4</v>
      </c>
      <c r="E94">
        <v>-1.1467280000000001E-3</v>
      </c>
      <c r="F94">
        <f t="shared" si="47"/>
        <v>1.1894539344085588E-3</v>
      </c>
      <c r="H94">
        <v>-7.9717999999999998E-4</v>
      </c>
      <c r="I94">
        <v>-2.4242000000000001E-3</v>
      </c>
      <c r="J94">
        <f t="shared" si="48"/>
        <v>2.5519094012915115E-3</v>
      </c>
      <c r="L94" s="3">
        <f t="shared" si="51"/>
        <v>3.5232325534285422</v>
      </c>
      <c r="M94" s="3">
        <f t="shared" si="52"/>
        <v>1.1140148317648124</v>
      </c>
      <c r="N94" s="3">
        <f t="shared" si="53"/>
        <v>1.1454461812011381</v>
      </c>
    </row>
    <row r="95" spans="1:14" x14ac:dyDescent="0.2">
      <c r="A95">
        <v>3.6939184E-2</v>
      </c>
      <c r="B95">
        <v>-3.9601121000000003E-2</v>
      </c>
      <c r="D95" s="6">
        <v>-1.9400000000000001E-5</v>
      </c>
      <c r="E95">
        <v>-3.3343639999999998E-3</v>
      </c>
      <c r="F95">
        <f t="shared" si="47"/>
        <v>3.3344204360722116E-3</v>
      </c>
      <c r="H95">
        <v>-2.8544399999999999E-4</v>
      </c>
      <c r="I95">
        <v>-1.6698800000000001E-3</v>
      </c>
      <c r="J95">
        <f t="shared" si="48"/>
        <v>1.6941007914336149E-3</v>
      </c>
      <c r="L95" s="3">
        <f t="shared" si="51"/>
        <v>13.71360824742268</v>
      </c>
      <c r="M95" s="3">
        <f t="shared" si="52"/>
        <v>0.49919085018912146</v>
      </c>
      <c r="N95" s="3">
        <f t="shared" si="53"/>
        <v>0.49193545807643113</v>
      </c>
    </row>
    <row r="96" spans="1:14" x14ac:dyDescent="0.2">
      <c r="A96">
        <v>3.7815600999999997E-2</v>
      </c>
      <c r="B96">
        <v>-3.9601121000000003E-2</v>
      </c>
      <c r="D96" s="6">
        <v>4.5200000000000001E-5</v>
      </c>
      <c r="E96">
        <v>-4.6271089999999999E-3</v>
      </c>
      <c r="F96">
        <f t="shared" si="47"/>
        <v>4.6273297632523445E-3</v>
      </c>
      <c r="H96" s="6">
        <v>-2.7946E-5</v>
      </c>
      <c r="I96">
        <v>-4.0370800000000002E-4</v>
      </c>
      <c r="J96">
        <f t="shared" si="48"/>
        <v>4.046741011974945E-4</v>
      </c>
      <c r="L96" s="3">
        <f t="shared" si="51"/>
        <v>1.618274336283186</v>
      </c>
      <c r="M96" s="3">
        <f t="shared" si="52"/>
        <v>0.91275156906828869</v>
      </c>
      <c r="N96" s="3">
        <f t="shared" si="53"/>
        <v>0.91254694999021047</v>
      </c>
    </row>
    <row r="97" spans="1:14" x14ac:dyDescent="0.2">
      <c r="C97" s="2" t="s">
        <v>19</v>
      </c>
      <c r="D97" s="1">
        <f>AVERAGE(D82:D96)</f>
        <v>2.9191040000000002E-4</v>
      </c>
      <c r="E97" s="1">
        <f>AVERAGE(E82:E96)</f>
        <v>-3.1155199999999908E-5</v>
      </c>
      <c r="F97" s="1">
        <f>AVERAGE(F82:F96)</f>
        <v>1.341922164006315E-3</v>
      </c>
      <c r="G97" s="2" t="s">
        <v>19</v>
      </c>
      <c r="H97" s="1">
        <f>AVERAGE(H82:H96)</f>
        <v>-9.320710313333332E-4</v>
      </c>
      <c r="I97" s="1">
        <f>AVERAGE(I82:I96)</f>
        <v>-8.7211333333332521E-7</v>
      </c>
      <c r="J97" s="1">
        <f>AVERAGE(J82:J96)</f>
        <v>1.7400171297208044E-3</v>
      </c>
      <c r="K97" s="2" t="s">
        <v>19</v>
      </c>
      <c r="L97" s="4">
        <f t="shared" si="51"/>
        <v>4.1930038509533514</v>
      </c>
      <c r="M97" s="4">
        <f t="shared" si="52"/>
        <v>0.97200745514927434</v>
      </c>
      <c r="N97" s="4">
        <f t="shared" si="53"/>
        <v>0.29666025078978869</v>
      </c>
    </row>
    <row r="99" spans="1:14" x14ac:dyDescent="0.2">
      <c r="A99" t="s">
        <v>7</v>
      </c>
      <c r="D99" t="s">
        <v>12</v>
      </c>
      <c r="H99" t="s">
        <v>13</v>
      </c>
      <c r="L99" t="s">
        <v>20</v>
      </c>
    </row>
    <row r="100" spans="1:14" x14ac:dyDescent="0.2">
      <c r="A100" t="s">
        <v>0</v>
      </c>
      <c r="B100" t="s">
        <v>1</v>
      </c>
      <c r="D100" t="s">
        <v>14</v>
      </c>
      <c r="E100" t="s">
        <v>15</v>
      </c>
      <c r="F100" t="s">
        <v>16</v>
      </c>
      <c r="H100" t="s">
        <v>14</v>
      </c>
      <c r="I100" t="s">
        <v>15</v>
      </c>
      <c r="J100" t="s">
        <v>16</v>
      </c>
      <c r="L100" t="s">
        <v>14</v>
      </c>
      <c r="M100" t="s">
        <v>15</v>
      </c>
      <c r="N100" t="s">
        <v>16</v>
      </c>
    </row>
    <row r="101" spans="1:14" x14ac:dyDescent="0.2">
      <c r="A101">
        <v>3.9568434E-2</v>
      </c>
      <c r="B101">
        <v>-3.3466204999999999E-2</v>
      </c>
      <c r="D101">
        <v>1.4872639E-2</v>
      </c>
      <c r="E101">
        <v>2.8466469999999999E-3</v>
      </c>
      <c r="F101">
        <f t="shared" ref="F101:F108" si="54">((D101^2)+(E101^2))^(1/2)</f>
        <v>1.5142615030665278E-2</v>
      </c>
      <c r="H101">
        <v>9.3390000000000001E-3</v>
      </c>
      <c r="I101">
        <v>2.3259499999999998E-3</v>
      </c>
      <c r="J101">
        <f t="shared" ref="J101:J107" si="55">((H101^2)+(I101^2))^(1/2)</f>
        <v>9.6242903324089309E-3</v>
      </c>
      <c r="L101" s="3">
        <f>ABS((D101-H101)/D101)</f>
        <v>0.37206840023482046</v>
      </c>
      <c r="M101" s="3">
        <f t="shared" ref="M101" si="56">ABS((E101-I101)/E101)</f>
        <v>0.18291590070704239</v>
      </c>
      <c r="N101" s="3">
        <f t="shared" ref="N101" si="57">ABS((F101-J101)/F101)</f>
        <v>0.3644234953527643</v>
      </c>
    </row>
    <row r="102" spans="1:14" x14ac:dyDescent="0.2">
      <c r="A102">
        <v>3.9568434E-2</v>
      </c>
      <c r="B102">
        <v>-3.2589788000000001E-2</v>
      </c>
      <c r="D102">
        <v>2.2961941E-2</v>
      </c>
      <c r="E102">
        <v>4.4242179999999997E-3</v>
      </c>
      <c r="F102">
        <f t="shared" si="54"/>
        <v>2.3384277611228552E-2</v>
      </c>
      <c r="H102">
        <v>2.2410900000000001E-2</v>
      </c>
      <c r="I102">
        <v>5.9158300000000004E-3</v>
      </c>
      <c r="J102">
        <f t="shared" si="55"/>
        <v>2.3178556542608517E-2</v>
      </c>
      <c r="L102" s="3">
        <f t="shared" ref="L102:L107" si="58">ABS((D102-H102)/D102)</f>
        <v>2.3998014801971605E-2</v>
      </c>
      <c r="M102" s="3">
        <f t="shared" ref="M102:M107" si="59">ABS((E102-I102)/E102)</f>
        <v>0.33714703931858708</v>
      </c>
      <c r="N102" s="3">
        <f t="shared" ref="N102:N107" si="60">ABS((F102-J102)/F102)</f>
        <v>8.7974096117150753E-3</v>
      </c>
    </row>
    <row r="103" spans="1:14" x14ac:dyDescent="0.2">
      <c r="A103">
        <v>3.9568434E-2</v>
      </c>
      <c r="B103">
        <v>-3.1713371999999997E-2</v>
      </c>
      <c r="D103">
        <v>2.7769227E-2</v>
      </c>
      <c r="E103">
        <v>5.1785549999999996E-3</v>
      </c>
      <c r="F103">
        <f t="shared" si="54"/>
        <v>2.8247962759561155E-2</v>
      </c>
      <c r="H103">
        <v>2.9744799999999998E-2</v>
      </c>
      <c r="I103">
        <v>8.07014E-3</v>
      </c>
      <c r="J103">
        <f t="shared" si="55"/>
        <v>3.0820127946840192E-2</v>
      </c>
      <c r="L103" s="3">
        <f t="shared" si="58"/>
        <v>7.1142527662005059E-2</v>
      </c>
      <c r="M103" s="3">
        <f t="shared" si="59"/>
        <v>0.55837680588503946</v>
      </c>
      <c r="N103" s="3">
        <f t="shared" si="60"/>
        <v>9.1056661649287621E-2</v>
      </c>
    </row>
    <row r="104" spans="1:14" x14ac:dyDescent="0.2">
      <c r="A104">
        <v>3.9568434E-2</v>
      </c>
      <c r="B104">
        <v>-3.0836954999999999E-2</v>
      </c>
      <c r="D104">
        <v>2.9548287999999999E-2</v>
      </c>
      <c r="E104">
        <v>5.6485620000000002E-3</v>
      </c>
      <c r="F104">
        <f t="shared" si="54"/>
        <v>3.008334383672779E-2</v>
      </c>
      <c r="H104">
        <v>3.2508500000000003E-2</v>
      </c>
      <c r="I104">
        <v>8.9499999999999996E-3</v>
      </c>
      <c r="J104">
        <f t="shared" si="55"/>
        <v>3.3718022958797569E-2</v>
      </c>
      <c r="L104" s="3">
        <f t="shared" si="58"/>
        <v>0.10018218314374099</v>
      </c>
      <c r="M104" s="3">
        <f t="shared" si="59"/>
        <v>0.5844740661428518</v>
      </c>
      <c r="N104" s="3">
        <f t="shared" si="60"/>
        <v>0.12082031644475361</v>
      </c>
    </row>
    <row r="105" spans="1:14" x14ac:dyDescent="0.2">
      <c r="A105">
        <v>3.9568434E-2</v>
      </c>
      <c r="B105">
        <v>-2.9960539000000001E-2</v>
      </c>
      <c r="D105">
        <v>2.5091136E-2</v>
      </c>
      <c r="E105">
        <v>4.9061010000000004E-3</v>
      </c>
      <c r="F105">
        <f t="shared" si="54"/>
        <v>2.5566285080016942E-2</v>
      </c>
      <c r="H105">
        <v>3.1331400000000002E-2</v>
      </c>
      <c r="I105">
        <v>8.7303399999999996E-3</v>
      </c>
      <c r="J105">
        <f t="shared" si="55"/>
        <v>3.2524997501546409E-2</v>
      </c>
      <c r="L105" s="3">
        <f t="shared" si="58"/>
        <v>0.24870392476450656</v>
      </c>
      <c r="M105" s="3">
        <f t="shared" si="59"/>
        <v>0.77948639866973768</v>
      </c>
      <c r="N105" s="3">
        <f t="shared" si="60"/>
        <v>0.27218316621872135</v>
      </c>
    </row>
    <row r="106" spans="1:14" x14ac:dyDescent="0.2">
      <c r="A106">
        <v>3.9568434E-2</v>
      </c>
      <c r="B106">
        <v>-2.9084122E-2</v>
      </c>
      <c r="D106">
        <v>1.9859519999999999E-2</v>
      </c>
      <c r="E106">
        <v>3.9503849999999998E-3</v>
      </c>
      <c r="F106">
        <f t="shared" si="54"/>
        <v>2.0248606773766557E-2</v>
      </c>
      <c r="H106">
        <v>2.55675E-2</v>
      </c>
      <c r="I106">
        <v>7.2092700000000003E-3</v>
      </c>
      <c r="J106">
        <f t="shared" si="55"/>
        <v>2.6564461789821754E-2</v>
      </c>
      <c r="L106" s="3">
        <f t="shared" si="58"/>
        <v>0.2874178227872578</v>
      </c>
      <c r="M106" s="3">
        <f t="shared" si="59"/>
        <v>0.82495377032871497</v>
      </c>
      <c r="N106" s="3">
        <f t="shared" si="60"/>
        <v>0.3119155350598154</v>
      </c>
    </row>
    <row r="107" spans="1:14" x14ac:dyDescent="0.2">
      <c r="A107">
        <v>3.9568434E-2</v>
      </c>
      <c r="B107">
        <v>-2.8207705999999999E-2</v>
      </c>
      <c r="D107">
        <v>1.5415969999999999E-2</v>
      </c>
      <c r="E107">
        <v>3.3759430000000002E-3</v>
      </c>
      <c r="F107">
        <f t="shared" si="54"/>
        <v>1.5781290257141492E-2</v>
      </c>
      <c r="H107">
        <v>1.51039E-2</v>
      </c>
      <c r="I107">
        <v>4.3016E-3</v>
      </c>
      <c r="J107">
        <f t="shared" si="55"/>
        <v>1.5704507562161889E-2</v>
      </c>
      <c r="L107" s="3">
        <f t="shared" si="58"/>
        <v>2.0243293156382593E-2</v>
      </c>
      <c r="M107" s="3">
        <f t="shared" si="59"/>
        <v>0.27419212942872551</v>
      </c>
      <c r="N107" s="3">
        <f t="shared" si="60"/>
        <v>4.8654256862715123E-3</v>
      </c>
    </row>
    <row r="108" spans="1:14" x14ac:dyDescent="0.2">
      <c r="A108">
        <v>3.9568434E-2</v>
      </c>
      <c r="B108">
        <v>-2.7331289000000002E-2</v>
      </c>
      <c r="D108" s="5">
        <v>1.0691053000000001E-2</v>
      </c>
      <c r="E108" s="5">
        <v>2.6981219999999998E-3</v>
      </c>
      <c r="F108" s="5">
        <f t="shared" si="54"/>
        <v>1.1026263037661174E-2</v>
      </c>
      <c r="H108" t="s">
        <v>17</v>
      </c>
      <c r="I108" t="s">
        <v>17</v>
      </c>
      <c r="J108" t="s">
        <v>17</v>
      </c>
      <c r="L108" t="s">
        <v>17</v>
      </c>
      <c r="M108" t="s">
        <v>17</v>
      </c>
      <c r="N108" t="s">
        <v>17</v>
      </c>
    </row>
    <row r="109" spans="1:14" x14ac:dyDescent="0.2">
      <c r="C109" s="2" t="s">
        <v>19</v>
      </c>
      <c r="D109" s="1">
        <f>AVERAGE(D101:D107)</f>
        <v>2.2216960142857144E-2</v>
      </c>
      <c r="E109" s="1">
        <f t="shared" ref="E109:F109" si="61">AVERAGE(E101:E107)</f>
        <v>4.3329158571428572E-3</v>
      </c>
      <c r="F109" s="1">
        <f t="shared" si="61"/>
        <v>2.2636340192729681E-2</v>
      </c>
      <c r="G109" s="2" t="s">
        <v>19</v>
      </c>
      <c r="H109" s="1">
        <f>AVERAGE(H101:H107)</f>
        <v>2.3715142857142858E-2</v>
      </c>
      <c r="I109" s="1">
        <f t="shared" ref="I109:J109" si="62">AVERAGE(I101:I107)</f>
        <v>6.5004471428571431E-3</v>
      </c>
      <c r="J109" s="1">
        <f t="shared" si="62"/>
        <v>2.4590709233455032E-2</v>
      </c>
      <c r="K109" s="2" t="s">
        <v>19</v>
      </c>
      <c r="L109" s="4">
        <f t="shared" ref="L109" si="63">ABS((D109-H109)/D109)</f>
        <v>6.7434190125573376E-2</v>
      </c>
      <c r="M109" s="4">
        <f t="shared" ref="M109" si="64">ABS((E109-I109)/E109)</f>
        <v>0.50024772166786668</v>
      </c>
      <c r="N109" s="4">
        <f t="shared" ref="N109" si="65">ABS((F109-J109)/F109)</f>
        <v>8.6337677561192233E-2</v>
      </c>
    </row>
    <row r="111" spans="1:14" x14ac:dyDescent="0.2">
      <c r="A111" t="s">
        <v>9</v>
      </c>
      <c r="D111" t="s">
        <v>12</v>
      </c>
      <c r="H111" t="s">
        <v>13</v>
      </c>
      <c r="L111" t="s">
        <v>20</v>
      </c>
    </row>
    <row r="112" spans="1:14" x14ac:dyDescent="0.2">
      <c r="A112" t="s">
        <v>0</v>
      </c>
      <c r="B112" t="s">
        <v>1</v>
      </c>
      <c r="D112" t="s">
        <v>14</v>
      </c>
      <c r="E112" t="s">
        <v>15</v>
      </c>
      <c r="F112" t="s">
        <v>16</v>
      </c>
      <c r="H112" t="s">
        <v>14</v>
      </c>
      <c r="I112" t="s">
        <v>15</v>
      </c>
      <c r="J112" t="s">
        <v>16</v>
      </c>
      <c r="L112" t="s">
        <v>14</v>
      </c>
      <c r="M112" t="s">
        <v>15</v>
      </c>
      <c r="N112" t="s">
        <v>16</v>
      </c>
    </row>
    <row r="113" spans="1:14" x14ac:dyDescent="0.2">
      <c r="A113">
        <v>5.4467516000000001E-2</v>
      </c>
      <c r="B113">
        <v>-2.5578455999999999E-2</v>
      </c>
      <c r="D113">
        <v>2.4538299E-2</v>
      </c>
      <c r="E113">
        <v>1.9349847E-2</v>
      </c>
      <c r="F113">
        <f t="shared" ref="F113:F122" si="66">((D113^2)+(E113^2))^(1/2)</f>
        <v>3.1249715146490695E-2</v>
      </c>
      <c r="H113">
        <v>8.2766599999999999E-3</v>
      </c>
      <c r="I113">
        <v>7.3732700000000003E-3</v>
      </c>
      <c r="J113">
        <f t="shared" ref="J113:J122" si="67">((H113^2)+(I113^2))^(1/2)</f>
        <v>1.1084593418276558E-2</v>
      </c>
      <c r="L113" s="3">
        <f>ABS((D113-H113)/D113)</f>
        <v>0.66270441158125926</v>
      </c>
      <c r="M113" s="3">
        <f t="shared" ref="M113" si="68">ABS((E113-I113)/E113)</f>
        <v>0.61894944182245981</v>
      </c>
      <c r="N113" s="3">
        <f t="shared" ref="N113" si="69">ABS((F113-J113)/F113)</f>
        <v>0.64528977732069515</v>
      </c>
    </row>
    <row r="114" spans="1:14" x14ac:dyDescent="0.2">
      <c r="A114">
        <v>5.4467516000000001E-2</v>
      </c>
      <c r="B114">
        <v>-2.4702038999999999E-2</v>
      </c>
      <c r="D114">
        <v>2.5127790000000001E-2</v>
      </c>
      <c r="E114">
        <v>2.1083721999999999E-2</v>
      </c>
      <c r="F114">
        <f t="shared" si="66"/>
        <v>3.2801359173933391E-2</v>
      </c>
      <c r="H114">
        <v>1.53443E-2</v>
      </c>
      <c r="I114">
        <v>1.4158199999999999E-2</v>
      </c>
      <c r="J114">
        <f t="shared" si="67"/>
        <v>2.0878270276294443E-2</v>
      </c>
      <c r="L114" s="3">
        <f t="shared" ref="L114:L122" si="70">ABS((D114-H114)/D114)</f>
        <v>0.38934940159878767</v>
      </c>
      <c r="M114" s="3">
        <f t="shared" ref="M114:M122" si="71">ABS((E114-I114)/E114)</f>
        <v>0.32847720151119431</v>
      </c>
      <c r="N114" s="3">
        <f t="shared" ref="N114:N122" si="72">ABS((F114-J114)/F114)</f>
        <v>0.36349374531754153</v>
      </c>
    </row>
    <row r="115" spans="1:14" x14ac:dyDescent="0.2">
      <c r="A115">
        <v>5.4467516000000001E-2</v>
      </c>
      <c r="B115">
        <v>-2.3825623000000001E-2</v>
      </c>
      <c r="D115">
        <v>2.3506022000000001E-2</v>
      </c>
      <c r="E115">
        <v>2.0323389000000001E-2</v>
      </c>
      <c r="F115">
        <f t="shared" si="66"/>
        <v>3.1073673917157027E-2</v>
      </c>
      <c r="H115">
        <v>2.0192499999999999E-2</v>
      </c>
      <c r="I115">
        <v>1.9311399999999999E-2</v>
      </c>
      <c r="J115">
        <f t="shared" si="67"/>
        <v>2.7940422799413753E-2</v>
      </c>
      <c r="L115" s="3">
        <f t="shared" si="70"/>
        <v>0.14096481318702087</v>
      </c>
      <c r="M115" s="3">
        <f t="shared" si="71"/>
        <v>4.9794303499283571E-2</v>
      </c>
      <c r="N115" s="3">
        <f t="shared" si="72"/>
        <v>0.10083297926394469</v>
      </c>
    </row>
    <row r="116" spans="1:14" x14ac:dyDescent="0.2">
      <c r="A116">
        <v>5.4467516000000001E-2</v>
      </c>
      <c r="B116">
        <v>-2.2949206E-2</v>
      </c>
      <c r="D116">
        <v>2.0964450999999999E-2</v>
      </c>
      <c r="E116">
        <v>1.7746048E-2</v>
      </c>
      <c r="F116">
        <f t="shared" si="66"/>
        <v>2.7466896900627581E-2</v>
      </c>
      <c r="H116">
        <v>2.3059400000000001E-2</v>
      </c>
      <c r="I116">
        <v>2.2891000000000002E-2</v>
      </c>
      <c r="J116">
        <f t="shared" si="67"/>
        <v>3.2492057635059066E-2</v>
      </c>
      <c r="L116" s="3">
        <f t="shared" si="70"/>
        <v>9.9928636337770174E-2</v>
      </c>
      <c r="M116" s="3">
        <f t="shared" si="71"/>
        <v>0.2899210010025895</v>
      </c>
      <c r="N116" s="3">
        <f t="shared" si="72"/>
        <v>0.18295334753729195</v>
      </c>
    </row>
    <row r="117" spans="1:14" x14ac:dyDescent="0.2">
      <c r="A117">
        <v>5.4467516000000001E-2</v>
      </c>
      <c r="B117">
        <v>-2.2072789999999998E-2</v>
      </c>
      <c r="D117">
        <v>1.8332384E-2</v>
      </c>
      <c r="E117">
        <v>1.5752226000000001E-2</v>
      </c>
      <c r="F117">
        <f t="shared" si="66"/>
        <v>2.4170414292653986E-2</v>
      </c>
      <c r="H117">
        <v>2.39294E-2</v>
      </c>
      <c r="I117">
        <v>2.4698399999999999E-2</v>
      </c>
      <c r="J117">
        <f t="shared" si="67"/>
        <v>3.4389346416005058E-2</v>
      </c>
      <c r="L117" s="3">
        <f t="shared" si="70"/>
        <v>0.30530759120035889</v>
      </c>
      <c r="M117" s="3">
        <f t="shared" si="71"/>
        <v>0.56793078006879771</v>
      </c>
      <c r="N117" s="3">
        <f t="shared" si="72"/>
        <v>0.42278680040899713</v>
      </c>
    </row>
    <row r="118" spans="1:14" x14ac:dyDescent="0.2">
      <c r="A118">
        <v>5.4467516000000001E-2</v>
      </c>
      <c r="B118">
        <v>-2.1196373000000001E-2</v>
      </c>
      <c r="D118">
        <v>1.5630137999999998E-2</v>
      </c>
      <c r="E118">
        <v>1.360983E-2</v>
      </c>
      <c r="F118">
        <f t="shared" si="66"/>
        <v>2.0725073860614923E-2</v>
      </c>
      <c r="H118">
        <v>2.2976699999999999E-2</v>
      </c>
      <c r="I118">
        <v>2.4687600000000001E-2</v>
      </c>
      <c r="J118">
        <f t="shared" si="67"/>
        <v>3.3725455321611301E-2</v>
      </c>
      <c r="L118" s="3">
        <f t="shared" si="70"/>
        <v>0.47002540860483777</v>
      </c>
      <c r="M118" s="3">
        <f t="shared" si="71"/>
        <v>0.81395359089716779</v>
      </c>
      <c r="N118" s="3">
        <f t="shared" si="72"/>
        <v>0.62727793147708721</v>
      </c>
    </row>
    <row r="119" spans="1:14" x14ac:dyDescent="0.2">
      <c r="A119">
        <v>5.4467516000000001E-2</v>
      </c>
      <c r="B119">
        <v>-2.0319956E-2</v>
      </c>
      <c r="D119">
        <v>1.2765511E-2</v>
      </c>
      <c r="E119">
        <v>1.1742483E-2</v>
      </c>
      <c r="F119">
        <f t="shared" si="66"/>
        <v>1.7344860278953243E-2</v>
      </c>
      <c r="H119">
        <v>2.04323E-2</v>
      </c>
      <c r="I119">
        <v>2.2906800000000001E-2</v>
      </c>
      <c r="J119">
        <f t="shared" si="67"/>
        <v>3.0695282528916398E-2</v>
      </c>
      <c r="L119" s="3">
        <f t="shared" si="70"/>
        <v>0.60058614183169012</v>
      </c>
      <c r="M119" s="3">
        <f t="shared" si="71"/>
        <v>0.95076288379553131</v>
      </c>
      <c r="N119" s="3">
        <f t="shared" si="72"/>
        <v>0.76970480218644055</v>
      </c>
    </row>
    <row r="120" spans="1:14" x14ac:dyDescent="0.2">
      <c r="A120">
        <v>5.4467516000000001E-2</v>
      </c>
      <c r="B120">
        <v>-1.9443539999999999E-2</v>
      </c>
      <c r="D120">
        <v>9.5982989999999994E-3</v>
      </c>
      <c r="E120">
        <v>9.6334579999999993E-3</v>
      </c>
      <c r="F120">
        <f t="shared" si="66"/>
        <v>1.3598928514083931E-2</v>
      </c>
      <c r="H120">
        <v>1.63734E-2</v>
      </c>
      <c r="I120">
        <v>1.91875E-2</v>
      </c>
      <c r="J120">
        <f t="shared" si="67"/>
        <v>2.5223964474483388E-2</v>
      </c>
      <c r="L120" s="3">
        <f t="shared" si="70"/>
        <v>0.7058647579117926</v>
      </c>
      <c r="M120" s="3">
        <f t="shared" si="71"/>
        <v>0.99175623125154033</v>
      </c>
      <c r="N120" s="3">
        <f t="shared" si="72"/>
        <v>0.85484940584545444</v>
      </c>
    </row>
    <row r="121" spans="1:14" x14ac:dyDescent="0.2">
      <c r="A121">
        <v>5.4467516000000001E-2</v>
      </c>
      <c r="B121">
        <v>-1.8567123000000001E-2</v>
      </c>
      <c r="D121">
        <v>7.3763789999999997E-3</v>
      </c>
      <c r="E121">
        <v>7.9611539999999998E-3</v>
      </c>
      <c r="F121">
        <f t="shared" si="66"/>
        <v>1.0853153466313695E-2</v>
      </c>
      <c r="H121">
        <v>1.10165E-2</v>
      </c>
      <c r="I121">
        <v>1.35175E-2</v>
      </c>
      <c r="J121">
        <f t="shared" si="67"/>
        <v>1.743806406972976E-2</v>
      </c>
      <c r="L121" s="3">
        <f t="shared" si="70"/>
        <v>0.49348345577145653</v>
      </c>
      <c r="M121" s="3">
        <f t="shared" si="71"/>
        <v>0.69793223444741814</v>
      </c>
      <c r="N121" s="3">
        <f t="shared" si="72"/>
        <v>0.60672786244610699</v>
      </c>
    </row>
    <row r="122" spans="1:14" x14ac:dyDescent="0.2">
      <c r="A122">
        <v>5.4467516000000001E-2</v>
      </c>
      <c r="B122">
        <v>-1.7690707E-2</v>
      </c>
      <c r="D122">
        <v>5.9666049999999998E-3</v>
      </c>
      <c r="E122">
        <v>6.2614849999999998E-3</v>
      </c>
      <c r="F122">
        <f t="shared" si="66"/>
        <v>8.6490791204179643E-3</v>
      </c>
      <c r="H122">
        <v>4.63066E-3</v>
      </c>
      <c r="I122">
        <v>5.9654399999999998E-3</v>
      </c>
      <c r="J122">
        <f t="shared" si="67"/>
        <v>7.551786969267605E-3</v>
      </c>
      <c r="L122" s="3">
        <f t="shared" si="70"/>
        <v>0.2239037107366752</v>
      </c>
      <c r="M122" s="3">
        <f t="shared" si="71"/>
        <v>4.7280317688216132E-2</v>
      </c>
      <c r="N122" s="3">
        <f t="shared" si="72"/>
        <v>0.12686809033345192</v>
      </c>
    </row>
    <row r="123" spans="1:14" x14ac:dyDescent="0.2">
      <c r="C123" s="2" t="s">
        <v>19</v>
      </c>
      <c r="D123" s="1">
        <f>AVERAGE(D113:D122)</f>
        <v>1.6380587799999995E-2</v>
      </c>
      <c r="E123" s="1">
        <f t="shared" ref="E123:F123" si="73">AVERAGE(E113:E122)</f>
        <v>1.43463642E-2</v>
      </c>
      <c r="F123" s="1">
        <f t="shared" si="73"/>
        <v>2.1793315467124642E-2</v>
      </c>
      <c r="G123" s="2" t="s">
        <v>19</v>
      </c>
      <c r="H123" s="1">
        <f>AVERAGE(H113:H122)</f>
        <v>1.6623182000000004E-2</v>
      </c>
      <c r="I123" s="1">
        <f t="shared" ref="I123" si="74">AVERAGE(I113:I122)</f>
        <v>1.7469710999999995E-2</v>
      </c>
      <c r="J123" s="1">
        <f t="shared" ref="J123" si="75">AVERAGE(J113:J122)</f>
        <v>2.4141924390905733E-2</v>
      </c>
      <c r="K123" s="2" t="s">
        <v>19</v>
      </c>
      <c r="L123" s="4">
        <f t="shared" ref="L123" si="76">ABS((D123-H123)/D123)</f>
        <v>1.4809859265246174E-2</v>
      </c>
      <c r="M123" s="4">
        <f t="shared" ref="M123" si="77">ABS((E123-I123)/E123)</f>
        <v>0.21770998954564363</v>
      </c>
      <c r="N123" s="4">
        <f t="shared" ref="N123" si="78">ABS((F123-J123)/F123)</f>
        <v>0.10776739901388495</v>
      </c>
    </row>
    <row r="125" spans="1:14" x14ac:dyDescent="0.2">
      <c r="A125" t="s">
        <v>11</v>
      </c>
      <c r="D125" t="s">
        <v>12</v>
      </c>
      <c r="H125" t="s">
        <v>13</v>
      </c>
      <c r="L125" t="s">
        <v>20</v>
      </c>
    </row>
    <row r="126" spans="1:14" x14ac:dyDescent="0.2">
      <c r="A126" t="s">
        <v>0</v>
      </c>
      <c r="B126" t="s">
        <v>1</v>
      </c>
      <c r="D126" t="s">
        <v>14</v>
      </c>
      <c r="E126" t="s">
        <v>15</v>
      </c>
      <c r="F126" t="s">
        <v>16</v>
      </c>
      <c r="H126" t="s">
        <v>14</v>
      </c>
      <c r="I126" t="s">
        <v>15</v>
      </c>
      <c r="J126" t="s">
        <v>16</v>
      </c>
      <c r="L126" t="s">
        <v>14</v>
      </c>
      <c r="M126" t="s">
        <v>15</v>
      </c>
      <c r="N126" t="s">
        <v>16</v>
      </c>
    </row>
    <row r="127" spans="1:14" x14ac:dyDescent="0.2">
      <c r="A127">
        <v>5.0085432999999999E-2</v>
      </c>
      <c r="B127">
        <v>-2.2072789999999998E-2</v>
      </c>
      <c r="D127">
        <v>6.1412560000000003E-3</v>
      </c>
      <c r="E127">
        <v>4.650253E-3</v>
      </c>
      <c r="F127">
        <f t="shared" ref="F127:F137" si="79">((D127^2)+(E127^2))^(1/2)</f>
        <v>7.7032381646645852E-3</v>
      </c>
      <c r="H127">
        <v>3.9385799999999997E-3</v>
      </c>
      <c r="I127">
        <v>3.28364E-3</v>
      </c>
      <c r="J127">
        <f t="shared" ref="J127:J136" si="80">((H127^2)+(I127^2))^(1/2)</f>
        <v>5.127836197266835E-3</v>
      </c>
      <c r="L127" s="3">
        <f>ABS((D127-H127)/D127)</f>
        <v>0.35866865019142674</v>
      </c>
      <c r="M127" s="3">
        <f t="shared" ref="M127" si="81">ABS((E127-I127)/E127)</f>
        <v>0.29387927925641893</v>
      </c>
      <c r="N127" s="3">
        <f t="shared" ref="N127" si="82">ABS((F127-J127)/F127)</f>
        <v>0.33432718972799519</v>
      </c>
    </row>
    <row r="128" spans="1:14" x14ac:dyDescent="0.2">
      <c r="A128">
        <v>5.0961848999999997E-2</v>
      </c>
      <c r="B128">
        <v>-2.2072789999999998E-2</v>
      </c>
      <c r="D128">
        <v>8.7721009999999992E-3</v>
      </c>
      <c r="E128">
        <v>6.6779059999999999E-3</v>
      </c>
      <c r="F128">
        <f t="shared" si="79"/>
        <v>1.1024707909919291E-2</v>
      </c>
      <c r="H128">
        <v>1.2067400000000001E-2</v>
      </c>
      <c r="I128">
        <v>1.0537299999999999E-2</v>
      </c>
      <c r="J128">
        <f t="shared" si="80"/>
        <v>1.6020512914697832E-2</v>
      </c>
      <c r="L128" s="3">
        <f t="shared" ref="L128:L136" si="83">ABS((D128-H128)/D128)</f>
        <v>0.37565675543407467</v>
      </c>
      <c r="M128" s="3">
        <f t="shared" ref="M128:M136" si="84">ABS((E128-I128)/E128)</f>
        <v>0.57793475978847253</v>
      </c>
      <c r="N128" s="3">
        <f t="shared" ref="N128:N136" si="85">ABS((F128-J128)/F128)</f>
        <v>0.45314624619520771</v>
      </c>
    </row>
    <row r="129" spans="1:14" x14ac:dyDescent="0.2">
      <c r="A129">
        <v>5.1838266000000001E-2</v>
      </c>
      <c r="B129">
        <v>-2.2072789999999998E-2</v>
      </c>
      <c r="D129">
        <v>1.0830919E-2</v>
      </c>
      <c r="E129">
        <v>8.4220240000000002E-3</v>
      </c>
      <c r="F129">
        <f t="shared" si="79"/>
        <v>1.3720032603501239E-2</v>
      </c>
      <c r="H129">
        <v>1.8112900000000001E-2</v>
      </c>
      <c r="I129">
        <v>1.6531400000000002E-2</v>
      </c>
      <c r="J129">
        <f t="shared" si="80"/>
        <v>2.4522730932137228E-2</v>
      </c>
      <c r="L129" s="3">
        <f t="shared" si="83"/>
        <v>0.67233269863803813</v>
      </c>
      <c r="M129" s="3">
        <f t="shared" si="84"/>
        <v>0.96287733209974247</v>
      </c>
      <c r="N129" s="3">
        <f t="shared" si="85"/>
        <v>0.78736681178725698</v>
      </c>
    </row>
    <row r="130" spans="1:14" x14ac:dyDescent="0.2">
      <c r="A130">
        <v>5.2714682999999998E-2</v>
      </c>
      <c r="B130">
        <v>-2.2072789999999998E-2</v>
      </c>
      <c r="D130">
        <v>1.3641268999999999E-2</v>
      </c>
      <c r="E130">
        <v>1.0634886E-2</v>
      </c>
      <c r="F130">
        <f t="shared" si="79"/>
        <v>1.7296965634565994E-2</v>
      </c>
      <c r="H130">
        <v>2.19735E-2</v>
      </c>
      <c r="I130">
        <v>2.0934299999999999E-2</v>
      </c>
      <c r="J130">
        <f t="shared" si="80"/>
        <v>3.0349293545978956E-2</v>
      </c>
      <c r="L130" s="3">
        <f t="shared" si="83"/>
        <v>0.61081054849076</v>
      </c>
      <c r="M130" s="3">
        <f t="shared" si="84"/>
        <v>0.96845551517900619</v>
      </c>
      <c r="N130" s="3">
        <f t="shared" si="85"/>
        <v>0.75460217631058868</v>
      </c>
    </row>
    <row r="131" spans="1:14" x14ac:dyDescent="0.2">
      <c r="A131">
        <v>5.3591099000000003E-2</v>
      </c>
      <c r="B131">
        <v>-2.2072789999999998E-2</v>
      </c>
      <c r="D131">
        <v>1.6584581000000001E-2</v>
      </c>
      <c r="E131">
        <v>1.2883265E-2</v>
      </c>
      <c r="F131">
        <f t="shared" si="79"/>
        <v>2.1000639133268922E-2</v>
      </c>
      <c r="H131">
        <v>2.38979E-2</v>
      </c>
      <c r="I131">
        <v>2.3715900000000002E-2</v>
      </c>
      <c r="J131">
        <f t="shared" si="80"/>
        <v>3.3668286817419152E-2</v>
      </c>
      <c r="L131" s="3">
        <f t="shared" si="83"/>
        <v>0.44097098383130684</v>
      </c>
      <c r="M131" s="3">
        <f t="shared" si="84"/>
        <v>0.84082994489362772</v>
      </c>
      <c r="N131" s="3">
        <f t="shared" si="85"/>
        <v>0.6032029598605082</v>
      </c>
    </row>
    <row r="132" spans="1:14" x14ac:dyDescent="0.2">
      <c r="A132">
        <v>5.4467516000000001E-2</v>
      </c>
      <c r="B132">
        <v>-2.2072789999999998E-2</v>
      </c>
      <c r="D132">
        <v>1.8332384E-2</v>
      </c>
      <c r="E132">
        <v>1.5752226000000001E-2</v>
      </c>
      <c r="F132">
        <f t="shared" si="79"/>
        <v>2.4170414292653986E-2</v>
      </c>
      <c r="H132">
        <v>2.39294E-2</v>
      </c>
      <c r="I132">
        <v>2.4698399999999999E-2</v>
      </c>
      <c r="J132">
        <f t="shared" si="80"/>
        <v>3.4389346416005058E-2</v>
      </c>
      <c r="L132" s="3">
        <f t="shared" si="83"/>
        <v>0.30530759120035889</v>
      </c>
      <c r="M132" s="3">
        <f t="shared" si="84"/>
        <v>0.56793078006879771</v>
      </c>
      <c r="N132" s="3">
        <f t="shared" si="85"/>
        <v>0.42278680040899713</v>
      </c>
    </row>
    <row r="133" spans="1:14" x14ac:dyDescent="0.2">
      <c r="A133">
        <v>5.5343931999999998E-2</v>
      </c>
      <c r="B133">
        <v>-2.2072789999999998E-2</v>
      </c>
      <c r="D133">
        <v>2.0548299999999999E-2</v>
      </c>
      <c r="E133">
        <v>1.8885900000000001E-2</v>
      </c>
      <c r="F133">
        <f t="shared" si="79"/>
        <v>2.7908956478163063E-2</v>
      </c>
      <c r="H133">
        <v>2.2109799999999999E-2</v>
      </c>
      <c r="I133">
        <v>2.3716000000000001E-2</v>
      </c>
      <c r="J133">
        <f t="shared" si="80"/>
        <v>3.2423631999515416E-2</v>
      </c>
      <c r="L133" s="3">
        <f t="shared" si="83"/>
        <v>7.5991687876856021E-2</v>
      </c>
      <c r="M133" s="3">
        <f t="shared" si="84"/>
        <v>0.25575164540742035</v>
      </c>
      <c r="N133" s="3">
        <f t="shared" si="85"/>
        <v>0.16176439720649505</v>
      </c>
    </row>
    <row r="134" spans="1:14" x14ac:dyDescent="0.2">
      <c r="A134">
        <v>5.6220349000000003E-2</v>
      </c>
      <c r="B134">
        <v>-2.2072789999999998E-2</v>
      </c>
      <c r="D134">
        <v>2.2034775E-2</v>
      </c>
      <c r="E134">
        <v>2.1795931000000001E-2</v>
      </c>
      <c r="F134">
        <f t="shared" si="79"/>
        <v>3.0993449589508202E-2</v>
      </c>
      <c r="H134">
        <v>1.84935E-2</v>
      </c>
      <c r="I134">
        <v>2.0563399999999999E-2</v>
      </c>
      <c r="J134">
        <f t="shared" si="80"/>
        <v>2.7656155947817476E-2</v>
      </c>
      <c r="L134" s="3">
        <f t="shared" si="83"/>
        <v>0.16071300932276367</v>
      </c>
      <c r="M134" s="3">
        <f t="shared" si="84"/>
        <v>5.6548674153905236E-2</v>
      </c>
      <c r="N134" s="3">
        <f t="shared" si="85"/>
        <v>0.1076773862184239</v>
      </c>
    </row>
    <row r="135" spans="1:14" x14ac:dyDescent="0.2">
      <c r="A135">
        <v>5.7096765000000001E-2</v>
      </c>
      <c r="B135">
        <v>-2.2072789999999998E-2</v>
      </c>
      <c r="D135">
        <v>2.2694394E-2</v>
      </c>
      <c r="E135">
        <v>2.3618818999999999E-2</v>
      </c>
      <c r="F135">
        <f t="shared" si="79"/>
        <v>3.2754910013339938E-2</v>
      </c>
      <c r="H135">
        <v>1.3204799999999999E-2</v>
      </c>
      <c r="I135">
        <v>1.52093E-2</v>
      </c>
      <c r="J135">
        <f t="shared" si="80"/>
        <v>2.0141736507312373E-2</v>
      </c>
      <c r="L135" s="3">
        <f t="shared" si="83"/>
        <v>0.41814705429014765</v>
      </c>
      <c r="M135" s="3">
        <f t="shared" si="84"/>
        <v>0.35605162984652194</v>
      </c>
      <c r="N135" s="3">
        <f t="shared" si="85"/>
        <v>0.3850773365242236</v>
      </c>
    </row>
    <row r="136" spans="1:14" x14ac:dyDescent="0.2">
      <c r="A136">
        <v>5.7973181999999998E-2</v>
      </c>
      <c r="B136">
        <v>-2.2072789999999998E-2</v>
      </c>
      <c r="D136">
        <v>2.1806196999999999E-2</v>
      </c>
      <c r="E136">
        <v>2.2446875000000002E-2</v>
      </c>
      <c r="F136">
        <f t="shared" si="79"/>
        <v>3.1294926503643267E-2</v>
      </c>
      <c r="H136">
        <v>6.3373500000000003E-3</v>
      </c>
      <c r="I136">
        <v>7.5500300000000001E-3</v>
      </c>
      <c r="J136">
        <f t="shared" si="80"/>
        <v>9.8572287192395004E-3</v>
      </c>
      <c r="L136" s="3">
        <f t="shared" si="83"/>
        <v>0.70937848539110238</v>
      </c>
      <c r="M136" s="3">
        <f t="shared" si="84"/>
        <v>0.66364894890714188</v>
      </c>
      <c r="N136" s="3">
        <f t="shared" si="85"/>
        <v>0.68502150921837279</v>
      </c>
    </row>
    <row r="137" spans="1:14" x14ac:dyDescent="0.2">
      <c r="A137">
        <v>5.8849599000000002E-2</v>
      </c>
      <c r="B137">
        <v>-2.2072789999999998E-2</v>
      </c>
      <c r="D137" s="5">
        <v>1.7833668E-2</v>
      </c>
      <c r="E137" s="5">
        <v>1.9825609000000001E-2</v>
      </c>
      <c r="F137" s="5">
        <f t="shared" si="79"/>
        <v>2.6666354954419717E-2</v>
      </c>
      <c r="H137" t="s">
        <v>17</v>
      </c>
      <c r="I137" t="s">
        <v>17</v>
      </c>
      <c r="J137" t="s">
        <v>17</v>
      </c>
      <c r="L137" t="s">
        <v>17</v>
      </c>
      <c r="M137" t="s">
        <v>17</v>
      </c>
      <c r="N137" t="s">
        <v>17</v>
      </c>
    </row>
    <row r="138" spans="1:14" x14ac:dyDescent="0.2">
      <c r="C138" s="2" t="s">
        <v>19</v>
      </c>
      <c r="D138" s="1">
        <f t="shared" ref="D138:E138" si="86">AVERAGE(D127:D136)</f>
        <v>1.6138617599999999E-2</v>
      </c>
      <c r="E138" s="1">
        <f t="shared" si="86"/>
        <v>1.45768085E-2</v>
      </c>
      <c r="F138" s="1">
        <f>AVERAGE(F127:F136)</f>
        <v>2.1786824032322849E-2</v>
      </c>
      <c r="G138" s="2" t="s">
        <v>19</v>
      </c>
      <c r="H138" s="1">
        <f t="shared" ref="H138:I138" si="87">AVERAGE(H127:H136)</f>
        <v>1.6406512999999998E-2</v>
      </c>
      <c r="I138" s="1">
        <f t="shared" si="87"/>
        <v>1.6673967000000005E-2</v>
      </c>
      <c r="J138" s="1">
        <f>AVERAGE(J127:J136)</f>
        <v>2.3415675999738983E-2</v>
      </c>
      <c r="L138" s="4">
        <f t="shared" ref="L138" si="88">ABS((D138-H138)/D138)</f>
        <v>1.6599649774216043E-2</v>
      </c>
      <c r="M138" s="4">
        <f t="shared" ref="M138" si="89">ABS((E138-I138)/E138)</f>
        <v>0.14386952397707667</v>
      </c>
      <c r="N138" s="4">
        <f t="shared" ref="N138" si="90">ABS((F138-J138)/F138)</f>
        <v>7.4763167178454978E-2</v>
      </c>
    </row>
    <row r="140" spans="1:14" x14ac:dyDescent="0.2">
      <c r="A140" t="s">
        <v>5</v>
      </c>
      <c r="D140" t="s">
        <v>12</v>
      </c>
      <c r="H140" t="s">
        <v>13</v>
      </c>
      <c r="L140" t="s">
        <v>20</v>
      </c>
    </row>
    <row r="141" spans="1:14" x14ac:dyDescent="0.2">
      <c r="A141" t="s">
        <v>0</v>
      </c>
      <c r="B141" t="s">
        <v>1</v>
      </c>
      <c r="D141" t="s">
        <v>14</v>
      </c>
      <c r="E141" t="s">
        <v>15</v>
      </c>
      <c r="F141" t="s">
        <v>16</v>
      </c>
      <c r="H141" t="s">
        <v>14</v>
      </c>
      <c r="I141" t="s">
        <v>15</v>
      </c>
      <c r="J141" t="s">
        <v>16</v>
      </c>
      <c r="L141" t="s">
        <v>14</v>
      </c>
      <c r="M141" t="s">
        <v>15</v>
      </c>
      <c r="N141" t="s">
        <v>16</v>
      </c>
    </row>
    <row r="142" spans="1:14" x14ac:dyDescent="0.2">
      <c r="A142">
        <v>6.0602431999999998E-2</v>
      </c>
      <c r="B142">
        <v>-8.050125E-3</v>
      </c>
      <c r="D142">
        <v>5.2681510000000004E-3</v>
      </c>
      <c r="E142">
        <v>1.2592476999999999E-2</v>
      </c>
      <c r="F142">
        <f t="shared" ref="F142:F148" si="91">((D142^2)+(E142^2))^(1/2)</f>
        <v>1.3650050987242868E-2</v>
      </c>
      <c r="H142">
        <v>6.9950200000000002E-3</v>
      </c>
      <c r="I142">
        <v>2.47976E-2</v>
      </c>
      <c r="J142">
        <f t="shared" ref="J142:J147" si="92">((H142^2)+(I142^2))^(1/2)</f>
        <v>2.5765311381009931E-2</v>
      </c>
      <c r="L142" s="3">
        <f>ABS((D142-H142)/D142)</f>
        <v>0.32779413498208376</v>
      </c>
      <c r="M142" s="3">
        <f t="shared" ref="M142" si="93">ABS((E142-I142)/E142)</f>
        <v>0.96923925292855417</v>
      </c>
      <c r="N142" s="3">
        <f t="shared" ref="N142" si="94">ABS((F142-J142)/F142)</f>
        <v>0.88756154867771586</v>
      </c>
    </row>
    <row r="143" spans="1:14" x14ac:dyDescent="0.2">
      <c r="A143">
        <v>6.1478848000000003E-2</v>
      </c>
      <c r="B143">
        <v>-8.050125E-3</v>
      </c>
      <c r="D143">
        <v>6.4966060000000003E-3</v>
      </c>
      <c r="E143">
        <v>1.5973205000000001E-2</v>
      </c>
      <c r="F143">
        <f t="shared" si="91"/>
        <v>1.7243815340325964E-2</v>
      </c>
      <c r="H143">
        <v>8.6507100000000007E-3</v>
      </c>
      <c r="I143">
        <v>3.14966E-2</v>
      </c>
      <c r="J143">
        <f t="shared" si="92"/>
        <v>3.2662985091141017E-2</v>
      </c>
      <c r="L143" s="3">
        <f t="shared" ref="L143:L149" si="95">ABS((D143-H143)/D143)</f>
        <v>0.3315737478923611</v>
      </c>
      <c r="M143" s="3">
        <f t="shared" ref="M143:M149" si="96">ABS((E143-I143)/E143)</f>
        <v>0.9718397153232553</v>
      </c>
      <c r="N143" s="3">
        <f t="shared" ref="N143:N149" si="97">ABS((F143-J143)/F143)</f>
        <v>0.89418550631055294</v>
      </c>
    </row>
    <row r="144" spans="1:14" x14ac:dyDescent="0.2">
      <c r="A144">
        <v>6.2355265E-2</v>
      </c>
      <c r="B144">
        <v>-8.050125E-3</v>
      </c>
      <c r="D144">
        <v>7.6581979999999997E-3</v>
      </c>
      <c r="E144">
        <v>1.9440240000000001E-2</v>
      </c>
      <c r="F144">
        <f t="shared" si="91"/>
        <v>2.0894279788133498E-2</v>
      </c>
      <c r="H144">
        <v>8.9126699999999993E-3</v>
      </c>
      <c r="I144">
        <v>3.3298800000000003E-2</v>
      </c>
      <c r="J144">
        <f t="shared" si="92"/>
        <v>3.4470940920852455E-2</v>
      </c>
      <c r="L144" s="3">
        <f t="shared" si="95"/>
        <v>0.16380772604730245</v>
      </c>
      <c r="M144" s="3">
        <f t="shared" si="96"/>
        <v>0.71288008790014945</v>
      </c>
      <c r="N144" s="3">
        <f t="shared" si="97"/>
        <v>0.6497788519338944</v>
      </c>
    </row>
    <row r="145" spans="1:14" x14ac:dyDescent="0.2">
      <c r="A145">
        <v>6.3231680999999998E-2</v>
      </c>
      <c r="B145">
        <v>-8.050125E-3</v>
      </c>
      <c r="D145">
        <v>8.4082500000000008E-3</v>
      </c>
      <c r="E145">
        <v>2.3863034000000002E-2</v>
      </c>
      <c r="F145">
        <f t="shared" si="91"/>
        <v>2.5301048589883701E-2</v>
      </c>
      <c r="H145">
        <v>7.8828300000000004E-3</v>
      </c>
      <c r="I145">
        <v>3.0286899999999999E-2</v>
      </c>
      <c r="J145">
        <f t="shared" si="92"/>
        <v>3.1295931371647975E-2</v>
      </c>
      <c r="L145" s="3">
        <f t="shared" si="95"/>
        <v>6.2488627241102532E-2</v>
      </c>
      <c r="M145" s="3">
        <f t="shared" si="96"/>
        <v>0.26919737029247814</v>
      </c>
      <c r="N145" s="3">
        <f t="shared" si="97"/>
        <v>0.23694206824934724</v>
      </c>
    </row>
    <row r="146" spans="1:14" x14ac:dyDescent="0.2">
      <c r="A146">
        <v>6.4108098000000002E-2</v>
      </c>
      <c r="B146">
        <v>-8.050125E-3</v>
      </c>
      <c r="D146">
        <v>9.3822980000000007E-3</v>
      </c>
      <c r="E146">
        <v>2.6697748E-2</v>
      </c>
      <c r="F146">
        <f t="shared" si="91"/>
        <v>2.8298361507909042E-2</v>
      </c>
      <c r="H146">
        <v>5.7759100000000004E-3</v>
      </c>
      <c r="I146">
        <v>2.2875699999999999E-2</v>
      </c>
      <c r="J146">
        <f t="shared" si="92"/>
        <v>2.3593617501733385E-2</v>
      </c>
      <c r="L146" s="3">
        <f t="shared" si="95"/>
        <v>0.38438216309053497</v>
      </c>
      <c r="M146" s="3">
        <f t="shared" si="96"/>
        <v>0.14315993993201229</v>
      </c>
      <c r="N146" s="3">
        <f t="shared" si="97"/>
        <v>0.16625499694958451</v>
      </c>
    </row>
    <row r="147" spans="1:14" x14ac:dyDescent="0.2">
      <c r="A147">
        <v>6.4984513999999993E-2</v>
      </c>
      <c r="B147">
        <v>-8.050125E-3</v>
      </c>
      <c r="D147">
        <v>9.8351059999999997E-3</v>
      </c>
      <c r="E147">
        <v>2.3792032000000001E-2</v>
      </c>
      <c r="F147">
        <f t="shared" si="91"/>
        <v>2.5744710072561704E-2</v>
      </c>
      <c r="H147">
        <v>2.6504300000000001E-3</v>
      </c>
      <c r="I147">
        <v>1.08422E-2</v>
      </c>
      <c r="J147">
        <f t="shared" si="92"/>
        <v>1.1161455103385938E-2</v>
      </c>
      <c r="L147" s="3">
        <f t="shared" si="95"/>
        <v>0.73051332644508349</v>
      </c>
      <c r="M147" s="3">
        <f t="shared" si="96"/>
        <v>0.54429281198007806</v>
      </c>
      <c r="N147" s="3">
        <f t="shared" si="97"/>
        <v>0.56645636824313528</v>
      </c>
    </row>
    <row r="148" spans="1:14" x14ac:dyDescent="0.2">
      <c r="A148">
        <v>6.5860930999999998E-2</v>
      </c>
      <c r="B148">
        <v>-8.050125E-3</v>
      </c>
      <c r="D148" s="5">
        <v>8.3606270000000007E-3</v>
      </c>
      <c r="E148" s="5">
        <v>1.9067448000000001E-2</v>
      </c>
      <c r="F148" s="5">
        <f t="shared" si="91"/>
        <v>2.0819886096370293E-2</v>
      </c>
      <c r="H148" t="s">
        <v>17</v>
      </c>
      <c r="I148" t="s">
        <v>17</v>
      </c>
      <c r="J148" t="s">
        <v>17</v>
      </c>
      <c r="L148" t="s">
        <v>17</v>
      </c>
      <c r="M148" t="s">
        <v>17</v>
      </c>
      <c r="N148" t="s">
        <v>17</v>
      </c>
    </row>
    <row r="149" spans="1:14" x14ac:dyDescent="0.2">
      <c r="C149" s="2" t="s">
        <v>19</v>
      </c>
      <c r="D149" s="1">
        <f>AVERAGE(D142:D147)</f>
        <v>7.8414348333333325E-3</v>
      </c>
      <c r="E149" s="1">
        <f t="shared" ref="E149:F149" si="98">AVERAGE(E142:E147)</f>
        <v>2.0393122666666669E-2</v>
      </c>
      <c r="F149" s="1">
        <f t="shared" si="98"/>
        <v>2.1855377714342799E-2</v>
      </c>
      <c r="G149" s="2" t="s">
        <v>19</v>
      </c>
      <c r="H149" s="1">
        <f>AVERAGE(H142:H147)</f>
        <v>6.8112616666666679E-3</v>
      </c>
      <c r="I149" s="1">
        <f t="shared" ref="I149:J149" si="99">AVERAGE(I142:I147)</f>
        <v>2.5599633333333333E-2</v>
      </c>
      <c r="J149" s="1">
        <f t="shared" si="99"/>
        <v>2.6491706894961779E-2</v>
      </c>
      <c r="L149" s="4">
        <f t="shared" si="95"/>
        <v>0.13137559497242496</v>
      </c>
      <c r="M149" s="4">
        <f t="shared" si="96"/>
        <v>0.25530718133603453</v>
      </c>
      <c r="N149" s="4">
        <f t="shared" si="97"/>
        <v>0.21213676749115823</v>
      </c>
    </row>
  </sheetData>
  <phoneticPr fontId="4" type="noConversion"/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Struan Hume</dc:creator>
  <cp:lastModifiedBy>Malebogo Ngoepe</cp:lastModifiedBy>
  <dcterms:created xsi:type="dcterms:W3CDTF">2020-07-08T12:07:37Z</dcterms:created>
  <dcterms:modified xsi:type="dcterms:W3CDTF">2021-09-14T09:19:18Z</dcterms:modified>
</cp:coreProperties>
</file>